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0583D9E4-766E-4678-9BB2-B2CBE82F31E6}" xr6:coauthVersionLast="36" xr6:coauthVersionMax="36" xr10:uidLastSave="{00000000-0000-0000-0000-000000000000}"/>
  <bookViews>
    <workbookView xWindow="0" yWindow="0" windowWidth="23040" windowHeight="8940" activeTab="2" xr2:uid="{1C212639-82A5-413C-8413-08ED81218F4B}"/>
  </bookViews>
  <sheets>
    <sheet name="ESPECIAL" sheetId="2" r:id="rId1"/>
    <sheet name="COLECTORA (USD)" sheetId="8" r:id="rId2"/>
    <sheet name="COLECTORA (DOP)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G139" i="2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l="1"/>
  <c r="L77" i="2" l="1"/>
  <c r="G11" i="8" l="1"/>
</calcChain>
</file>

<file path=xl/sharedStrings.xml><?xml version="1.0" encoding="utf-8"?>
<sst xmlns="http://schemas.openxmlformats.org/spreadsheetml/2006/main" count="335" uniqueCount="120">
  <si>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</si>
  <si>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</si>
  <si>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</si>
  <si>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</si>
  <si>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</si>
  <si>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</si>
  <si>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</si>
  <si>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</si>
  <si>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</si>
  <si>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</si>
  <si>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>Lic Valeria Valdez</t>
  </si>
  <si>
    <t>auxiliar</t>
  </si>
  <si>
    <t xml:space="preserve"> </t>
  </si>
  <si>
    <t>CUENTA COLECTORA RECURSOS PROPIOS (USD)  CTA No 9998005000</t>
  </si>
  <si>
    <t>Jorge Luis Ceballos Pimentel</t>
  </si>
  <si>
    <t>Descripción</t>
  </si>
  <si>
    <t xml:space="preserve">Débito </t>
  </si>
  <si>
    <t>Crédito</t>
  </si>
  <si>
    <t>Lic Felipe Suero Capellán</t>
  </si>
  <si>
    <t xml:space="preserve">  </t>
  </si>
  <si>
    <t>INGRESOS Y EGRESOS  MES DE MAYO 2025</t>
  </si>
  <si>
    <t>Balance al 30/04/2025</t>
  </si>
  <si>
    <t>BALANCE AL 31 MAYO 2025 CUENTA ESPECIAL</t>
  </si>
  <si>
    <t>BALANCE AL 31 MAYO DE 2025 CUENTA RECURSOS PROPIOS (USD)</t>
  </si>
  <si>
    <t>INGRESOS Y EGRESOS   MES DE MAYO 2025</t>
  </si>
  <si>
    <t>BALANCE AL 31 DE MAYO 2025 CUENTA COLECTORA RECURSOS PROPIOS</t>
  </si>
  <si>
    <t>DEPÓSITO</t>
  </si>
  <si>
    <t>EXPED. DE LICENCIA (CHEQUES)</t>
  </si>
  <si>
    <t>DEPÓSITO SANTIAGO</t>
  </si>
  <si>
    <t>l</t>
  </si>
  <si>
    <t>CARGOS BANCARIOS 0.15%, CHEQUES PAGADOS</t>
  </si>
  <si>
    <t xml:space="preserve">INGRESO POR TRANSFERENCIA </t>
  </si>
  <si>
    <t>LOTE 625</t>
  </si>
  <si>
    <t>TARJETA DE CRÉDITO</t>
  </si>
  <si>
    <t>DEVOLUCIÓN DE MONTOS POR ERROR A NUESTRA CUENTA COLECTORA</t>
  </si>
  <si>
    <t>RETENCIÓN 2.5% DE COBRO TC</t>
  </si>
  <si>
    <t>I</t>
  </si>
  <si>
    <t xml:space="preserve">DEBITO POR TRANSFERENCIA </t>
  </si>
  <si>
    <t>LOTE 626</t>
  </si>
  <si>
    <t>LOTE 627</t>
  </si>
  <si>
    <t>COMISIÓN POR SERVICIOS (PAGO CARDNET)</t>
  </si>
  <si>
    <t>JULIO CÉSAR VALENTÍN JIMINIÁN</t>
  </si>
  <si>
    <t>FRANCISCO EDUARDO CAMPOS ÁLVAREZ</t>
  </si>
  <si>
    <t>RAFIEL ELISA VÁSQUEZ JAVIER</t>
  </si>
  <si>
    <t>JORGE LUIS MORONTA PÉREZ</t>
  </si>
  <si>
    <t>GLENN DAVIS FELIPE CASTRO</t>
  </si>
  <si>
    <t>ISAURA ISABEL PEÑALÓ MONTERO</t>
  </si>
  <si>
    <t>AMILCAR DEMETRIO CARRASCO RODRÍGUEZ</t>
  </si>
  <si>
    <t xml:space="preserve">JORGE LUIS CEBALLOS PIMENTEL </t>
  </si>
  <si>
    <t>JOSÉ EULALIO DE LA CRUZ FLORENTINO</t>
  </si>
  <si>
    <t>ELIANA PATRICIA DÍAZ SÁNCHEZ</t>
  </si>
  <si>
    <t>MARTHA JOSEFINA PERALLÓN REYES</t>
  </si>
  <si>
    <t>ARNULFO RODRÍGUEZ VERAS</t>
  </si>
  <si>
    <t>ESTEFANY INDIRA PUJOLS CASTILLO</t>
  </si>
  <si>
    <t>ULISES GREGORIO BILLINI GÓNZALEZ</t>
  </si>
  <si>
    <t>FERNANDO MANUEL BONILLA MENDOZA</t>
  </si>
  <si>
    <t>YULISA FRANCISCA ROZÓN ORTÍZ</t>
  </si>
  <si>
    <t>JUAN ELIESER CLASE CRUZ</t>
  </si>
  <si>
    <t xml:space="preserve">VÍCTOR RAMÓN DÍAZ DELMONTE </t>
  </si>
  <si>
    <t>LOTE 628</t>
  </si>
  <si>
    <t>LOTE 629</t>
  </si>
  <si>
    <t>RENOV. DE LICENCIA (CHEQUES)</t>
  </si>
  <si>
    <t xml:space="preserve">COLECTOR DE IMPUESTOS INTERNOS </t>
  </si>
  <si>
    <t>LOTE 630</t>
  </si>
  <si>
    <t>LOTE 631</t>
  </si>
  <si>
    <t>LOTE 632</t>
  </si>
  <si>
    <t>NIDIA PAULINO VALDÉZ DE VALERIO</t>
  </si>
  <si>
    <t xml:space="preserve">DEPÓSITO </t>
  </si>
  <si>
    <t>LOTE 633</t>
  </si>
  <si>
    <t>MILAGROS DE JESÚS VÁSQUEZ GUTIERREZ</t>
  </si>
  <si>
    <t xml:space="preserve">A Y F MEDIA GROUP SRL </t>
  </si>
  <si>
    <t>RESOL. AJUSTADORES (CHEQUES)</t>
  </si>
  <si>
    <t>LOTE 634</t>
  </si>
  <si>
    <t>LIBR 688</t>
  </si>
  <si>
    <t>PLANETA AZUL, SA</t>
  </si>
  <si>
    <t>LIBR 703</t>
  </si>
  <si>
    <t>GRUPO BRIZATLANTICA DEL CARIBE, SRL</t>
  </si>
  <si>
    <t>LIBR 705</t>
  </si>
  <si>
    <t>TONER DEPOT MULTISERVICIOS EORG, SRL</t>
  </si>
  <si>
    <t>COMISIÓN COBRADA POR TRANSFERENCIA INTERNACIONAL</t>
  </si>
  <si>
    <t>LOTE 635</t>
  </si>
  <si>
    <t>LIBR 714</t>
  </si>
  <si>
    <t>LIBR 718</t>
  </si>
  <si>
    <t>IDEMESA, SRL</t>
  </si>
  <si>
    <t>LIBR 721</t>
  </si>
  <si>
    <t>COMISIÓN COBRADA POR TRANSFERENCIA EXTERIOR</t>
  </si>
  <si>
    <t>LOTE 636</t>
  </si>
  <si>
    <t>LIBR 716</t>
  </si>
  <si>
    <t>PUBLICACIONES AHORA C X A</t>
  </si>
  <si>
    <t xml:space="preserve">DEPOSITO DE SANTIAGO </t>
  </si>
  <si>
    <t>LOTE 637</t>
  </si>
  <si>
    <t>EXPED. Y RENOV. DE LICENCIA (CHEQUES)</t>
  </si>
  <si>
    <t>LOTE 638</t>
  </si>
  <si>
    <t>LIBR 739</t>
  </si>
  <si>
    <t>MOVIANTO CORPORATION, SRL</t>
  </si>
  <si>
    <t>LOTE 639</t>
  </si>
  <si>
    <t>INGRESO POR TRANSFERENCIA ARRENDAMIENTO DE SOLAR</t>
  </si>
  <si>
    <t>PAGO DE REGISTRO DE REASEGURADOR (CHEQUE)</t>
  </si>
  <si>
    <t xml:space="preserve">BRANDY JULEYSI JAVIER PEGUERO </t>
  </si>
  <si>
    <t xml:space="preserve">MARCIA YUVERQUIS PEGUERO GARCÍA </t>
  </si>
  <si>
    <t>LOTE 640</t>
  </si>
  <si>
    <t>SERVICIOS SISTEMA MOTRIZ AMG, EIRL</t>
  </si>
  <si>
    <t>LIBR 748</t>
  </si>
  <si>
    <t>LIBR 768</t>
  </si>
  <si>
    <t xml:space="preserve">EDITORA DE CARIBE C POR A </t>
  </si>
  <si>
    <t xml:space="preserve">DARLIN ÓSCAR RINCÓN NOVA </t>
  </si>
  <si>
    <r>
      <t xml:space="preserve">DARLIN ÓSCAR RINCÓN NOVA </t>
    </r>
    <r>
      <rPr>
        <b/>
        <sz val="11"/>
        <color theme="1"/>
        <rFont val="Calibri"/>
        <family val="2"/>
        <scheme val="minor"/>
      </rPr>
      <t>(NULO</t>
    </r>
    <r>
      <rPr>
        <sz val="11"/>
        <color theme="1"/>
        <rFont val="Calibri"/>
        <family val="2"/>
        <scheme val="minor"/>
      </rPr>
      <t>)</t>
    </r>
  </si>
  <si>
    <r>
      <t>MARCIA YUVERQUIS PEGUERO GARCÍA (</t>
    </r>
    <r>
      <rPr>
        <b/>
        <sz val="11"/>
        <color theme="1"/>
        <rFont val="Calibri"/>
        <family val="2"/>
        <scheme val="minor"/>
      </rPr>
      <t>NULO</t>
    </r>
    <r>
      <rPr>
        <sz val="11"/>
        <color theme="1"/>
        <rFont val="Calibri"/>
        <family val="2"/>
        <scheme val="minor"/>
      </rPr>
      <t>)</t>
    </r>
  </si>
  <si>
    <r>
      <t xml:space="preserve">INGRESO POR CHEQUE ANULADOS </t>
    </r>
    <r>
      <rPr>
        <b/>
        <sz val="11"/>
        <color theme="1"/>
        <rFont val="Calibri"/>
        <family val="2"/>
        <scheme val="minor"/>
      </rPr>
      <t>(57592</t>
    </r>
    <r>
      <rPr>
        <sz val="11"/>
        <color theme="1"/>
        <rFont val="Calibri"/>
        <family val="2"/>
        <scheme val="minor"/>
      </rPr>
      <t>)</t>
    </r>
  </si>
  <si>
    <t>LOTE 641</t>
  </si>
  <si>
    <t>LOTE 642</t>
  </si>
  <si>
    <t>INGRESO POR CANCELACIÓN DEL CERTIFICADO FINANCIERO</t>
  </si>
  <si>
    <t>LOTE 643</t>
  </si>
  <si>
    <t>CERTIFICACIÓN/RETENCIÓN DEL 2% (CHEQUES)</t>
  </si>
  <si>
    <t xml:space="preserve">LOTE </t>
  </si>
  <si>
    <t xml:space="preserve">CONSORCIO DE TARJETAS DOMINICANAS, SA </t>
  </si>
  <si>
    <r>
      <t xml:space="preserve">CONSORCIO DE TARJETAS DOMINICANAS, SA </t>
    </r>
    <r>
      <rPr>
        <b/>
        <sz val="11"/>
        <color theme="1"/>
        <rFont val="Calibri"/>
        <family val="2"/>
        <scheme val="minor"/>
      </rPr>
      <t>(NULO</t>
    </r>
    <r>
      <rPr>
        <sz val="11"/>
        <color theme="1"/>
        <rFont val="Calibri"/>
        <family val="2"/>
        <scheme val="minor"/>
      </rPr>
      <t>)</t>
    </r>
  </si>
  <si>
    <t>LOTE 645</t>
  </si>
  <si>
    <t>COMISIÓN BANCARIA POR SERVICIO DEL MES</t>
  </si>
  <si>
    <t xml:space="preserve">DÉBITO POR APERTURA DE CERTIFICADO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</si>
</sst>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XDR&quot;* #,##0.00_-;\-&quot;XDR&quot;* #,##0.00_-;_-&quot;XD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3" xfId="0" applyNumberFormat="1" applyFill="1" applyBorder="1"/>
    <xf numFmtId="14" fontId="0" fillId="0" borderId="2" xfId="0" applyNumberFormat="1" applyBorder="1"/>
    <xf numFmtId="43" fontId="5" fillId="0" borderId="1" xfId="1" applyFont="1" applyBorder="1"/>
    <xf numFmtId="43" fontId="5" fillId="0" borderId="3" xfId="1" applyFont="1" applyFill="1" applyBorder="1"/>
    <xf numFmtId="0" fontId="6" fillId="0" borderId="0" xfId="0" applyFont="1" applyAlignment="1">
      <alignment horizontal="right"/>
    </xf>
    <xf numFmtId="43" fontId="1" fillId="0" borderId="3" xfId="1" applyFont="1" applyBorder="1"/>
    <xf numFmtId="14" fontId="2" fillId="0" borderId="2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4" fontId="0" fillId="0" borderId="2" xfId="0" applyNumberFormat="1" applyFont="1" applyBorder="1" applyAlignment="1">
      <alignment horizontal="center"/>
    </xf>
    <xf numFmtId="164" fontId="0" fillId="0" borderId="0" xfId="2" applyFont="1"/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0" fillId="4" borderId="1" xfId="0" applyNumberFormat="1" applyFill="1" applyBorder="1"/>
    <xf numFmtId="43" fontId="0" fillId="4" borderId="0" xfId="1" applyFont="1" applyFill="1"/>
    <xf numFmtId="43" fontId="0" fillId="4" borderId="0" xfId="0" applyNumberFormat="1" applyFill="1"/>
    <xf numFmtId="43" fontId="0" fillId="0" borderId="0" xfId="1" applyFont="1"/>
    <xf numFmtId="43" fontId="6" fillId="3" borderId="3" xfId="1" applyFont="1" applyFill="1" applyBorder="1"/>
    <xf numFmtId="0" fontId="0" fillId="0" borderId="1" xfId="0" applyFont="1" applyBorder="1"/>
    <xf numFmtId="43" fontId="6" fillId="3" borderId="3" xfId="0" applyNumberFormat="1" applyFont="1" applyFill="1" applyBorder="1"/>
    <xf numFmtId="0" fontId="4" fillId="0" borderId="0" xfId="0" applyFont="1" applyAlignment="1">
      <alignment horizontal="center"/>
    </xf>
    <xf numFmtId="164" fontId="6" fillId="3" borderId="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3" borderId="9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164" fontId="6" fillId="3" borderId="8" xfId="2" applyFont="1" applyFill="1" applyBorder="1" applyAlignment="1">
      <alignment horizontal="center"/>
    </xf>
    <xf numFmtId="43" fontId="6" fillId="3" borderId="11" xfId="1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/>
    </xf>
    <xf numFmtId="43" fontId="6" fillId="3" borderId="1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2</xdr:row>
      <xdr:rowOff>171450</xdr:rowOff>
    </xdr:from>
    <xdr:to>
      <xdr:col>4</xdr:col>
      <xdr:colOff>552450</xdr:colOff>
      <xdr:row>7</xdr:row>
      <xdr:rowOff>152400</xdr:rowOff>
    </xdr:to>
    <xdr:pic>
      <xdr:nvPicPr>
        <xdr:cNvPr id="3" name="Picture 205">
          <a:extLst>
            <a:ext uri="{FF2B5EF4-FFF2-40B4-BE49-F238E27FC236}">
              <a16:creationId xmlns:a16="http://schemas.microsoft.com/office/drawing/2014/main" id="{96AF3E68-01AA-4A66-B789-300F9E975D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52450"/>
          <a:ext cx="31051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76200</xdr:rowOff>
    </xdr:from>
    <xdr:to>
      <xdr:col>4</xdr:col>
      <xdr:colOff>542926</xdr:colOff>
      <xdr:row>4</xdr:row>
      <xdr:rowOff>171450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964BEE7A-0B2D-43FF-A329-03B8008E8B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6" y="76200"/>
          <a:ext cx="30670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47624</xdr:rowOff>
    </xdr:from>
    <xdr:to>
      <xdr:col>4</xdr:col>
      <xdr:colOff>561975</xdr:colOff>
      <xdr:row>5</xdr:row>
      <xdr:rowOff>38099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B802E3FD-3EBA-40DF-AF28-792277E9D8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7624"/>
          <a:ext cx="29622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L149"/>
  <sheetViews>
    <sheetView topLeftCell="A136" zoomScaleNormal="100" workbookViewId="0">
      <selection activeCell="D148" sqref="D148:E148"/>
    </sheetView>
  </sheetViews>
  <sheetFormatPr baseColWidth="10" defaultRowHeight="14.4" x14ac:dyDescent="0.3"/>
  <cols>
    <col min="1" max="1" width="0.44140625" customWidth="1"/>
    <col min="2" max="2" width="11.6640625" customWidth="1"/>
    <col min="3" max="3" width="11.33203125" customWidth="1"/>
    <col min="4" max="4" width="45.88671875" customWidth="1"/>
    <col min="5" max="5" width="15.88671875" customWidth="1"/>
    <col min="6" max="6" width="14.44140625" customWidth="1"/>
    <col min="7" max="7" width="19" customWidth="1"/>
    <col min="9" max="9" width="13.6640625" customWidth="1"/>
    <col min="10" max="10" width="14.109375" bestFit="1" customWidth="1"/>
    <col min="11" max="11" width="12.33203125" bestFit="1" customWidth="1"/>
    <col min="12" max="12" width="14.109375" bestFit="1" customWidth="1"/>
  </cols>
  <sheetData>
    <row r="9" spans="1:7" ht="18" x14ac:dyDescent="0.35">
      <c r="A9" s="41" t="s">
        <v>3</v>
      </c>
      <c r="B9" s="41"/>
      <c r="C9" s="41"/>
      <c r="D9" s="41"/>
      <c r="E9" s="41"/>
      <c r="F9" s="41"/>
      <c r="G9" s="41"/>
    </row>
    <row r="10" spans="1:7" s="5" customFormat="1" ht="18" x14ac:dyDescent="0.35">
      <c r="A10" s="41" t="s">
        <v>20</v>
      </c>
      <c r="B10" s="41"/>
      <c r="C10" s="41"/>
      <c r="D10" s="41"/>
      <c r="E10" s="41"/>
      <c r="F10" s="41"/>
      <c r="G10" s="41"/>
    </row>
    <row r="11" spans="1:7" s="5" customFormat="1" ht="15" thickBot="1" x14ac:dyDescent="0.35">
      <c r="A11"/>
      <c r="B11"/>
      <c r="C11"/>
      <c r="D11"/>
      <c r="E11"/>
      <c r="F11"/>
      <c r="G11" s="16" t="s">
        <v>9</v>
      </c>
    </row>
    <row r="12" spans="1:7" s="5" customFormat="1" ht="15.6" x14ac:dyDescent="0.3">
      <c r="A12"/>
      <c r="B12" s="7" t="s">
        <v>1</v>
      </c>
      <c r="C12" s="8" t="s">
        <v>2</v>
      </c>
      <c r="D12" s="8" t="s">
        <v>15</v>
      </c>
      <c r="E12" s="8" t="s">
        <v>16</v>
      </c>
      <c r="F12" s="8" t="s">
        <v>17</v>
      </c>
      <c r="G12" s="9" t="s">
        <v>4</v>
      </c>
    </row>
    <row r="13" spans="1:7" s="5" customFormat="1" ht="15.6" x14ac:dyDescent="0.3">
      <c r="B13" s="32"/>
      <c r="C13" s="11"/>
      <c r="D13" s="11" t="s">
        <v>21</v>
      </c>
      <c r="E13" s="11"/>
      <c r="F13" s="11"/>
      <c r="G13" s="17">
        <v>32652748.960000001</v>
      </c>
    </row>
    <row r="14" spans="1:7" s="5" customFormat="1" ht="15.6" x14ac:dyDescent="0.3">
      <c r="B14" s="18">
        <v>45778</v>
      </c>
      <c r="C14" s="10">
        <v>10075</v>
      </c>
      <c r="D14" s="1" t="s">
        <v>26</v>
      </c>
      <c r="E14" s="22"/>
      <c r="F14" s="6">
        <v>3000</v>
      </c>
      <c r="G14" s="17">
        <f>G13+F14-E14</f>
        <v>32655748.960000001</v>
      </c>
    </row>
    <row r="15" spans="1:7" s="29" customFormat="1" ht="15.6" x14ac:dyDescent="0.3">
      <c r="A15" s="5"/>
      <c r="B15" s="18">
        <v>45778</v>
      </c>
      <c r="C15" s="10">
        <v>126341</v>
      </c>
      <c r="D15" s="1" t="s">
        <v>27</v>
      </c>
      <c r="E15" s="6"/>
      <c r="F15" s="22">
        <v>16500</v>
      </c>
      <c r="G15" s="17">
        <f t="shared" ref="G15:G78" si="0">G14+F15-E15</f>
        <v>32672248.960000001</v>
      </c>
    </row>
    <row r="16" spans="1:7" s="29" customFormat="1" ht="15.6" x14ac:dyDescent="0.3">
      <c r="A16" s="5"/>
      <c r="B16" s="18">
        <v>45778</v>
      </c>
      <c r="C16" s="10">
        <v>10124</v>
      </c>
      <c r="D16" s="1" t="s">
        <v>28</v>
      </c>
      <c r="E16" s="6"/>
      <c r="F16" s="6">
        <v>7000</v>
      </c>
      <c r="G16" s="17">
        <f t="shared" si="0"/>
        <v>32679248.960000001</v>
      </c>
    </row>
    <row r="17" spans="1:11" s="29" customFormat="1" ht="15.6" x14ac:dyDescent="0.3">
      <c r="A17" s="5"/>
      <c r="B17" s="18">
        <v>45778</v>
      </c>
      <c r="C17" s="10" t="s">
        <v>29</v>
      </c>
      <c r="D17" s="28" t="s">
        <v>30</v>
      </c>
      <c r="E17" s="6">
        <v>942.15</v>
      </c>
      <c r="F17" s="6"/>
      <c r="G17" s="17">
        <f t="shared" si="0"/>
        <v>32678306.810000002</v>
      </c>
    </row>
    <row r="18" spans="1:11" s="29" customFormat="1" ht="15.6" x14ac:dyDescent="0.3">
      <c r="B18" s="31">
        <v>45779</v>
      </c>
      <c r="C18" s="21">
        <v>10076</v>
      </c>
      <c r="D18" s="1" t="s">
        <v>26</v>
      </c>
      <c r="E18" s="22"/>
      <c r="F18" s="22">
        <v>18000</v>
      </c>
      <c r="G18" s="17">
        <f t="shared" si="0"/>
        <v>32696306.810000002</v>
      </c>
    </row>
    <row r="19" spans="1:11" s="29" customFormat="1" ht="15.6" x14ac:dyDescent="0.3">
      <c r="B19" s="31">
        <v>45779</v>
      </c>
      <c r="C19" s="21">
        <v>10177</v>
      </c>
      <c r="D19" s="1" t="s">
        <v>28</v>
      </c>
      <c r="E19" s="22"/>
      <c r="F19" s="22">
        <v>4000</v>
      </c>
      <c r="G19" s="17">
        <f t="shared" si="0"/>
        <v>32700306.810000002</v>
      </c>
    </row>
    <row r="20" spans="1:11" s="29" customFormat="1" ht="15.6" x14ac:dyDescent="0.3">
      <c r="B20" s="31">
        <v>45779</v>
      </c>
      <c r="C20" s="21" t="s">
        <v>36</v>
      </c>
      <c r="D20" s="39" t="s">
        <v>37</v>
      </c>
      <c r="E20" s="22">
        <v>18274780.460000001</v>
      </c>
      <c r="F20" s="22"/>
      <c r="G20" s="17">
        <f t="shared" si="0"/>
        <v>14425526.350000001</v>
      </c>
    </row>
    <row r="21" spans="1:11" s="29" customFormat="1" ht="15.6" x14ac:dyDescent="0.3">
      <c r="B21" s="31">
        <v>45783</v>
      </c>
      <c r="C21" s="21" t="s">
        <v>29</v>
      </c>
      <c r="D21" s="1" t="s">
        <v>31</v>
      </c>
      <c r="E21" s="22"/>
      <c r="F21" s="22">
        <v>25085.97</v>
      </c>
      <c r="G21" s="17">
        <f t="shared" si="0"/>
        <v>14450612.320000002</v>
      </c>
    </row>
    <row r="22" spans="1:11" s="29" customFormat="1" ht="15.6" x14ac:dyDescent="0.3">
      <c r="B22" s="31">
        <v>45783</v>
      </c>
      <c r="C22" s="21">
        <v>20059</v>
      </c>
      <c r="D22" s="1" t="s">
        <v>26</v>
      </c>
      <c r="E22" s="22"/>
      <c r="F22" s="22">
        <v>17000</v>
      </c>
      <c r="G22" s="17">
        <f t="shared" si="0"/>
        <v>14467612.320000002</v>
      </c>
    </row>
    <row r="23" spans="1:11" s="29" customFormat="1" ht="15.6" x14ac:dyDescent="0.3">
      <c r="B23" s="31">
        <v>45783</v>
      </c>
      <c r="C23" s="21">
        <v>20165</v>
      </c>
      <c r="D23" s="1" t="s">
        <v>28</v>
      </c>
      <c r="E23" s="22"/>
      <c r="F23" s="22">
        <v>9000</v>
      </c>
      <c r="G23" s="17">
        <f t="shared" si="0"/>
        <v>14476612.320000002</v>
      </c>
    </row>
    <row r="24" spans="1:11" s="29" customFormat="1" ht="15.6" x14ac:dyDescent="0.3">
      <c r="B24" s="31">
        <v>45783</v>
      </c>
      <c r="C24" s="21" t="s">
        <v>29</v>
      </c>
      <c r="D24" s="28" t="s">
        <v>30</v>
      </c>
      <c r="E24" s="22">
        <v>409.5</v>
      </c>
      <c r="F24" s="22"/>
      <c r="G24" s="17">
        <f t="shared" si="0"/>
        <v>14476202.820000002</v>
      </c>
    </row>
    <row r="25" spans="1:11" s="29" customFormat="1" ht="15.6" x14ac:dyDescent="0.3">
      <c r="B25" s="31">
        <v>45784</v>
      </c>
      <c r="C25" s="21" t="s">
        <v>29</v>
      </c>
      <c r="D25" s="1" t="s">
        <v>31</v>
      </c>
      <c r="E25" s="22"/>
      <c r="F25" s="22">
        <v>102960</v>
      </c>
      <c r="G25" s="17">
        <f t="shared" si="0"/>
        <v>14579162.820000002</v>
      </c>
    </row>
    <row r="26" spans="1:11" s="29" customFormat="1" ht="15.6" x14ac:dyDescent="0.3">
      <c r="B26" s="31">
        <v>45784</v>
      </c>
      <c r="C26" s="21">
        <v>20074</v>
      </c>
      <c r="D26" s="1" t="s">
        <v>26</v>
      </c>
      <c r="E26" s="22"/>
      <c r="F26" s="22">
        <v>21000</v>
      </c>
      <c r="G26" s="17">
        <f t="shared" si="0"/>
        <v>14600162.820000002</v>
      </c>
      <c r="K26" s="35"/>
    </row>
    <row r="27" spans="1:11" s="29" customFormat="1" ht="15.6" x14ac:dyDescent="0.3">
      <c r="B27" s="31">
        <v>45784</v>
      </c>
      <c r="C27" s="21">
        <v>20105</v>
      </c>
      <c r="D27" s="1" t="s">
        <v>28</v>
      </c>
      <c r="E27" s="22"/>
      <c r="F27" s="22">
        <v>4000</v>
      </c>
      <c r="G27" s="17">
        <f t="shared" si="0"/>
        <v>14604162.820000002</v>
      </c>
      <c r="J27" s="36"/>
    </row>
    <row r="28" spans="1:11" s="29" customFormat="1" ht="15.6" x14ac:dyDescent="0.3">
      <c r="B28" s="31">
        <v>45784</v>
      </c>
      <c r="C28" s="21">
        <v>57681</v>
      </c>
      <c r="D28" s="1" t="s">
        <v>41</v>
      </c>
      <c r="E28" s="22">
        <v>150000</v>
      </c>
      <c r="F28" s="22"/>
      <c r="G28" s="17">
        <f t="shared" si="0"/>
        <v>14454162.820000002</v>
      </c>
    </row>
    <row r="29" spans="1:11" s="29" customFormat="1" ht="15.6" x14ac:dyDescent="0.3">
      <c r="B29" s="31">
        <v>45784</v>
      </c>
      <c r="C29" s="21">
        <v>57682</v>
      </c>
      <c r="D29" s="26" t="s">
        <v>42</v>
      </c>
      <c r="E29" s="22">
        <v>80000</v>
      </c>
      <c r="F29" s="22"/>
      <c r="G29" s="17">
        <f t="shared" si="0"/>
        <v>14374162.820000002</v>
      </c>
    </row>
    <row r="30" spans="1:11" s="29" customFormat="1" ht="15.6" x14ac:dyDescent="0.3">
      <c r="B30" s="31">
        <v>45784</v>
      </c>
      <c r="C30" s="21">
        <v>57683</v>
      </c>
      <c r="D30" s="1" t="s">
        <v>43</v>
      </c>
      <c r="E30" s="22">
        <v>56100</v>
      </c>
      <c r="F30" s="22"/>
      <c r="G30" s="17">
        <f t="shared" si="0"/>
        <v>14318062.820000002</v>
      </c>
      <c r="J30" s="36"/>
    </row>
    <row r="31" spans="1:11" s="29" customFormat="1" ht="15.6" x14ac:dyDescent="0.3">
      <c r="B31" s="31">
        <v>45784</v>
      </c>
      <c r="C31" s="21">
        <v>57684</v>
      </c>
      <c r="D31" s="26" t="s">
        <v>44</v>
      </c>
      <c r="E31" s="22">
        <v>56100</v>
      </c>
      <c r="F31" s="22"/>
      <c r="G31" s="17">
        <f t="shared" si="0"/>
        <v>14261962.820000002</v>
      </c>
    </row>
    <row r="32" spans="1:11" s="29" customFormat="1" ht="15.6" x14ac:dyDescent="0.3">
      <c r="B32" s="31">
        <v>45784</v>
      </c>
      <c r="C32" s="21">
        <v>57685</v>
      </c>
      <c r="D32" s="26" t="s">
        <v>45</v>
      </c>
      <c r="E32" s="22">
        <v>56100</v>
      </c>
      <c r="F32" s="22"/>
      <c r="G32" s="17">
        <f t="shared" si="0"/>
        <v>14205862.820000002</v>
      </c>
    </row>
    <row r="33" spans="2:7" s="29" customFormat="1" ht="15.6" x14ac:dyDescent="0.3">
      <c r="B33" s="31">
        <v>45784</v>
      </c>
      <c r="C33" s="21">
        <v>57686</v>
      </c>
      <c r="D33" s="26" t="s">
        <v>46</v>
      </c>
      <c r="E33" s="22">
        <v>56100</v>
      </c>
      <c r="F33" s="22"/>
      <c r="G33" s="17">
        <f t="shared" si="0"/>
        <v>14149762.820000002</v>
      </c>
    </row>
    <row r="34" spans="2:7" s="29" customFormat="1" ht="15.6" x14ac:dyDescent="0.3">
      <c r="B34" s="31">
        <v>45784</v>
      </c>
      <c r="C34" s="21">
        <v>57687</v>
      </c>
      <c r="D34" s="26" t="s">
        <v>47</v>
      </c>
      <c r="E34" s="22">
        <v>56100</v>
      </c>
      <c r="F34" s="22"/>
      <c r="G34" s="17">
        <f t="shared" si="0"/>
        <v>14093662.820000002</v>
      </c>
    </row>
    <row r="35" spans="2:7" s="29" customFormat="1" ht="15.6" x14ac:dyDescent="0.3">
      <c r="B35" s="31">
        <v>45784</v>
      </c>
      <c r="C35" s="21">
        <v>57688</v>
      </c>
      <c r="D35" s="26" t="s">
        <v>48</v>
      </c>
      <c r="E35" s="22">
        <v>56100</v>
      </c>
      <c r="F35" s="22"/>
      <c r="G35" s="17">
        <f t="shared" si="0"/>
        <v>14037562.820000002</v>
      </c>
    </row>
    <row r="36" spans="2:7" s="29" customFormat="1" ht="15.6" x14ac:dyDescent="0.3">
      <c r="B36" s="31">
        <v>45784</v>
      </c>
      <c r="C36" s="21">
        <v>57689</v>
      </c>
      <c r="D36" s="1" t="s">
        <v>49</v>
      </c>
      <c r="E36" s="22">
        <v>56100</v>
      </c>
      <c r="F36" s="22"/>
      <c r="G36" s="17">
        <f t="shared" si="0"/>
        <v>13981462.820000002</v>
      </c>
    </row>
    <row r="37" spans="2:7" s="29" customFormat="1" ht="15.6" x14ac:dyDescent="0.3">
      <c r="B37" s="31">
        <v>45784</v>
      </c>
      <c r="C37" s="21">
        <v>57690</v>
      </c>
      <c r="D37" s="26" t="s">
        <v>50</v>
      </c>
      <c r="E37" s="22">
        <v>56100</v>
      </c>
      <c r="F37" s="22"/>
      <c r="G37" s="17">
        <f t="shared" si="0"/>
        <v>13925362.820000002</v>
      </c>
    </row>
    <row r="38" spans="2:7" s="29" customFormat="1" ht="15.6" x14ac:dyDescent="0.3">
      <c r="B38" s="31">
        <v>45784</v>
      </c>
      <c r="C38" s="21">
        <v>57691</v>
      </c>
      <c r="D38" s="26" t="s">
        <v>51</v>
      </c>
      <c r="E38" s="22">
        <v>56100</v>
      </c>
      <c r="F38" s="22"/>
      <c r="G38" s="17">
        <f t="shared" si="0"/>
        <v>13869262.820000002</v>
      </c>
    </row>
    <row r="39" spans="2:7" s="29" customFormat="1" ht="15.6" x14ac:dyDescent="0.3">
      <c r="B39" s="31">
        <v>45784</v>
      </c>
      <c r="C39" s="21">
        <v>57692</v>
      </c>
      <c r="D39" s="26" t="s">
        <v>52</v>
      </c>
      <c r="E39" s="22">
        <v>56100</v>
      </c>
      <c r="F39" s="22"/>
      <c r="G39" s="17">
        <f t="shared" si="0"/>
        <v>13813162.820000002</v>
      </c>
    </row>
    <row r="40" spans="2:7" s="29" customFormat="1" ht="15.6" x14ac:dyDescent="0.3">
      <c r="B40" s="31">
        <v>45784</v>
      </c>
      <c r="C40" s="21">
        <v>57693</v>
      </c>
      <c r="D40" s="26" t="s">
        <v>53</v>
      </c>
      <c r="E40" s="22">
        <v>56100</v>
      </c>
      <c r="F40" s="22"/>
      <c r="G40" s="17">
        <f t="shared" si="0"/>
        <v>13757062.820000002</v>
      </c>
    </row>
    <row r="41" spans="2:7" s="29" customFormat="1" ht="15.6" x14ac:dyDescent="0.3">
      <c r="B41" s="31">
        <v>45784</v>
      </c>
      <c r="C41" s="21">
        <v>57694</v>
      </c>
      <c r="D41" s="26" t="s">
        <v>54</v>
      </c>
      <c r="E41" s="22">
        <v>56100</v>
      </c>
      <c r="F41" s="22"/>
      <c r="G41" s="17">
        <f t="shared" si="0"/>
        <v>13700962.820000002</v>
      </c>
    </row>
    <row r="42" spans="2:7" s="29" customFormat="1" ht="15.6" x14ac:dyDescent="0.3">
      <c r="B42" s="31">
        <v>45784</v>
      </c>
      <c r="C42" s="21">
        <v>57695</v>
      </c>
      <c r="D42" s="26" t="s">
        <v>66</v>
      </c>
      <c r="E42" s="22">
        <v>48000</v>
      </c>
      <c r="F42" s="22"/>
      <c r="G42" s="17">
        <f t="shared" si="0"/>
        <v>13652962.820000002</v>
      </c>
    </row>
    <row r="43" spans="2:7" s="29" customFormat="1" ht="15.6" x14ac:dyDescent="0.3">
      <c r="B43" s="31">
        <v>45784</v>
      </c>
      <c r="C43" s="21">
        <v>57696</v>
      </c>
      <c r="D43" s="26" t="s">
        <v>55</v>
      </c>
      <c r="E43" s="22">
        <v>45000</v>
      </c>
      <c r="F43" s="22"/>
      <c r="G43" s="17">
        <f t="shared" si="0"/>
        <v>13607962.820000002</v>
      </c>
    </row>
    <row r="44" spans="2:7" s="29" customFormat="1" ht="15.6" x14ac:dyDescent="0.3">
      <c r="B44" s="31">
        <v>45784</v>
      </c>
      <c r="C44" s="21">
        <v>57697</v>
      </c>
      <c r="D44" s="26" t="s">
        <v>56</v>
      </c>
      <c r="E44" s="22">
        <v>45000</v>
      </c>
      <c r="F44" s="22"/>
      <c r="G44" s="17">
        <f t="shared" si="0"/>
        <v>13562962.820000002</v>
      </c>
    </row>
    <row r="45" spans="2:7" s="29" customFormat="1" ht="15.6" x14ac:dyDescent="0.3">
      <c r="B45" s="31">
        <v>45784</v>
      </c>
      <c r="C45" s="21">
        <v>57698</v>
      </c>
      <c r="D45" s="26" t="s">
        <v>57</v>
      </c>
      <c r="E45" s="22">
        <v>45000</v>
      </c>
      <c r="F45" s="22"/>
      <c r="G45" s="17">
        <f t="shared" si="0"/>
        <v>13517962.820000002</v>
      </c>
    </row>
    <row r="46" spans="2:7" s="29" customFormat="1" ht="15.6" x14ac:dyDescent="0.3">
      <c r="B46" s="31">
        <v>45784</v>
      </c>
      <c r="C46" s="21">
        <v>57699</v>
      </c>
      <c r="D46" s="26" t="s">
        <v>58</v>
      </c>
      <c r="E46" s="22">
        <v>45000</v>
      </c>
      <c r="F46" s="22"/>
      <c r="G46" s="17">
        <f t="shared" si="0"/>
        <v>13472962.820000002</v>
      </c>
    </row>
    <row r="47" spans="2:7" s="29" customFormat="1" ht="15.6" x14ac:dyDescent="0.3">
      <c r="B47" s="31">
        <v>45784</v>
      </c>
      <c r="C47" s="21" t="s">
        <v>29</v>
      </c>
      <c r="D47" s="28" t="s">
        <v>30</v>
      </c>
      <c r="E47" s="22">
        <v>409.5</v>
      </c>
      <c r="F47" s="22"/>
      <c r="G47" s="17">
        <f t="shared" si="0"/>
        <v>13472553.320000002</v>
      </c>
    </row>
    <row r="48" spans="2:7" s="29" customFormat="1" ht="15.6" x14ac:dyDescent="0.3">
      <c r="B48" s="31">
        <v>45785</v>
      </c>
      <c r="C48" s="21" t="s">
        <v>29</v>
      </c>
      <c r="D48" s="1" t="s">
        <v>31</v>
      </c>
      <c r="E48" s="22"/>
      <c r="F48" s="22">
        <v>1500</v>
      </c>
      <c r="G48" s="17">
        <f t="shared" si="0"/>
        <v>13474053.320000002</v>
      </c>
    </row>
    <row r="49" spans="2:7" s="29" customFormat="1" ht="15.6" x14ac:dyDescent="0.3">
      <c r="B49" s="31">
        <v>45785</v>
      </c>
      <c r="C49" s="21">
        <v>10059</v>
      </c>
      <c r="D49" s="1" t="s">
        <v>26</v>
      </c>
      <c r="E49" s="22"/>
      <c r="F49" s="22">
        <v>11000</v>
      </c>
      <c r="G49" s="17">
        <f t="shared" si="0"/>
        <v>13485053.320000002</v>
      </c>
    </row>
    <row r="50" spans="2:7" s="29" customFormat="1" ht="15.6" x14ac:dyDescent="0.3">
      <c r="B50" s="31">
        <v>45785</v>
      </c>
      <c r="C50" s="21">
        <v>20100</v>
      </c>
      <c r="D50" s="1" t="s">
        <v>28</v>
      </c>
      <c r="E50" s="22"/>
      <c r="F50" s="22">
        <v>11000</v>
      </c>
      <c r="G50" s="17">
        <f t="shared" si="0"/>
        <v>13496053.320000002</v>
      </c>
    </row>
    <row r="51" spans="2:7" s="29" customFormat="1" ht="15.6" x14ac:dyDescent="0.3">
      <c r="B51" s="31">
        <v>45786</v>
      </c>
      <c r="C51" s="21" t="s">
        <v>29</v>
      </c>
      <c r="D51" s="1" t="s">
        <v>31</v>
      </c>
      <c r="E51" s="22"/>
      <c r="F51" s="22">
        <v>9000</v>
      </c>
      <c r="G51" s="17">
        <f t="shared" si="0"/>
        <v>13505053.320000002</v>
      </c>
    </row>
    <row r="52" spans="2:7" s="29" customFormat="1" ht="15.6" x14ac:dyDescent="0.3">
      <c r="B52" s="31">
        <v>45786</v>
      </c>
      <c r="C52" s="21">
        <v>10057</v>
      </c>
      <c r="D52" s="1" t="s">
        <v>26</v>
      </c>
      <c r="E52" s="22"/>
      <c r="F52" s="22">
        <v>24000</v>
      </c>
      <c r="G52" s="17">
        <f t="shared" si="0"/>
        <v>13529053.320000002</v>
      </c>
    </row>
    <row r="53" spans="2:7" s="29" customFormat="1" ht="15.6" x14ac:dyDescent="0.3">
      <c r="B53" s="31">
        <v>45786</v>
      </c>
      <c r="C53" s="21">
        <v>5453990</v>
      </c>
      <c r="D53" s="26" t="s">
        <v>61</v>
      </c>
      <c r="E53" s="22"/>
      <c r="F53" s="22">
        <v>13200</v>
      </c>
      <c r="G53" s="17">
        <f t="shared" si="0"/>
        <v>13542253.320000002</v>
      </c>
    </row>
    <row r="54" spans="2:7" s="29" customFormat="1" ht="15.6" x14ac:dyDescent="0.3">
      <c r="B54" s="31">
        <v>45786</v>
      </c>
      <c r="C54" s="21">
        <v>10162</v>
      </c>
      <c r="D54" s="1" t="s">
        <v>28</v>
      </c>
      <c r="E54" s="22"/>
      <c r="F54" s="22">
        <v>4000</v>
      </c>
      <c r="G54" s="17">
        <f t="shared" si="0"/>
        <v>13546253.320000002</v>
      </c>
    </row>
    <row r="55" spans="2:7" s="29" customFormat="1" ht="15.6" x14ac:dyDescent="0.3">
      <c r="B55" s="31">
        <v>45786</v>
      </c>
      <c r="C55" s="21">
        <v>57700</v>
      </c>
      <c r="D55" s="1" t="s">
        <v>62</v>
      </c>
      <c r="E55" s="22">
        <v>45000</v>
      </c>
      <c r="F55" s="22"/>
      <c r="G55" s="17">
        <f t="shared" si="0"/>
        <v>13501253.320000002</v>
      </c>
    </row>
    <row r="56" spans="2:7" s="29" customFormat="1" ht="15.6" x14ac:dyDescent="0.3">
      <c r="B56" s="31">
        <v>45786</v>
      </c>
      <c r="C56" s="21">
        <v>57701</v>
      </c>
      <c r="D56" s="1" t="s">
        <v>62</v>
      </c>
      <c r="E56" s="22">
        <v>50706.96</v>
      </c>
      <c r="F56" s="22"/>
      <c r="G56" s="17">
        <f t="shared" si="0"/>
        <v>13450546.360000001</v>
      </c>
    </row>
    <row r="57" spans="2:7" s="29" customFormat="1" ht="15.6" x14ac:dyDescent="0.3">
      <c r="B57" s="31">
        <v>45789</v>
      </c>
      <c r="C57" s="21" t="s">
        <v>29</v>
      </c>
      <c r="D57" s="1" t="s">
        <v>31</v>
      </c>
      <c r="E57" s="22"/>
      <c r="F57" s="22">
        <v>250000</v>
      </c>
      <c r="G57" s="17">
        <f t="shared" si="0"/>
        <v>13700546.360000001</v>
      </c>
    </row>
    <row r="58" spans="2:7" s="29" customFormat="1" ht="15.6" x14ac:dyDescent="0.3">
      <c r="B58" s="31">
        <v>45789</v>
      </c>
      <c r="C58" s="21">
        <v>10027</v>
      </c>
      <c r="D58" s="1" t="s">
        <v>26</v>
      </c>
      <c r="E58" s="22"/>
      <c r="F58" s="22">
        <v>17000</v>
      </c>
      <c r="G58" s="17">
        <f t="shared" si="0"/>
        <v>13717546.360000001</v>
      </c>
    </row>
    <row r="59" spans="2:7" s="29" customFormat="1" ht="15.6" x14ac:dyDescent="0.3">
      <c r="B59" s="31">
        <v>45789</v>
      </c>
      <c r="C59" s="21">
        <v>20127</v>
      </c>
      <c r="D59" s="1" t="s">
        <v>28</v>
      </c>
      <c r="E59" s="22"/>
      <c r="F59" s="22">
        <v>2000</v>
      </c>
      <c r="G59" s="17">
        <f t="shared" si="0"/>
        <v>13719546.360000001</v>
      </c>
    </row>
    <row r="60" spans="2:7" s="29" customFormat="1" ht="15.6" x14ac:dyDescent="0.3">
      <c r="B60" s="31">
        <v>45790</v>
      </c>
      <c r="C60" s="21">
        <v>20124</v>
      </c>
      <c r="D60" s="1" t="s">
        <v>26</v>
      </c>
      <c r="E60" s="22"/>
      <c r="F60" s="22">
        <v>11000</v>
      </c>
      <c r="G60" s="17">
        <f t="shared" si="0"/>
        <v>13730546.360000001</v>
      </c>
    </row>
    <row r="61" spans="2:7" s="29" customFormat="1" ht="15.6" x14ac:dyDescent="0.3">
      <c r="B61" s="31">
        <v>45790</v>
      </c>
      <c r="C61" s="21">
        <v>20175</v>
      </c>
      <c r="D61" s="1" t="s">
        <v>28</v>
      </c>
      <c r="E61" s="22"/>
      <c r="F61" s="22">
        <v>3000</v>
      </c>
      <c r="G61" s="17">
        <f t="shared" si="0"/>
        <v>13733546.360000001</v>
      </c>
    </row>
    <row r="62" spans="2:7" s="29" customFormat="1" ht="15.6" x14ac:dyDescent="0.3">
      <c r="B62" s="31">
        <v>45790</v>
      </c>
      <c r="C62" s="21" t="s">
        <v>29</v>
      </c>
      <c r="D62" s="28" t="s">
        <v>30</v>
      </c>
      <c r="E62" s="22">
        <v>707.4</v>
      </c>
      <c r="F62" s="22"/>
      <c r="G62" s="17">
        <f t="shared" si="0"/>
        <v>13732838.960000001</v>
      </c>
    </row>
    <row r="63" spans="2:7" s="29" customFormat="1" ht="15.6" x14ac:dyDescent="0.3">
      <c r="B63" s="31">
        <v>45791</v>
      </c>
      <c r="C63" s="21" t="s">
        <v>36</v>
      </c>
      <c r="D63" s="1" t="s">
        <v>31</v>
      </c>
      <c r="E63" s="22"/>
      <c r="F63" s="22">
        <v>12000</v>
      </c>
      <c r="G63" s="17">
        <f t="shared" si="0"/>
        <v>13744838.960000001</v>
      </c>
    </row>
    <row r="64" spans="2:7" s="29" customFormat="1" ht="15.6" x14ac:dyDescent="0.3">
      <c r="B64" s="31">
        <v>45791</v>
      </c>
      <c r="C64" s="21">
        <v>30043</v>
      </c>
      <c r="D64" s="1" t="s">
        <v>67</v>
      </c>
      <c r="E64" s="22"/>
      <c r="F64" s="22">
        <v>17000</v>
      </c>
      <c r="G64" s="17">
        <f t="shared" si="0"/>
        <v>13761838.960000001</v>
      </c>
    </row>
    <row r="65" spans="2:12" s="29" customFormat="1" ht="15.6" x14ac:dyDescent="0.3">
      <c r="B65" s="31">
        <v>45791</v>
      </c>
      <c r="C65" s="21">
        <v>10148</v>
      </c>
      <c r="D65" s="1" t="s">
        <v>28</v>
      </c>
      <c r="E65" s="22"/>
      <c r="F65" s="22">
        <v>1000</v>
      </c>
      <c r="G65" s="17">
        <f t="shared" si="0"/>
        <v>13762838.960000001</v>
      </c>
    </row>
    <row r="66" spans="2:12" s="29" customFormat="1" ht="15.6" x14ac:dyDescent="0.3">
      <c r="B66" s="31">
        <v>45791</v>
      </c>
      <c r="C66" s="21">
        <v>57702</v>
      </c>
      <c r="D66" s="28" t="s">
        <v>69</v>
      </c>
      <c r="E66" s="22">
        <v>45166</v>
      </c>
      <c r="F66" s="22"/>
      <c r="G66" s="17">
        <f t="shared" si="0"/>
        <v>13717672.960000001</v>
      </c>
    </row>
    <row r="67" spans="2:12" s="29" customFormat="1" ht="15.6" x14ac:dyDescent="0.3">
      <c r="B67" s="31">
        <v>45791</v>
      </c>
      <c r="C67" s="21">
        <v>57703</v>
      </c>
      <c r="D67" s="26" t="s">
        <v>70</v>
      </c>
      <c r="E67" s="22">
        <v>26900</v>
      </c>
      <c r="F67" s="22"/>
      <c r="G67" s="17">
        <f t="shared" si="0"/>
        <v>13690772.960000001</v>
      </c>
    </row>
    <row r="68" spans="2:12" s="29" customFormat="1" ht="15.6" x14ac:dyDescent="0.3">
      <c r="B68" s="31">
        <v>45791</v>
      </c>
      <c r="C68" s="21" t="s">
        <v>36</v>
      </c>
      <c r="D68" s="28" t="s">
        <v>30</v>
      </c>
      <c r="E68" s="22">
        <v>465.3</v>
      </c>
      <c r="F68" s="22"/>
      <c r="G68" s="17">
        <f t="shared" si="0"/>
        <v>13690307.66</v>
      </c>
    </row>
    <row r="69" spans="2:12" s="29" customFormat="1" ht="15.6" x14ac:dyDescent="0.3">
      <c r="B69" s="31">
        <v>45792</v>
      </c>
      <c r="C69" s="21">
        <v>20146</v>
      </c>
      <c r="D69" s="1" t="s">
        <v>67</v>
      </c>
      <c r="E69" s="22"/>
      <c r="F69" s="22">
        <v>8000</v>
      </c>
      <c r="G69" s="17">
        <f t="shared" si="0"/>
        <v>13698307.66</v>
      </c>
    </row>
    <row r="70" spans="2:12" s="29" customFormat="1" ht="15.6" x14ac:dyDescent="0.3">
      <c r="B70" s="31">
        <v>45792</v>
      </c>
      <c r="C70" s="21">
        <v>271795</v>
      </c>
      <c r="D70" s="26" t="s">
        <v>71</v>
      </c>
      <c r="E70" s="22"/>
      <c r="F70" s="22">
        <v>73939.34</v>
      </c>
      <c r="G70" s="17">
        <f t="shared" si="0"/>
        <v>13772247</v>
      </c>
    </row>
    <row r="71" spans="2:12" s="29" customFormat="1" ht="15.6" x14ac:dyDescent="0.3">
      <c r="B71" s="31">
        <v>45792</v>
      </c>
      <c r="C71" s="21">
        <v>558294</v>
      </c>
      <c r="D71" s="26" t="s">
        <v>71</v>
      </c>
      <c r="E71" s="22"/>
      <c r="F71" s="22">
        <v>3326.03</v>
      </c>
      <c r="G71" s="17">
        <f t="shared" si="0"/>
        <v>13775573.029999999</v>
      </c>
    </row>
    <row r="72" spans="2:12" s="29" customFormat="1" ht="15.6" x14ac:dyDescent="0.3">
      <c r="B72" s="31">
        <v>45792</v>
      </c>
      <c r="C72" s="21">
        <v>10151</v>
      </c>
      <c r="D72" s="1" t="s">
        <v>28</v>
      </c>
      <c r="E72" s="22"/>
      <c r="F72" s="22">
        <v>8000</v>
      </c>
      <c r="G72" s="17">
        <f t="shared" si="0"/>
        <v>13783573.029999999</v>
      </c>
    </row>
    <row r="73" spans="2:12" s="29" customFormat="1" ht="15.6" x14ac:dyDescent="0.3">
      <c r="B73" s="31">
        <v>45792</v>
      </c>
      <c r="C73" s="21">
        <v>57704</v>
      </c>
      <c r="D73" s="1" t="s">
        <v>42</v>
      </c>
      <c r="E73" s="22">
        <v>201717</v>
      </c>
      <c r="F73" s="22"/>
      <c r="G73" s="17">
        <f t="shared" si="0"/>
        <v>13581856.029999999</v>
      </c>
    </row>
    <row r="74" spans="2:12" s="29" customFormat="1" ht="15.6" x14ac:dyDescent="0.3">
      <c r="B74" s="31">
        <v>45792</v>
      </c>
      <c r="C74" s="21" t="s">
        <v>29</v>
      </c>
      <c r="D74" s="28" t="s">
        <v>30</v>
      </c>
      <c r="E74" s="22">
        <v>146.16</v>
      </c>
      <c r="F74" s="22"/>
      <c r="G74" s="17">
        <f t="shared" si="0"/>
        <v>13581709.869999999</v>
      </c>
    </row>
    <row r="75" spans="2:12" s="29" customFormat="1" ht="15.6" x14ac:dyDescent="0.3">
      <c r="B75" s="31">
        <v>45793</v>
      </c>
      <c r="C75" s="21" t="s">
        <v>29</v>
      </c>
      <c r="D75" s="1" t="s">
        <v>31</v>
      </c>
      <c r="E75" s="22"/>
      <c r="F75" s="22">
        <v>2000</v>
      </c>
      <c r="G75" s="17">
        <f t="shared" si="0"/>
        <v>13583709.869999999</v>
      </c>
    </row>
    <row r="76" spans="2:12" s="29" customFormat="1" ht="15.6" x14ac:dyDescent="0.3">
      <c r="B76" s="31">
        <v>45793</v>
      </c>
      <c r="C76" s="21">
        <v>20194</v>
      </c>
      <c r="D76" s="1" t="s">
        <v>67</v>
      </c>
      <c r="E76" s="22"/>
      <c r="F76" s="22">
        <v>12000</v>
      </c>
      <c r="G76" s="17">
        <f t="shared" si="0"/>
        <v>13595709.869999999</v>
      </c>
    </row>
    <row r="77" spans="2:12" s="29" customFormat="1" ht="15.6" x14ac:dyDescent="0.3">
      <c r="B77" s="31">
        <v>45793</v>
      </c>
      <c r="C77" s="21">
        <v>11360881</v>
      </c>
      <c r="D77" s="1" t="s">
        <v>61</v>
      </c>
      <c r="E77" s="22"/>
      <c r="F77" s="22">
        <v>148200</v>
      </c>
      <c r="G77" s="17">
        <f t="shared" si="0"/>
        <v>13743909.869999999</v>
      </c>
      <c r="L77" s="35">
        <f>12419074.56+902.11+4387</f>
        <v>12424363.67</v>
      </c>
    </row>
    <row r="78" spans="2:12" s="29" customFormat="1" ht="15.6" x14ac:dyDescent="0.3">
      <c r="B78" s="31">
        <v>45793</v>
      </c>
      <c r="C78" s="21">
        <v>11471279</v>
      </c>
      <c r="D78" s="1" t="s">
        <v>61</v>
      </c>
      <c r="E78" s="22"/>
      <c r="F78" s="22">
        <v>100000</v>
      </c>
      <c r="G78" s="17">
        <f t="shared" si="0"/>
        <v>13843909.869999999</v>
      </c>
    </row>
    <row r="79" spans="2:12" s="29" customFormat="1" ht="15.6" x14ac:dyDescent="0.3">
      <c r="B79" s="31">
        <v>45793</v>
      </c>
      <c r="C79" s="21">
        <v>20179</v>
      </c>
      <c r="D79" s="1" t="s">
        <v>28</v>
      </c>
      <c r="E79" s="22"/>
      <c r="F79" s="22">
        <v>19000</v>
      </c>
      <c r="G79" s="17">
        <f t="shared" ref="G79:G138" si="1">G78+F79-E79</f>
        <v>13862909.869999999</v>
      </c>
    </row>
    <row r="80" spans="2:12" s="29" customFormat="1" ht="15.6" x14ac:dyDescent="0.3">
      <c r="B80" s="31">
        <v>45793</v>
      </c>
      <c r="C80" s="21" t="s">
        <v>29</v>
      </c>
      <c r="D80" s="1" t="s">
        <v>79</v>
      </c>
      <c r="E80" s="22">
        <v>6954.24</v>
      </c>
      <c r="F80" s="22"/>
      <c r="G80" s="17">
        <f t="shared" si="1"/>
        <v>13855955.629999999</v>
      </c>
    </row>
    <row r="81" spans="2:10" s="29" customFormat="1" ht="15.6" x14ac:dyDescent="0.3">
      <c r="B81" s="31">
        <v>45793</v>
      </c>
      <c r="C81" s="21" t="s">
        <v>29</v>
      </c>
      <c r="D81" s="28" t="s">
        <v>30</v>
      </c>
      <c r="E81" s="22">
        <v>422.58</v>
      </c>
      <c r="F81" s="22"/>
      <c r="G81" s="17">
        <f t="shared" si="1"/>
        <v>13855533.049999999</v>
      </c>
    </row>
    <row r="82" spans="2:10" s="29" customFormat="1" ht="15.6" x14ac:dyDescent="0.3">
      <c r="B82" s="31">
        <v>45796</v>
      </c>
      <c r="C82" s="21" t="s">
        <v>29</v>
      </c>
      <c r="D82" s="1" t="s">
        <v>31</v>
      </c>
      <c r="E82" s="22"/>
      <c r="F82" s="22">
        <v>110210.5</v>
      </c>
      <c r="G82" s="17">
        <f t="shared" si="1"/>
        <v>13965743.549999999</v>
      </c>
    </row>
    <row r="83" spans="2:10" s="29" customFormat="1" ht="15.6" x14ac:dyDescent="0.3">
      <c r="B83" s="31">
        <v>45796</v>
      </c>
      <c r="C83" s="21">
        <v>20036</v>
      </c>
      <c r="D83" s="1" t="s">
        <v>67</v>
      </c>
      <c r="E83" s="22"/>
      <c r="F83" s="22">
        <v>7150</v>
      </c>
      <c r="G83" s="17">
        <f t="shared" si="1"/>
        <v>13972893.549999999</v>
      </c>
    </row>
    <row r="84" spans="2:10" s="29" customFormat="1" ht="15.6" x14ac:dyDescent="0.3">
      <c r="B84" s="31">
        <v>45796</v>
      </c>
      <c r="C84" s="21" t="s">
        <v>29</v>
      </c>
      <c r="D84" s="1" t="s">
        <v>85</v>
      </c>
      <c r="E84" s="22">
        <v>300.7</v>
      </c>
      <c r="F84" s="22"/>
      <c r="G84" s="17">
        <f t="shared" si="1"/>
        <v>13972592.85</v>
      </c>
    </row>
    <row r="85" spans="2:10" s="29" customFormat="1" ht="15.6" x14ac:dyDescent="0.3">
      <c r="B85" s="31">
        <v>45796</v>
      </c>
      <c r="C85" s="21" t="s">
        <v>29</v>
      </c>
      <c r="D85" s="28" t="s">
        <v>30</v>
      </c>
      <c r="E85" s="22">
        <v>409.5</v>
      </c>
      <c r="F85" s="22"/>
      <c r="G85" s="17">
        <f t="shared" si="1"/>
        <v>13972183.35</v>
      </c>
    </row>
    <row r="86" spans="2:10" s="29" customFormat="1" ht="15.6" x14ac:dyDescent="0.3">
      <c r="B86" s="31">
        <v>45797</v>
      </c>
      <c r="C86" s="21">
        <v>10069</v>
      </c>
      <c r="D86" s="1" t="s">
        <v>67</v>
      </c>
      <c r="E86" s="22"/>
      <c r="F86" s="22">
        <v>24000</v>
      </c>
      <c r="G86" s="17">
        <f t="shared" si="1"/>
        <v>13996183.35</v>
      </c>
    </row>
    <row r="87" spans="2:10" s="29" customFormat="1" ht="15.6" x14ac:dyDescent="0.3">
      <c r="B87" s="31">
        <v>45797</v>
      </c>
      <c r="C87" s="21">
        <v>321574</v>
      </c>
      <c r="D87" s="1" t="s">
        <v>71</v>
      </c>
      <c r="E87" s="22"/>
      <c r="F87" s="22">
        <v>41507.550000000003</v>
      </c>
      <c r="G87" s="17">
        <f t="shared" si="1"/>
        <v>14037690.9</v>
      </c>
      <c r="J87" s="35"/>
    </row>
    <row r="88" spans="2:10" s="29" customFormat="1" ht="15.6" x14ac:dyDescent="0.3">
      <c r="B88" s="31">
        <v>45797</v>
      </c>
      <c r="C88" s="21">
        <v>10178</v>
      </c>
      <c r="D88" s="1" t="s">
        <v>89</v>
      </c>
      <c r="E88" s="22"/>
      <c r="F88" s="22">
        <v>4000</v>
      </c>
      <c r="G88" s="17">
        <f t="shared" si="1"/>
        <v>14041690.9</v>
      </c>
    </row>
    <row r="89" spans="2:10" s="29" customFormat="1" ht="15.6" x14ac:dyDescent="0.3">
      <c r="B89" s="31">
        <v>45797</v>
      </c>
      <c r="C89" s="21" t="s">
        <v>29</v>
      </c>
      <c r="D89" s="28" t="s">
        <v>30</v>
      </c>
      <c r="E89" s="22">
        <v>67.5</v>
      </c>
      <c r="F89" s="22"/>
      <c r="G89" s="17">
        <f t="shared" si="1"/>
        <v>14041623.4</v>
      </c>
    </row>
    <row r="90" spans="2:10" s="29" customFormat="1" ht="15.6" x14ac:dyDescent="0.3">
      <c r="B90" s="31">
        <v>45798</v>
      </c>
      <c r="C90" s="21" t="s">
        <v>29</v>
      </c>
      <c r="D90" s="1" t="s">
        <v>31</v>
      </c>
      <c r="E90" s="22"/>
      <c r="F90" s="22">
        <v>44738.55</v>
      </c>
      <c r="G90" s="17">
        <f t="shared" si="1"/>
        <v>14086361.950000001</v>
      </c>
    </row>
    <row r="91" spans="2:10" s="29" customFormat="1" ht="15.6" x14ac:dyDescent="0.3">
      <c r="B91" s="31">
        <v>45798</v>
      </c>
      <c r="C91" s="21">
        <v>70028</v>
      </c>
      <c r="D91" s="1" t="s">
        <v>67</v>
      </c>
      <c r="E91" s="22"/>
      <c r="F91" s="22">
        <v>17000</v>
      </c>
      <c r="G91" s="17">
        <f t="shared" si="1"/>
        <v>14103361.950000001</v>
      </c>
    </row>
    <row r="92" spans="2:10" s="29" customFormat="1" ht="15.6" x14ac:dyDescent="0.3">
      <c r="B92" s="31">
        <v>45798</v>
      </c>
      <c r="C92" s="21">
        <v>525642</v>
      </c>
      <c r="D92" s="28" t="s">
        <v>91</v>
      </c>
      <c r="E92" s="22"/>
      <c r="F92" s="22">
        <v>6300</v>
      </c>
      <c r="G92" s="17">
        <f t="shared" si="1"/>
        <v>14109661.950000001</v>
      </c>
    </row>
    <row r="93" spans="2:10" s="29" customFormat="1" ht="15.6" x14ac:dyDescent="0.3">
      <c r="B93" s="31">
        <v>45798</v>
      </c>
      <c r="C93" s="21">
        <v>525643</v>
      </c>
      <c r="D93" s="28" t="s">
        <v>91</v>
      </c>
      <c r="E93" s="22"/>
      <c r="F93" s="22">
        <v>6000</v>
      </c>
      <c r="G93" s="17">
        <f t="shared" si="1"/>
        <v>14115661.950000001</v>
      </c>
    </row>
    <row r="94" spans="2:10" s="29" customFormat="1" ht="15.6" x14ac:dyDescent="0.3">
      <c r="B94" s="31">
        <v>45798</v>
      </c>
      <c r="C94" s="21">
        <v>10136</v>
      </c>
      <c r="D94" s="1" t="s">
        <v>89</v>
      </c>
      <c r="E94" s="22"/>
      <c r="F94" s="22">
        <v>6000</v>
      </c>
      <c r="G94" s="17">
        <f t="shared" si="1"/>
        <v>14121661.950000001</v>
      </c>
    </row>
    <row r="95" spans="2:10" s="29" customFormat="1" ht="15.6" x14ac:dyDescent="0.3">
      <c r="B95" s="31">
        <v>45798</v>
      </c>
      <c r="C95" s="21" t="s">
        <v>29</v>
      </c>
      <c r="D95" s="28" t="s">
        <v>30</v>
      </c>
      <c r="E95" s="22">
        <v>101.25</v>
      </c>
      <c r="F95" s="22"/>
      <c r="G95" s="17">
        <f t="shared" si="1"/>
        <v>14121560.700000001</v>
      </c>
    </row>
    <row r="96" spans="2:10" s="29" customFormat="1" ht="15.6" x14ac:dyDescent="0.3">
      <c r="B96" s="31">
        <v>45799</v>
      </c>
      <c r="C96" s="21" t="s">
        <v>29</v>
      </c>
      <c r="D96" s="1" t="s">
        <v>31</v>
      </c>
      <c r="E96" s="22"/>
      <c r="F96" s="22">
        <v>250000</v>
      </c>
      <c r="G96" s="17">
        <f t="shared" si="1"/>
        <v>14371560.700000001</v>
      </c>
    </row>
    <row r="97" spans="2:10" s="29" customFormat="1" ht="15.6" x14ac:dyDescent="0.3">
      <c r="B97" s="31">
        <v>45799</v>
      </c>
      <c r="C97" s="21">
        <v>30094</v>
      </c>
      <c r="D97" s="1" t="s">
        <v>67</v>
      </c>
      <c r="E97" s="22"/>
      <c r="F97" s="22">
        <v>44000</v>
      </c>
      <c r="G97" s="17">
        <f t="shared" si="1"/>
        <v>14415560.700000001</v>
      </c>
    </row>
    <row r="98" spans="2:10" s="29" customFormat="1" ht="15.6" x14ac:dyDescent="0.3">
      <c r="B98" s="31">
        <v>45799</v>
      </c>
      <c r="C98" s="21">
        <v>10192</v>
      </c>
      <c r="D98" s="1" t="s">
        <v>28</v>
      </c>
      <c r="E98" s="22"/>
      <c r="F98" s="22">
        <v>18000</v>
      </c>
      <c r="G98" s="17">
        <f t="shared" si="1"/>
        <v>14433560.700000001</v>
      </c>
      <c r="J98" s="35"/>
    </row>
    <row r="99" spans="2:10" s="29" customFormat="1" ht="15.6" x14ac:dyDescent="0.3">
      <c r="B99" s="31">
        <v>45800</v>
      </c>
      <c r="C99" s="21" t="s">
        <v>36</v>
      </c>
      <c r="D99" s="1" t="s">
        <v>96</v>
      </c>
      <c r="E99" s="22"/>
      <c r="F99" s="22">
        <v>605000</v>
      </c>
      <c r="G99" s="17">
        <f t="shared" si="1"/>
        <v>15038560.700000001</v>
      </c>
    </row>
    <row r="100" spans="2:10" s="29" customFormat="1" ht="15.6" x14ac:dyDescent="0.3">
      <c r="B100" s="31">
        <v>45800</v>
      </c>
      <c r="C100" s="21" t="s">
        <v>36</v>
      </c>
      <c r="D100" s="1" t="s">
        <v>31</v>
      </c>
      <c r="E100" s="22"/>
      <c r="F100" s="22">
        <v>250000</v>
      </c>
      <c r="G100" s="17">
        <f t="shared" si="1"/>
        <v>15288560.700000001</v>
      </c>
    </row>
    <row r="101" spans="2:10" s="29" customFormat="1" ht="15.6" x14ac:dyDescent="0.3">
      <c r="B101" s="31">
        <v>45800</v>
      </c>
      <c r="C101" s="21">
        <v>30017</v>
      </c>
      <c r="D101" s="1" t="s">
        <v>67</v>
      </c>
      <c r="E101" s="22"/>
      <c r="F101" s="22">
        <v>15000</v>
      </c>
      <c r="G101" s="17">
        <f t="shared" si="1"/>
        <v>15303560.700000001</v>
      </c>
    </row>
    <row r="102" spans="2:10" s="29" customFormat="1" ht="15.6" x14ac:dyDescent="0.3">
      <c r="B102" s="31">
        <v>45800</v>
      </c>
      <c r="C102" s="21">
        <v>11471292</v>
      </c>
      <c r="D102" s="28" t="s">
        <v>97</v>
      </c>
      <c r="E102" s="22"/>
      <c r="F102" s="22">
        <v>100000</v>
      </c>
      <c r="G102" s="17">
        <f t="shared" si="1"/>
        <v>15403560.700000001</v>
      </c>
    </row>
    <row r="103" spans="2:10" s="29" customFormat="1" ht="15.6" x14ac:dyDescent="0.3">
      <c r="B103" s="31">
        <v>45800</v>
      </c>
      <c r="C103" s="21">
        <v>11471290</v>
      </c>
      <c r="D103" s="28" t="s">
        <v>97</v>
      </c>
      <c r="E103" s="22"/>
      <c r="F103" s="22">
        <v>100000</v>
      </c>
      <c r="G103" s="17">
        <f t="shared" si="1"/>
        <v>15503560.700000001</v>
      </c>
    </row>
    <row r="104" spans="2:10" s="29" customFormat="1" ht="15.6" x14ac:dyDescent="0.3">
      <c r="B104" s="31">
        <v>45800</v>
      </c>
      <c r="C104" s="21">
        <v>11471291</v>
      </c>
      <c r="D104" s="28" t="s">
        <v>97</v>
      </c>
      <c r="E104" s="22"/>
      <c r="F104" s="22">
        <v>100000</v>
      </c>
      <c r="G104" s="17">
        <f t="shared" si="1"/>
        <v>15603560.700000001</v>
      </c>
    </row>
    <row r="105" spans="2:10" s="29" customFormat="1" ht="15.6" x14ac:dyDescent="0.3">
      <c r="B105" s="31">
        <v>45800</v>
      </c>
      <c r="C105" s="21">
        <v>10239</v>
      </c>
      <c r="D105" s="1" t="s">
        <v>28</v>
      </c>
      <c r="E105" s="22"/>
      <c r="F105" s="22">
        <v>16000</v>
      </c>
      <c r="G105" s="17">
        <f t="shared" si="1"/>
        <v>15619560.700000001</v>
      </c>
    </row>
    <row r="106" spans="2:10" s="29" customFormat="1" ht="15.6" x14ac:dyDescent="0.3">
      <c r="B106" s="31">
        <v>45800</v>
      </c>
      <c r="C106" s="21">
        <v>57705</v>
      </c>
      <c r="D106" s="1" t="s">
        <v>105</v>
      </c>
      <c r="E106" s="22">
        <v>134610.06</v>
      </c>
      <c r="F106" s="22"/>
      <c r="G106" s="17">
        <f t="shared" si="1"/>
        <v>15484950.640000001</v>
      </c>
    </row>
    <row r="107" spans="2:10" s="29" customFormat="1" ht="15.6" x14ac:dyDescent="0.3">
      <c r="B107" s="31">
        <v>45800</v>
      </c>
      <c r="C107" s="21">
        <v>57706</v>
      </c>
      <c r="D107" s="1" t="s">
        <v>98</v>
      </c>
      <c r="E107" s="22">
        <v>12459.62</v>
      </c>
      <c r="F107" s="22"/>
      <c r="G107" s="17">
        <f t="shared" si="1"/>
        <v>15472491.020000001</v>
      </c>
    </row>
    <row r="108" spans="2:10" s="29" customFormat="1" ht="15.6" x14ac:dyDescent="0.3">
      <c r="B108" s="31">
        <v>45800</v>
      </c>
      <c r="C108" s="21">
        <v>57707</v>
      </c>
      <c r="D108" s="1" t="s">
        <v>106</v>
      </c>
      <c r="E108" s="22"/>
      <c r="F108" s="22"/>
      <c r="G108" s="17">
        <f t="shared" si="1"/>
        <v>15472491.020000001</v>
      </c>
    </row>
    <row r="109" spans="2:10" s="29" customFormat="1" ht="15.6" x14ac:dyDescent="0.3">
      <c r="B109" s="31">
        <v>45800</v>
      </c>
      <c r="C109" s="21">
        <v>57708</v>
      </c>
      <c r="D109" s="1" t="s">
        <v>107</v>
      </c>
      <c r="E109" s="22"/>
      <c r="F109" s="22"/>
      <c r="G109" s="17">
        <f t="shared" si="1"/>
        <v>15472491.020000001</v>
      </c>
    </row>
    <row r="110" spans="2:10" s="29" customFormat="1" ht="15.6" x14ac:dyDescent="0.3">
      <c r="B110" s="31">
        <v>45800</v>
      </c>
      <c r="C110" s="21">
        <v>57709</v>
      </c>
      <c r="D110" s="1" t="s">
        <v>99</v>
      </c>
      <c r="E110" s="22">
        <v>12459.62</v>
      </c>
      <c r="F110" s="22"/>
      <c r="G110" s="17">
        <f t="shared" si="1"/>
        <v>15460031.400000002</v>
      </c>
    </row>
    <row r="111" spans="2:10" s="29" customFormat="1" ht="15.6" x14ac:dyDescent="0.3">
      <c r="B111" s="31">
        <v>45800</v>
      </c>
      <c r="C111" s="21" t="s">
        <v>36</v>
      </c>
      <c r="D111" s="28" t="s">
        <v>108</v>
      </c>
      <c r="E111" s="22"/>
      <c r="F111" s="22">
        <v>81286.2</v>
      </c>
      <c r="G111" s="17">
        <f t="shared" si="1"/>
        <v>15541317.600000001</v>
      </c>
    </row>
    <row r="112" spans="2:10" s="29" customFormat="1" ht="15.6" x14ac:dyDescent="0.3">
      <c r="B112" s="31">
        <v>45800</v>
      </c>
      <c r="C112" s="21" t="s">
        <v>36</v>
      </c>
      <c r="D112" s="28" t="s">
        <v>30</v>
      </c>
      <c r="E112" s="22">
        <v>40.35</v>
      </c>
      <c r="F112" s="22"/>
      <c r="G112" s="17">
        <f t="shared" si="1"/>
        <v>15541277.250000002</v>
      </c>
    </row>
    <row r="113" spans="2:7" s="29" customFormat="1" ht="15.6" x14ac:dyDescent="0.3">
      <c r="B113" s="31">
        <v>45803</v>
      </c>
      <c r="C113" s="21">
        <v>30133</v>
      </c>
      <c r="D113" s="1" t="s">
        <v>67</v>
      </c>
      <c r="E113" s="22"/>
      <c r="F113" s="22">
        <v>9000</v>
      </c>
      <c r="G113" s="17">
        <f t="shared" si="1"/>
        <v>15550277.250000002</v>
      </c>
    </row>
    <row r="114" spans="2:7" s="29" customFormat="1" ht="15.6" x14ac:dyDescent="0.3">
      <c r="B114" s="31">
        <v>45803</v>
      </c>
      <c r="C114" s="21">
        <v>10185</v>
      </c>
      <c r="D114" s="1" t="s">
        <v>28</v>
      </c>
      <c r="E114" s="22"/>
      <c r="F114" s="22">
        <v>1000</v>
      </c>
      <c r="G114" s="17">
        <f t="shared" si="1"/>
        <v>15551277.250000002</v>
      </c>
    </row>
    <row r="115" spans="2:7" s="29" customFormat="1" ht="15.6" x14ac:dyDescent="0.3">
      <c r="B115" s="31">
        <v>45803</v>
      </c>
      <c r="C115" s="21" t="s">
        <v>29</v>
      </c>
      <c r="D115" s="28" t="s">
        <v>30</v>
      </c>
      <c r="E115" s="22">
        <v>150</v>
      </c>
      <c r="F115" s="22"/>
      <c r="G115" s="17">
        <f t="shared" si="1"/>
        <v>15551127.250000002</v>
      </c>
    </row>
    <row r="116" spans="2:7" s="29" customFormat="1" ht="15.6" x14ac:dyDescent="0.3">
      <c r="B116" s="31">
        <v>45804</v>
      </c>
      <c r="C116" s="21">
        <v>10132</v>
      </c>
      <c r="D116" s="1" t="s">
        <v>67</v>
      </c>
      <c r="E116" s="22"/>
      <c r="F116" s="22">
        <v>36000</v>
      </c>
      <c r="G116" s="17">
        <f t="shared" si="1"/>
        <v>15587127.250000002</v>
      </c>
    </row>
    <row r="117" spans="2:7" s="29" customFormat="1" ht="15.6" x14ac:dyDescent="0.3">
      <c r="B117" s="31">
        <v>45804</v>
      </c>
      <c r="C117" s="21">
        <v>5454008</v>
      </c>
      <c r="D117" s="1" t="s">
        <v>61</v>
      </c>
      <c r="E117" s="22"/>
      <c r="F117" s="22">
        <v>6000</v>
      </c>
      <c r="G117" s="17">
        <f t="shared" si="1"/>
        <v>15593127.250000002</v>
      </c>
    </row>
    <row r="118" spans="2:7" s="29" customFormat="1" ht="15.6" x14ac:dyDescent="0.3">
      <c r="B118" s="31">
        <v>45804</v>
      </c>
      <c r="C118" s="21">
        <v>5460531</v>
      </c>
      <c r="D118" s="1" t="s">
        <v>61</v>
      </c>
      <c r="E118" s="22"/>
      <c r="F118" s="22">
        <v>6000</v>
      </c>
      <c r="G118" s="17">
        <f t="shared" si="1"/>
        <v>15599127.250000002</v>
      </c>
    </row>
    <row r="119" spans="2:7" s="29" customFormat="1" ht="15.6" x14ac:dyDescent="0.3">
      <c r="B119" s="31">
        <v>45804</v>
      </c>
      <c r="C119" s="21">
        <v>30258</v>
      </c>
      <c r="D119" s="28" t="s">
        <v>89</v>
      </c>
      <c r="E119" s="22"/>
      <c r="F119" s="22">
        <v>4000</v>
      </c>
      <c r="G119" s="17">
        <f t="shared" si="1"/>
        <v>15603127.250000002</v>
      </c>
    </row>
    <row r="120" spans="2:7" s="29" customFormat="1" ht="15.6" x14ac:dyDescent="0.3">
      <c r="B120" s="31">
        <v>45805</v>
      </c>
      <c r="C120" s="21" t="s">
        <v>29</v>
      </c>
      <c r="D120" s="1" t="s">
        <v>111</v>
      </c>
      <c r="E120" s="22"/>
      <c r="F120" s="22">
        <v>864829.45</v>
      </c>
      <c r="G120" s="17">
        <f t="shared" si="1"/>
        <v>16467956.700000001</v>
      </c>
    </row>
    <row r="121" spans="2:7" s="29" customFormat="1" ht="15.6" x14ac:dyDescent="0.3">
      <c r="B121" s="31">
        <v>45805</v>
      </c>
      <c r="C121" s="21" t="s">
        <v>29</v>
      </c>
      <c r="D121" s="1" t="s">
        <v>31</v>
      </c>
      <c r="E121" s="22"/>
      <c r="F121" s="22">
        <v>99338.5</v>
      </c>
      <c r="G121" s="17">
        <f t="shared" si="1"/>
        <v>16567295.200000001</v>
      </c>
    </row>
    <row r="122" spans="2:7" s="29" customFormat="1" ht="15.6" x14ac:dyDescent="0.3">
      <c r="B122" s="31">
        <v>45805</v>
      </c>
      <c r="C122" s="21">
        <v>20045</v>
      </c>
      <c r="D122" s="1" t="s">
        <v>67</v>
      </c>
      <c r="E122" s="22"/>
      <c r="F122" s="22">
        <v>21000</v>
      </c>
      <c r="G122" s="17">
        <f t="shared" si="1"/>
        <v>16588295.200000001</v>
      </c>
    </row>
    <row r="123" spans="2:7" s="29" customFormat="1" ht="15.6" x14ac:dyDescent="0.3">
      <c r="B123" s="31">
        <v>45805</v>
      </c>
      <c r="C123" s="21">
        <v>1146405</v>
      </c>
      <c r="D123" s="1" t="s">
        <v>61</v>
      </c>
      <c r="E123" s="22"/>
      <c r="F123" s="22">
        <v>69300</v>
      </c>
      <c r="G123" s="17">
        <f t="shared" si="1"/>
        <v>16657595.200000001</v>
      </c>
    </row>
    <row r="124" spans="2:7" s="29" customFormat="1" ht="15.6" x14ac:dyDescent="0.3">
      <c r="B124" s="31">
        <v>45805</v>
      </c>
      <c r="C124" s="21" t="s">
        <v>29</v>
      </c>
      <c r="D124" s="28" t="s">
        <v>30</v>
      </c>
      <c r="E124" s="22">
        <v>409.5</v>
      </c>
      <c r="F124" s="22"/>
      <c r="G124" s="17">
        <f t="shared" si="1"/>
        <v>16657185.700000001</v>
      </c>
    </row>
    <row r="125" spans="2:7" s="29" customFormat="1" ht="15.6" x14ac:dyDescent="0.3">
      <c r="B125" s="31">
        <v>45805</v>
      </c>
      <c r="C125" s="21" t="s">
        <v>29</v>
      </c>
      <c r="D125" s="1" t="s">
        <v>85</v>
      </c>
      <c r="E125" s="22">
        <v>4277.8</v>
      </c>
      <c r="F125" s="22"/>
      <c r="G125" s="17">
        <f t="shared" si="1"/>
        <v>16652907.9</v>
      </c>
    </row>
    <row r="126" spans="2:7" s="29" customFormat="1" ht="15.6" x14ac:dyDescent="0.3">
      <c r="B126" s="31">
        <v>45806</v>
      </c>
      <c r="C126" s="21" t="s">
        <v>29</v>
      </c>
      <c r="D126" s="1" t="s">
        <v>31</v>
      </c>
      <c r="E126" s="22"/>
      <c r="F126" s="22">
        <v>9000</v>
      </c>
      <c r="G126" s="17">
        <f t="shared" si="1"/>
        <v>16661907.9</v>
      </c>
    </row>
    <row r="127" spans="2:7" s="29" customFormat="1" ht="15.6" x14ac:dyDescent="0.3">
      <c r="B127" s="31">
        <v>45806</v>
      </c>
      <c r="C127" s="21">
        <v>10055</v>
      </c>
      <c r="D127" s="1" t="s">
        <v>67</v>
      </c>
      <c r="E127" s="22"/>
      <c r="F127" s="22">
        <v>11000</v>
      </c>
      <c r="G127" s="17">
        <f t="shared" si="1"/>
        <v>16672907.9</v>
      </c>
    </row>
    <row r="128" spans="2:7" s="29" customFormat="1" ht="15.6" x14ac:dyDescent="0.3">
      <c r="B128" s="31">
        <v>45806</v>
      </c>
      <c r="C128" s="21">
        <v>11464902</v>
      </c>
      <c r="D128" s="1" t="s">
        <v>113</v>
      </c>
      <c r="E128" s="22"/>
      <c r="F128" s="22">
        <v>100000</v>
      </c>
      <c r="G128" s="17">
        <f t="shared" si="1"/>
        <v>16772907.9</v>
      </c>
    </row>
    <row r="129" spans="1:7" s="29" customFormat="1" ht="15.6" x14ac:dyDescent="0.3">
      <c r="B129" s="31">
        <v>45806</v>
      </c>
      <c r="C129" s="21">
        <v>7067</v>
      </c>
      <c r="D129" s="1" t="s">
        <v>113</v>
      </c>
      <c r="E129" s="22"/>
      <c r="F129" s="22">
        <v>3237.09</v>
      </c>
      <c r="G129" s="17">
        <f t="shared" si="1"/>
        <v>16776144.99</v>
      </c>
    </row>
    <row r="130" spans="1:7" s="29" customFormat="1" ht="15.6" x14ac:dyDescent="0.3">
      <c r="B130" s="31">
        <v>45806</v>
      </c>
      <c r="C130" s="21">
        <v>20171</v>
      </c>
      <c r="D130" s="1" t="s">
        <v>28</v>
      </c>
      <c r="E130" s="22"/>
      <c r="F130" s="22">
        <v>2000</v>
      </c>
      <c r="G130" s="17">
        <f t="shared" si="1"/>
        <v>16778144.990000002</v>
      </c>
    </row>
    <row r="131" spans="1:7" s="29" customFormat="1" ht="15.6" x14ac:dyDescent="0.3">
      <c r="B131" s="31">
        <v>45807</v>
      </c>
      <c r="C131" s="21" t="s">
        <v>36</v>
      </c>
      <c r="D131" s="1" t="s">
        <v>31</v>
      </c>
      <c r="E131" s="22"/>
      <c r="F131" s="22">
        <v>23000</v>
      </c>
      <c r="G131" s="17">
        <f t="shared" si="1"/>
        <v>16801144.990000002</v>
      </c>
    </row>
    <row r="132" spans="1:7" s="29" customFormat="1" ht="15.6" x14ac:dyDescent="0.3">
      <c r="B132" s="31">
        <v>45807</v>
      </c>
      <c r="C132" s="21">
        <v>20191</v>
      </c>
      <c r="D132" s="1" t="s">
        <v>67</v>
      </c>
      <c r="E132" s="22"/>
      <c r="F132" s="22">
        <v>43500</v>
      </c>
      <c r="G132" s="17">
        <f t="shared" si="1"/>
        <v>16844644.990000002</v>
      </c>
    </row>
    <row r="133" spans="1:7" s="29" customFormat="1" ht="15.6" x14ac:dyDescent="0.3">
      <c r="B133" s="31">
        <v>45807</v>
      </c>
      <c r="C133" s="21">
        <v>30271</v>
      </c>
      <c r="D133" s="1" t="s">
        <v>28</v>
      </c>
      <c r="E133" s="22"/>
      <c r="F133" s="22">
        <v>6000</v>
      </c>
      <c r="G133" s="17">
        <f t="shared" si="1"/>
        <v>16850644.990000002</v>
      </c>
    </row>
    <row r="134" spans="1:7" s="29" customFormat="1" ht="15.6" x14ac:dyDescent="0.3">
      <c r="B134" s="31">
        <v>45807</v>
      </c>
      <c r="C134" s="21">
        <v>57710</v>
      </c>
      <c r="D134" s="39" t="s">
        <v>116</v>
      </c>
      <c r="E134" s="22"/>
      <c r="F134" s="22"/>
      <c r="G134" s="17">
        <f t="shared" si="1"/>
        <v>16850644.990000002</v>
      </c>
    </row>
    <row r="135" spans="1:7" s="29" customFormat="1" ht="15.6" x14ac:dyDescent="0.3">
      <c r="B135" s="31">
        <v>45807</v>
      </c>
      <c r="C135" s="21">
        <v>57711</v>
      </c>
      <c r="D135" s="39" t="s">
        <v>116</v>
      </c>
      <c r="E135" s="22"/>
      <c r="F135" s="22"/>
      <c r="G135" s="17">
        <f t="shared" si="1"/>
        <v>16850644.990000002</v>
      </c>
    </row>
    <row r="136" spans="1:7" s="29" customFormat="1" ht="15.6" x14ac:dyDescent="0.3">
      <c r="B136" s="31">
        <v>45807</v>
      </c>
      <c r="C136" s="21">
        <v>57712</v>
      </c>
      <c r="D136" s="39" t="s">
        <v>115</v>
      </c>
      <c r="E136" s="22">
        <v>248000</v>
      </c>
      <c r="F136" s="22"/>
      <c r="G136" s="17">
        <f t="shared" si="1"/>
        <v>16602644.990000002</v>
      </c>
    </row>
    <row r="137" spans="1:7" s="29" customFormat="1" ht="15.6" x14ac:dyDescent="0.3">
      <c r="B137" s="31">
        <v>45807</v>
      </c>
      <c r="C137" s="21" t="s">
        <v>36</v>
      </c>
      <c r="D137" s="1" t="s">
        <v>118</v>
      </c>
      <c r="E137" s="22">
        <v>175</v>
      </c>
      <c r="F137" s="22"/>
      <c r="G137" s="17">
        <f t="shared" si="1"/>
        <v>16602469.990000002</v>
      </c>
    </row>
    <row r="138" spans="1:7" s="29" customFormat="1" ht="15.6" x14ac:dyDescent="0.3">
      <c r="B138" s="31">
        <v>45807</v>
      </c>
      <c r="C138" s="21" t="s">
        <v>36</v>
      </c>
      <c r="D138" s="28" t="s">
        <v>119</v>
      </c>
      <c r="E138" s="22">
        <v>864829.45</v>
      </c>
      <c r="F138" s="22"/>
      <c r="G138" s="17">
        <f t="shared" si="1"/>
        <v>15737640.540000003</v>
      </c>
    </row>
    <row r="139" spans="1:7" s="5" customFormat="1" x14ac:dyDescent="0.3">
      <c r="A139" s="24"/>
      <c r="B139" s="42" t="s">
        <v>22</v>
      </c>
      <c r="C139" s="42"/>
      <c r="D139" s="42"/>
      <c r="E139" s="42"/>
      <c r="F139" s="42"/>
      <c r="G139" s="38">
        <f>G138</f>
        <v>15737640.540000003</v>
      </c>
    </row>
    <row r="140" spans="1:7" x14ac:dyDescent="0.3">
      <c r="A140" s="5"/>
      <c r="B140" s="19"/>
      <c r="C140" s="19"/>
      <c r="D140" s="19"/>
      <c r="E140" s="19"/>
      <c r="F140" s="19"/>
      <c r="G140" s="20"/>
    </row>
    <row r="141" spans="1:7" x14ac:dyDescent="0.3">
      <c r="A141" s="5"/>
      <c r="B141" s="19"/>
      <c r="C141" s="19"/>
      <c r="D141" s="19"/>
      <c r="E141" s="19"/>
      <c r="F141" s="19"/>
      <c r="G141" s="20"/>
    </row>
    <row r="142" spans="1:7" ht="15" thickBot="1" x14ac:dyDescent="0.35">
      <c r="B142" s="43"/>
      <c r="C142" s="43"/>
      <c r="D142" t="s">
        <v>19</v>
      </c>
      <c r="F142" s="43"/>
      <c r="G142" s="43"/>
    </row>
    <row r="143" spans="1:7" x14ac:dyDescent="0.3">
      <c r="B143" s="45" t="s">
        <v>10</v>
      </c>
      <c r="C143" s="45"/>
      <c r="F143" s="45" t="s">
        <v>18</v>
      </c>
      <c r="G143" s="45"/>
    </row>
    <row r="144" spans="1:7" x14ac:dyDescent="0.3">
      <c r="B144" s="44" t="s">
        <v>11</v>
      </c>
      <c r="C144" s="44"/>
      <c r="F144" s="44" t="s">
        <v>6</v>
      </c>
      <c r="G144" s="44"/>
    </row>
    <row r="147" spans="4:5" x14ac:dyDescent="0.3">
      <c r="D147" t="s">
        <v>8</v>
      </c>
    </row>
    <row r="148" spans="4:5" x14ac:dyDescent="0.3">
      <c r="D148" s="45" t="s">
        <v>14</v>
      </c>
      <c r="E148" s="45"/>
    </row>
    <row r="149" spans="4:5" x14ac:dyDescent="0.3">
      <c r="D149" s="44" t="s">
        <v>7</v>
      </c>
      <c r="E149" s="44"/>
    </row>
  </sheetData>
  <sortState ref="B10:G18">
    <sortCondition ref="C16:C18"/>
  </sortState>
  <mergeCells count="11">
    <mergeCell ref="D149:E149"/>
    <mergeCell ref="B143:C143"/>
    <mergeCell ref="F143:G143"/>
    <mergeCell ref="B144:C144"/>
    <mergeCell ref="F144:G144"/>
    <mergeCell ref="D148:E148"/>
    <mergeCell ref="A9:G9"/>
    <mergeCell ref="A10:G10"/>
    <mergeCell ref="B139:F139"/>
    <mergeCell ref="B142:C142"/>
    <mergeCell ref="F142:G142"/>
  </mergeCells>
  <pageMargins left="0.25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K23"/>
  <sheetViews>
    <sheetView topLeftCell="B1" zoomScaleNormal="100" workbookViewId="0">
      <selection activeCell="L19" sqref="L19"/>
    </sheetView>
  </sheetViews>
  <sheetFormatPr baseColWidth="10" defaultRowHeight="14.4" x14ac:dyDescent="0.3"/>
  <cols>
    <col min="1" max="1" width="11.44140625" hidden="1" customWidth="1"/>
    <col min="2" max="2" width="14" customWidth="1"/>
    <col min="4" max="4" width="40" customWidth="1"/>
    <col min="5" max="5" width="10.88671875" customWidth="1"/>
    <col min="6" max="6" width="17" customWidth="1"/>
    <col min="7" max="7" width="17.33203125" customWidth="1"/>
  </cols>
  <sheetData>
    <row r="6" spans="1:7" ht="18" x14ac:dyDescent="0.35">
      <c r="A6" s="41" t="s">
        <v>13</v>
      </c>
      <c r="B6" s="41"/>
      <c r="C6" s="41"/>
      <c r="D6" s="41"/>
      <c r="E6" s="41"/>
      <c r="F6" s="41"/>
      <c r="G6" s="41"/>
    </row>
    <row r="7" spans="1:7" ht="18" x14ac:dyDescent="0.35">
      <c r="A7" s="41" t="s">
        <v>20</v>
      </c>
      <c r="B7" s="41"/>
      <c r="C7" s="41"/>
      <c r="D7" s="41"/>
      <c r="E7" s="41"/>
      <c r="F7" s="41"/>
      <c r="G7" s="41"/>
    </row>
    <row r="8" spans="1:7" ht="15" thickBot="1" x14ac:dyDescent="0.35">
      <c r="G8" s="16" t="s">
        <v>9</v>
      </c>
    </row>
    <row r="9" spans="1:7" ht="15.6" x14ac:dyDescent="0.3">
      <c r="B9" s="7" t="s">
        <v>1</v>
      </c>
      <c r="C9" s="8" t="s">
        <v>2</v>
      </c>
      <c r="D9" s="8" t="s">
        <v>15</v>
      </c>
      <c r="E9" s="8" t="s">
        <v>16</v>
      </c>
      <c r="F9" s="8" t="s">
        <v>17</v>
      </c>
      <c r="G9" s="9" t="s">
        <v>4</v>
      </c>
    </row>
    <row r="10" spans="1:7" ht="15.6" x14ac:dyDescent="0.3">
      <c r="A10" s="5"/>
      <c r="B10" s="32"/>
      <c r="C10" s="11"/>
      <c r="D10" s="11" t="s">
        <v>21</v>
      </c>
      <c r="E10" s="11"/>
      <c r="F10" s="11"/>
      <c r="G10" s="17">
        <v>6049690.2000000002</v>
      </c>
    </row>
    <row r="11" spans="1:7" ht="15.6" x14ac:dyDescent="0.3">
      <c r="A11" s="5"/>
      <c r="B11" s="18">
        <v>45778</v>
      </c>
      <c r="C11" s="33" t="s">
        <v>29</v>
      </c>
      <c r="D11" s="1" t="s">
        <v>31</v>
      </c>
      <c r="E11" s="11"/>
      <c r="F11" s="17">
        <v>23111.14</v>
      </c>
      <c r="G11" s="17">
        <f>G10-E11+F11</f>
        <v>6072801.3399999999</v>
      </c>
    </row>
    <row r="12" spans="1:7" x14ac:dyDescent="0.3">
      <c r="A12" s="24"/>
      <c r="B12" s="46" t="s">
        <v>23</v>
      </c>
      <c r="C12" s="47"/>
      <c r="D12" s="47"/>
      <c r="E12" s="47"/>
      <c r="F12" s="48"/>
      <c r="G12" s="38">
        <f>G11</f>
        <v>6072801.3399999999</v>
      </c>
    </row>
    <row r="13" spans="1:7" x14ac:dyDescent="0.3">
      <c r="A13" s="5"/>
      <c r="B13" s="19"/>
      <c r="C13" s="19"/>
      <c r="D13" s="19"/>
      <c r="E13" s="19"/>
      <c r="F13" s="19"/>
      <c r="G13" s="20"/>
    </row>
    <row r="14" spans="1:7" x14ac:dyDescent="0.3">
      <c r="A14" s="5"/>
      <c r="B14" s="19"/>
      <c r="C14" s="19"/>
      <c r="D14" s="19"/>
      <c r="E14" s="19"/>
      <c r="F14" s="19"/>
      <c r="G14" s="20"/>
    </row>
    <row r="15" spans="1:7" x14ac:dyDescent="0.3">
      <c r="A15" s="5"/>
      <c r="B15" s="19"/>
      <c r="C15" s="19"/>
      <c r="D15" s="19"/>
      <c r="E15" s="19"/>
      <c r="F15" s="19"/>
      <c r="G15" s="20"/>
    </row>
    <row r="16" spans="1:7" ht="15" thickBot="1" x14ac:dyDescent="0.35">
      <c r="B16" s="43"/>
      <c r="C16" s="43"/>
      <c r="F16" s="43"/>
      <c r="G16" s="43"/>
    </row>
    <row r="17" spans="2:11" x14ac:dyDescent="0.3">
      <c r="B17" s="45" t="s">
        <v>10</v>
      </c>
      <c r="C17" s="45"/>
      <c r="F17" s="45" t="s">
        <v>18</v>
      </c>
      <c r="G17" s="45"/>
    </row>
    <row r="18" spans="2:11" x14ac:dyDescent="0.3">
      <c r="B18" s="44" t="s">
        <v>11</v>
      </c>
      <c r="C18" s="44"/>
      <c r="F18" s="44" t="s">
        <v>6</v>
      </c>
      <c r="G18" s="44"/>
    </row>
    <row r="20" spans="2:11" x14ac:dyDescent="0.3">
      <c r="K20" s="37"/>
    </row>
    <row r="21" spans="2:11" x14ac:dyDescent="0.3">
      <c r="D21" t="s">
        <v>8</v>
      </c>
    </row>
    <row r="22" spans="2:11" x14ac:dyDescent="0.3">
      <c r="D22" s="45" t="s">
        <v>14</v>
      </c>
      <c r="E22" s="45"/>
    </row>
    <row r="23" spans="2:11" x14ac:dyDescent="0.3">
      <c r="D23" s="44" t="s">
        <v>7</v>
      </c>
      <c r="E23" s="44"/>
    </row>
  </sheetData>
  <mergeCells count="11">
    <mergeCell ref="A6:G6"/>
    <mergeCell ref="A7:G7"/>
    <mergeCell ref="B16:C16"/>
    <mergeCell ref="F16:G16"/>
    <mergeCell ref="B17:C17"/>
    <mergeCell ref="F17:G17"/>
    <mergeCell ref="F18:G18"/>
    <mergeCell ref="D22:E22"/>
    <mergeCell ref="D23:E23"/>
    <mergeCell ref="B18:C18"/>
    <mergeCell ref="B12:F12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G77"/>
  <sheetViews>
    <sheetView tabSelected="1" topLeftCell="A52" zoomScaleNormal="100" workbookViewId="0">
      <selection activeCell="F78" sqref="F78"/>
    </sheetView>
  </sheetViews>
  <sheetFormatPr baseColWidth="10" defaultRowHeight="14.4" x14ac:dyDescent="0.3"/>
  <cols>
    <col min="1" max="1" width="0.6640625" customWidth="1"/>
    <col min="2" max="2" width="10.5546875" customWidth="1"/>
    <col min="3" max="3" width="13.88671875" customWidth="1"/>
    <col min="4" max="4" width="42.33203125" customWidth="1"/>
    <col min="5" max="5" width="13.44140625" customWidth="1"/>
    <col min="6" max="6" width="15" customWidth="1"/>
    <col min="7" max="7" width="20.109375" customWidth="1"/>
  </cols>
  <sheetData>
    <row r="1" spans="1:7" x14ac:dyDescent="0.3">
      <c r="B1" t="s">
        <v>12</v>
      </c>
    </row>
    <row r="6" spans="1:7" ht="18" x14ac:dyDescent="0.35">
      <c r="A6" s="41" t="s">
        <v>0</v>
      </c>
      <c r="B6" s="41"/>
      <c r="C6" s="41"/>
      <c r="D6" s="41"/>
      <c r="E6" s="41"/>
      <c r="F6" s="41"/>
      <c r="G6" s="41"/>
    </row>
    <row r="7" spans="1:7" ht="18" x14ac:dyDescent="0.35">
      <c r="A7" s="41" t="s">
        <v>24</v>
      </c>
      <c r="B7" s="41"/>
      <c r="C7" s="41"/>
      <c r="D7" s="41"/>
      <c r="E7" s="41"/>
      <c r="F7" s="41"/>
      <c r="G7" s="41"/>
    </row>
    <row r="8" spans="1:7" ht="15" thickBot="1" x14ac:dyDescent="0.35">
      <c r="G8" s="16" t="s">
        <v>5</v>
      </c>
    </row>
    <row r="9" spans="1:7" ht="15.6" x14ac:dyDescent="0.3">
      <c r="B9" s="7" t="s">
        <v>1</v>
      </c>
      <c r="C9" s="8" t="s">
        <v>2</v>
      </c>
      <c r="D9" s="8" t="s">
        <v>15</v>
      </c>
      <c r="E9" s="8" t="s">
        <v>16</v>
      </c>
      <c r="F9" s="9" t="s">
        <v>17</v>
      </c>
      <c r="G9" s="9" t="s">
        <v>4</v>
      </c>
    </row>
    <row r="10" spans="1:7" ht="15.6" x14ac:dyDescent="0.3">
      <c r="B10" s="13"/>
      <c r="C10" s="1"/>
      <c r="D10" s="11" t="s">
        <v>21</v>
      </c>
      <c r="E10" s="1"/>
      <c r="F10" s="14"/>
      <c r="G10" s="15">
        <v>25733044.07</v>
      </c>
    </row>
    <row r="11" spans="1:7" x14ac:dyDescent="0.3">
      <c r="B11" s="4">
        <v>45778</v>
      </c>
      <c r="C11" s="3" t="s">
        <v>29</v>
      </c>
      <c r="D11" s="1" t="s">
        <v>31</v>
      </c>
      <c r="E11" s="2"/>
      <c r="F11" s="2">
        <v>126820</v>
      </c>
      <c r="G11" s="12">
        <f>G10+F11-E11</f>
        <v>25859864.07</v>
      </c>
    </row>
    <row r="12" spans="1:7" x14ac:dyDescent="0.3">
      <c r="B12" s="4">
        <v>45778</v>
      </c>
      <c r="C12" s="3" t="s">
        <v>32</v>
      </c>
      <c r="D12" s="1" t="s">
        <v>33</v>
      </c>
      <c r="E12" s="22"/>
      <c r="F12" s="2">
        <v>16000</v>
      </c>
      <c r="G12" s="12">
        <f t="shared" ref="G12:G68" si="0">G11+F12-E12</f>
        <v>25875864.07</v>
      </c>
    </row>
    <row r="13" spans="1:7" x14ac:dyDescent="0.3">
      <c r="B13" s="4">
        <v>45778</v>
      </c>
      <c r="C13" s="3" t="s">
        <v>29</v>
      </c>
      <c r="D13" s="1" t="s">
        <v>34</v>
      </c>
      <c r="E13" s="22">
        <v>750000</v>
      </c>
      <c r="F13" s="2"/>
      <c r="G13" s="12">
        <f t="shared" si="0"/>
        <v>25125864.07</v>
      </c>
    </row>
    <row r="14" spans="1:7" x14ac:dyDescent="0.3">
      <c r="B14" s="4">
        <v>45778</v>
      </c>
      <c r="C14" s="3" t="s">
        <v>29</v>
      </c>
      <c r="D14" s="1" t="s">
        <v>35</v>
      </c>
      <c r="E14" s="22">
        <v>25</v>
      </c>
      <c r="F14" s="2"/>
      <c r="G14" s="12">
        <f t="shared" si="0"/>
        <v>25125839.07</v>
      </c>
    </row>
    <row r="15" spans="1:7" x14ac:dyDescent="0.3">
      <c r="B15" s="25">
        <v>45779</v>
      </c>
      <c r="C15" s="21" t="s">
        <v>38</v>
      </c>
      <c r="D15" s="1" t="s">
        <v>33</v>
      </c>
      <c r="E15" s="22"/>
      <c r="F15" s="22">
        <v>222100</v>
      </c>
      <c r="G15" s="12">
        <f t="shared" si="0"/>
        <v>25347939.07</v>
      </c>
    </row>
    <row r="16" spans="1:7" x14ac:dyDescent="0.3">
      <c r="B16" s="25">
        <v>45779</v>
      </c>
      <c r="C16" s="21" t="s">
        <v>36</v>
      </c>
      <c r="D16" s="1" t="s">
        <v>35</v>
      </c>
      <c r="E16" s="22">
        <v>3275</v>
      </c>
      <c r="F16" s="2"/>
      <c r="G16" s="12">
        <f t="shared" si="0"/>
        <v>25344664.07</v>
      </c>
    </row>
    <row r="17" spans="2:7" x14ac:dyDescent="0.3">
      <c r="B17" s="25">
        <v>45783</v>
      </c>
      <c r="C17" s="21" t="s">
        <v>39</v>
      </c>
      <c r="D17" s="1" t="s">
        <v>33</v>
      </c>
      <c r="E17" s="22"/>
      <c r="F17" s="2">
        <v>1000</v>
      </c>
      <c r="G17" s="12">
        <f t="shared" si="0"/>
        <v>25345664.07</v>
      </c>
    </row>
    <row r="18" spans="2:7" x14ac:dyDescent="0.3">
      <c r="B18" s="25">
        <v>45783</v>
      </c>
      <c r="C18" s="21" t="s">
        <v>29</v>
      </c>
      <c r="D18" s="1" t="s">
        <v>35</v>
      </c>
      <c r="E18" s="22">
        <v>400</v>
      </c>
      <c r="F18" s="2"/>
      <c r="G18" s="12">
        <f t="shared" si="0"/>
        <v>25345264.07</v>
      </c>
    </row>
    <row r="19" spans="2:7" x14ac:dyDescent="0.3">
      <c r="B19" s="25">
        <v>45783</v>
      </c>
      <c r="C19" s="3" t="s">
        <v>29</v>
      </c>
      <c r="D19" s="1" t="s">
        <v>40</v>
      </c>
      <c r="E19" s="22">
        <v>1400</v>
      </c>
      <c r="F19" s="2"/>
      <c r="G19" s="12">
        <f t="shared" si="0"/>
        <v>25343864.07</v>
      </c>
    </row>
    <row r="20" spans="2:7" x14ac:dyDescent="0.3">
      <c r="B20" s="4">
        <v>45784</v>
      </c>
      <c r="C20" s="3" t="s">
        <v>59</v>
      </c>
      <c r="D20" s="1" t="s">
        <v>33</v>
      </c>
      <c r="E20" s="22"/>
      <c r="F20" s="2">
        <v>67000</v>
      </c>
      <c r="G20" s="12">
        <f t="shared" si="0"/>
        <v>25410864.07</v>
      </c>
    </row>
    <row r="21" spans="2:7" x14ac:dyDescent="0.3">
      <c r="B21" s="4">
        <v>45784</v>
      </c>
      <c r="C21" s="3" t="s">
        <v>29</v>
      </c>
      <c r="D21" s="1" t="s">
        <v>35</v>
      </c>
      <c r="E21" s="22">
        <v>5552.5</v>
      </c>
      <c r="F21" s="2"/>
      <c r="G21" s="12">
        <f t="shared" si="0"/>
        <v>25405311.57</v>
      </c>
    </row>
    <row r="22" spans="2:7" x14ac:dyDescent="0.3">
      <c r="B22" s="27">
        <v>45785</v>
      </c>
      <c r="C22" s="30" t="s">
        <v>60</v>
      </c>
      <c r="D22" s="1" t="s">
        <v>33</v>
      </c>
      <c r="E22" s="22"/>
      <c r="F22" s="2">
        <v>13000</v>
      </c>
      <c r="G22" s="12">
        <f t="shared" si="0"/>
        <v>25418311.57</v>
      </c>
    </row>
    <row r="23" spans="2:7" x14ac:dyDescent="0.3">
      <c r="B23" s="23">
        <v>45785</v>
      </c>
      <c r="C23" s="3" t="s">
        <v>29</v>
      </c>
      <c r="D23" s="1" t="s">
        <v>35</v>
      </c>
      <c r="E23" s="22">
        <v>25</v>
      </c>
      <c r="F23" s="2"/>
      <c r="G23" s="12">
        <f t="shared" si="0"/>
        <v>25418286.57</v>
      </c>
    </row>
    <row r="24" spans="2:7" x14ac:dyDescent="0.3">
      <c r="B24" s="23">
        <v>45786</v>
      </c>
      <c r="C24" s="3" t="s">
        <v>63</v>
      </c>
      <c r="D24" s="1" t="s">
        <v>33</v>
      </c>
      <c r="E24" s="22"/>
      <c r="F24" s="2">
        <v>13000</v>
      </c>
      <c r="G24" s="12">
        <f t="shared" si="0"/>
        <v>25431286.57</v>
      </c>
    </row>
    <row r="25" spans="2:7" x14ac:dyDescent="0.3">
      <c r="B25" s="23">
        <v>45786</v>
      </c>
      <c r="C25" s="3" t="s">
        <v>29</v>
      </c>
      <c r="D25" s="1" t="s">
        <v>35</v>
      </c>
      <c r="E25" s="22">
        <v>1675</v>
      </c>
      <c r="F25" s="2"/>
      <c r="G25" s="12">
        <f t="shared" si="0"/>
        <v>25429611.57</v>
      </c>
    </row>
    <row r="26" spans="2:7" x14ac:dyDescent="0.3">
      <c r="B26" s="4">
        <v>45789</v>
      </c>
      <c r="C26" s="3" t="s">
        <v>64</v>
      </c>
      <c r="D26" s="1" t="s">
        <v>33</v>
      </c>
      <c r="E26" s="22"/>
      <c r="F26" s="2">
        <v>24000</v>
      </c>
      <c r="G26" s="12">
        <f t="shared" si="0"/>
        <v>25453611.57</v>
      </c>
    </row>
    <row r="27" spans="2:7" x14ac:dyDescent="0.3">
      <c r="B27" s="4">
        <v>45789</v>
      </c>
      <c r="C27" s="3" t="s">
        <v>29</v>
      </c>
      <c r="D27" s="1" t="s">
        <v>35</v>
      </c>
      <c r="E27" s="22">
        <v>325</v>
      </c>
      <c r="F27" s="2"/>
      <c r="G27" s="12">
        <f t="shared" si="0"/>
        <v>25453286.57</v>
      </c>
    </row>
    <row r="28" spans="2:7" x14ac:dyDescent="0.3">
      <c r="B28" s="4">
        <v>45790</v>
      </c>
      <c r="C28" s="3" t="s">
        <v>65</v>
      </c>
      <c r="D28" s="1" t="s">
        <v>33</v>
      </c>
      <c r="E28" s="22"/>
      <c r="F28" s="2">
        <v>3000</v>
      </c>
      <c r="G28" s="12">
        <f t="shared" si="0"/>
        <v>25456286.57</v>
      </c>
    </row>
    <row r="29" spans="2:7" x14ac:dyDescent="0.3">
      <c r="B29" s="4">
        <v>45790</v>
      </c>
      <c r="C29" s="3" t="s">
        <v>29</v>
      </c>
      <c r="D29" s="1" t="s">
        <v>35</v>
      </c>
      <c r="E29" s="22">
        <v>325</v>
      </c>
      <c r="F29" s="2"/>
      <c r="G29" s="12">
        <f t="shared" si="0"/>
        <v>25455961.57</v>
      </c>
    </row>
    <row r="30" spans="2:7" x14ac:dyDescent="0.3">
      <c r="B30" s="25">
        <v>45791</v>
      </c>
      <c r="C30" s="21" t="s">
        <v>68</v>
      </c>
      <c r="D30" s="1" t="s">
        <v>33</v>
      </c>
      <c r="E30" s="22"/>
      <c r="F30" s="2">
        <v>12000</v>
      </c>
      <c r="G30" s="12">
        <f t="shared" si="0"/>
        <v>25467961.57</v>
      </c>
    </row>
    <row r="31" spans="2:7" x14ac:dyDescent="0.3">
      <c r="B31" s="4">
        <v>45791</v>
      </c>
      <c r="C31" s="3" t="s">
        <v>36</v>
      </c>
      <c r="D31" s="1" t="s">
        <v>35</v>
      </c>
      <c r="E31" s="22">
        <v>600</v>
      </c>
      <c r="F31" s="2"/>
      <c r="G31" s="12">
        <f t="shared" si="0"/>
        <v>25467361.57</v>
      </c>
    </row>
    <row r="32" spans="2:7" x14ac:dyDescent="0.3">
      <c r="B32" s="4">
        <v>45792</v>
      </c>
      <c r="C32" s="3" t="s">
        <v>29</v>
      </c>
      <c r="D32" s="1" t="s">
        <v>31</v>
      </c>
      <c r="E32" s="22"/>
      <c r="F32" s="2">
        <v>60000</v>
      </c>
      <c r="G32" s="12">
        <f t="shared" si="0"/>
        <v>25527361.57</v>
      </c>
    </row>
    <row r="33" spans="2:7" x14ac:dyDescent="0.3">
      <c r="B33" s="4">
        <v>45792</v>
      </c>
      <c r="C33" s="3" t="s">
        <v>72</v>
      </c>
      <c r="D33" s="1" t="s">
        <v>33</v>
      </c>
      <c r="E33" s="22"/>
      <c r="F33" s="2">
        <v>5000</v>
      </c>
      <c r="G33" s="12">
        <f t="shared" si="0"/>
        <v>25532361.57</v>
      </c>
    </row>
    <row r="34" spans="2:7" x14ac:dyDescent="0.3">
      <c r="B34" s="4">
        <v>45792</v>
      </c>
      <c r="C34" s="3" t="s">
        <v>73</v>
      </c>
      <c r="D34" s="1" t="s">
        <v>74</v>
      </c>
      <c r="E34" s="22">
        <v>13500</v>
      </c>
      <c r="F34" s="2"/>
      <c r="G34" s="12">
        <f t="shared" si="0"/>
        <v>25518861.57</v>
      </c>
    </row>
    <row r="35" spans="2:7" x14ac:dyDescent="0.3">
      <c r="B35" s="4">
        <v>45792</v>
      </c>
      <c r="C35" s="3" t="s">
        <v>75</v>
      </c>
      <c r="D35" s="1" t="s">
        <v>76</v>
      </c>
      <c r="E35" s="22">
        <v>79207.5</v>
      </c>
      <c r="F35" s="2"/>
      <c r="G35" s="12">
        <f t="shared" si="0"/>
        <v>25439654.07</v>
      </c>
    </row>
    <row r="36" spans="2:7" s="29" customFormat="1" x14ac:dyDescent="0.3">
      <c r="B36" s="25">
        <v>45792</v>
      </c>
      <c r="C36" s="21" t="s">
        <v>77</v>
      </c>
      <c r="D36" s="1" t="s">
        <v>78</v>
      </c>
      <c r="E36" s="22">
        <v>463495</v>
      </c>
      <c r="F36" s="22"/>
      <c r="G36" s="12">
        <f t="shared" si="0"/>
        <v>24976159.07</v>
      </c>
    </row>
    <row r="37" spans="2:7" s="29" customFormat="1" x14ac:dyDescent="0.3">
      <c r="B37" s="25">
        <v>45792</v>
      </c>
      <c r="C37" s="21" t="s">
        <v>29</v>
      </c>
      <c r="D37" s="1" t="s">
        <v>35</v>
      </c>
      <c r="E37" s="22">
        <v>75</v>
      </c>
      <c r="F37" s="22"/>
      <c r="G37" s="12">
        <f t="shared" si="0"/>
        <v>24976084.07</v>
      </c>
    </row>
    <row r="38" spans="2:7" s="29" customFormat="1" x14ac:dyDescent="0.3">
      <c r="B38" s="25">
        <v>45793</v>
      </c>
      <c r="C38" s="21" t="s">
        <v>80</v>
      </c>
      <c r="D38" s="1" t="s">
        <v>33</v>
      </c>
      <c r="E38" s="22"/>
      <c r="F38" s="22">
        <v>14000</v>
      </c>
      <c r="G38" s="12">
        <f t="shared" si="0"/>
        <v>24990084.07</v>
      </c>
    </row>
    <row r="39" spans="2:7" x14ac:dyDescent="0.3">
      <c r="B39" s="25">
        <v>45793</v>
      </c>
      <c r="C39" s="21" t="s">
        <v>81</v>
      </c>
      <c r="D39" s="1" t="s">
        <v>76</v>
      </c>
      <c r="E39" s="22">
        <v>66700</v>
      </c>
      <c r="F39" s="2"/>
      <c r="G39" s="12">
        <f t="shared" si="0"/>
        <v>24923384.07</v>
      </c>
    </row>
    <row r="40" spans="2:7" s="29" customFormat="1" x14ac:dyDescent="0.3">
      <c r="B40" s="25">
        <v>45793</v>
      </c>
      <c r="C40" s="21" t="s">
        <v>82</v>
      </c>
      <c r="D40" s="1" t="s">
        <v>83</v>
      </c>
      <c r="E40" s="22">
        <v>250072.82</v>
      </c>
      <c r="F40" s="22"/>
      <c r="G40" s="12">
        <f t="shared" si="0"/>
        <v>24673311.25</v>
      </c>
    </row>
    <row r="41" spans="2:7" s="29" customFormat="1" x14ac:dyDescent="0.3">
      <c r="B41" s="25">
        <v>45793</v>
      </c>
      <c r="C41" s="21" t="s">
        <v>84</v>
      </c>
      <c r="D41" s="1" t="s">
        <v>78</v>
      </c>
      <c r="E41" s="22">
        <v>594662.51</v>
      </c>
      <c r="F41" s="22"/>
      <c r="G41" s="12">
        <f t="shared" si="0"/>
        <v>24078648.739999998</v>
      </c>
    </row>
    <row r="42" spans="2:7" s="29" customFormat="1" x14ac:dyDescent="0.3">
      <c r="B42" s="25">
        <v>45793</v>
      </c>
      <c r="C42" s="21" t="s">
        <v>29</v>
      </c>
      <c r="D42" s="1" t="s">
        <v>35</v>
      </c>
      <c r="E42" s="22">
        <v>300</v>
      </c>
      <c r="F42" s="22"/>
      <c r="G42" s="12">
        <f t="shared" si="0"/>
        <v>24078348.739999998</v>
      </c>
    </row>
    <row r="43" spans="2:7" s="29" customFormat="1" x14ac:dyDescent="0.3">
      <c r="B43" s="25">
        <v>45796</v>
      </c>
      <c r="C43" s="21" t="s">
        <v>86</v>
      </c>
      <c r="D43" s="1" t="s">
        <v>33</v>
      </c>
      <c r="E43" s="22"/>
      <c r="F43" s="22">
        <v>5000</v>
      </c>
      <c r="G43" s="12">
        <f t="shared" si="0"/>
        <v>24083348.739999998</v>
      </c>
    </row>
    <row r="44" spans="2:7" s="29" customFormat="1" ht="15.75" customHeight="1" x14ac:dyDescent="0.3">
      <c r="B44" s="25">
        <v>45796</v>
      </c>
      <c r="C44" s="21" t="s">
        <v>87</v>
      </c>
      <c r="D44" s="1" t="s">
        <v>88</v>
      </c>
      <c r="E44" s="22">
        <v>25950</v>
      </c>
      <c r="F44" s="22"/>
      <c r="G44" s="12">
        <f t="shared" si="0"/>
        <v>24057398.739999998</v>
      </c>
    </row>
    <row r="45" spans="2:7" s="29" customFormat="1" x14ac:dyDescent="0.3">
      <c r="B45" s="25">
        <v>45796</v>
      </c>
      <c r="C45" s="21" t="s">
        <v>29</v>
      </c>
      <c r="D45" s="1" t="s">
        <v>35</v>
      </c>
      <c r="E45" s="22">
        <v>125</v>
      </c>
      <c r="F45" s="22"/>
      <c r="G45" s="12">
        <f t="shared" si="0"/>
        <v>24057273.739999998</v>
      </c>
    </row>
    <row r="46" spans="2:7" s="29" customFormat="1" x14ac:dyDescent="0.3">
      <c r="B46" s="25">
        <v>45797</v>
      </c>
      <c r="C46" s="21" t="s">
        <v>90</v>
      </c>
      <c r="D46" s="1" t="s">
        <v>33</v>
      </c>
      <c r="E46" s="22"/>
      <c r="F46" s="22">
        <v>124000</v>
      </c>
      <c r="G46" s="12">
        <f t="shared" si="0"/>
        <v>24181273.739999998</v>
      </c>
    </row>
    <row r="47" spans="2:7" s="29" customFormat="1" x14ac:dyDescent="0.3">
      <c r="B47" s="25">
        <v>45797</v>
      </c>
      <c r="C47" s="21" t="s">
        <v>36</v>
      </c>
      <c r="D47" s="1" t="s">
        <v>35</v>
      </c>
      <c r="E47" s="22">
        <v>350</v>
      </c>
      <c r="F47" s="22"/>
      <c r="G47" s="12">
        <f t="shared" si="0"/>
        <v>24180923.739999998</v>
      </c>
    </row>
    <row r="48" spans="2:7" s="29" customFormat="1" x14ac:dyDescent="0.3">
      <c r="B48" s="25">
        <v>45798</v>
      </c>
      <c r="C48" s="21" t="s">
        <v>92</v>
      </c>
      <c r="D48" s="1" t="s">
        <v>33</v>
      </c>
      <c r="E48" s="22"/>
      <c r="F48" s="22">
        <v>54100</v>
      </c>
      <c r="G48" s="12">
        <f t="shared" si="0"/>
        <v>24235023.739999998</v>
      </c>
    </row>
    <row r="49" spans="2:7" s="29" customFormat="1" x14ac:dyDescent="0.3">
      <c r="B49" s="25">
        <v>45798</v>
      </c>
      <c r="C49" s="21" t="s">
        <v>93</v>
      </c>
      <c r="D49" s="1" t="s">
        <v>94</v>
      </c>
      <c r="E49" s="22">
        <v>864114</v>
      </c>
      <c r="F49" s="22"/>
      <c r="G49" s="12">
        <f t="shared" si="0"/>
        <v>23370909.739999998</v>
      </c>
    </row>
    <row r="50" spans="2:7" s="29" customFormat="1" x14ac:dyDescent="0.3">
      <c r="B50" s="25">
        <v>45798</v>
      </c>
      <c r="C50" s="21" t="s">
        <v>29</v>
      </c>
      <c r="D50" s="1" t="s">
        <v>35</v>
      </c>
      <c r="E50" s="22">
        <v>125</v>
      </c>
      <c r="F50" s="22"/>
      <c r="G50" s="12">
        <f t="shared" si="0"/>
        <v>23370784.739999998</v>
      </c>
    </row>
    <row r="51" spans="2:7" x14ac:dyDescent="0.3">
      <c r="B51" s="25">
        <v>45799</v>
      </c>
      <c r="C51" s="21" t="s">
        <v>95</v>
      </c>
      <c r="D51" s="1" t="s">
        <v>33</v>
      </c>
      <c r="E51" s="22"/>
      <c r="F51" s="2">
        <v>8500</v>
      </c>
      <c r="G51" s="12">
        <f t="shared" si="0"/>
        <v>23379284.739999998</v>
      </c>
    </row>
    <row r="52" spans="2:7" s="29" customFormat="1" x14ac:dyDescent="0.3">
      <c r="B52" s="25">
        <v>45799</v>
      </c>
      <c r="C52" s="21" t="s">
        <v>29</v>
      </c>
      <c r="D52" s="1" t="s">
        <v>35</v>
      </c>
      <c r="E52" s="34">
        <v>3100</v>
      </c>
      <c r="F52" s="22"/>
      <c r="G52" s="12">
        <f t="shared" si="0"/>
        <v>23376184.739999998</v>
      </c>
    </row>
    <row r="53" spans="2:7" s="29" customFormat="1" x14ac:dyDescent="0.3">
      <c r="B53" s="25">
        <v>45800</v>
      </c>
      <c r="C53" s="21" t="s">
        <v>36</v>
      </c>
      <c r="D53" s="1" t="s">
        <v>31</v>
      </c>
      <c r="E53" s="34"/>
      <c r="F53" s="22">
        <v>3000</v>
      </c>
      <c r="G53" s="12">
        <f t="shared" si="0"/>
        <v>23379184.739999998</v>
      </c>
    </row>
    <row r="54" spans="2:7" s="29" customFormat="1" x14ac:dyDescent="0.3">
      <c r="B54" s="25">
        <v>45800</v>
      </c>
      <c r="C54" s="21" t="s">
        <v>100</v>
      </c>
      <c r="D54" s="1" t="s">
        <v>33</v>
      </c>
      <c r="E54" s="34"/>
      <c r="F54" s="22">
        <v>11000</v>
      </c>
      <c r="G54" s="12">
        <f t="shared" si="0"/>
        <v>23390184.739999998</v>
      </c>
    </row>
    <row r="55" spans="2:7" s="29" customFormat="1" x14ac:dyDescent="0.3">
      <c r="B55" s="25">
        <v>45800</v>
      </c>
      <c r="C55" s="21" t="s">
        <v>102</v>
      </c>
      <c r="D55" s="1" t="s">
        <v>101</v>
      </c>
      <c r="E55" s="34">
        <v>359920.28</v>
      </c>
      <c r="F55" s="22"/>
      <c r="G55" s="12">
        <f t="shared" si="0"/>
        <v>23030264.459999997</v>
      </c>
    </row>
    <row r="56" spans="2:7" s="29" customFormat="1" x14ac:dyDescent="0.3">
      <c r="B56" s="25">
        <v>45800</v>
      </c>
      <c r="C56" s="21" t="s">
        <v>103</v>
      </c>
      <c r="D56" s="1" t="s">
        <v>104</v>
      </c>
      <c r="E56" s="34">
        <v>46500</v>
      </c>
      <c r="F56" s="22"/>
      <c r="G56" s="12">
        <f t="shared" si="0"/>
        <v>22983764.459999997</v>
      </c>
    </row>
    <row r="57" spans="2:7" s="29" customFormat="1" x14ac:dyDescent="0.3">
      <c r="B57" s="25">
        <v>45800</v>
      </c>
      <c r="C57" s="21" t="s">
        <v>36</v>
      </c>
      <c r="D57" s="1" t="s">
        <v>35</v>
      </c>
      <c r="E57" s="34">
        <v>1352.5</v>
      </c>
      <c r="F57" s="22"/>
      <c r="G57" s="12">
        <f t="shared" si="0"/>
        <v>22982411.959999997</v>
      </c>
    </row>
    <row r="58" spans="2:7" s="29" customFormat="1" x14ac:dyDescent="0.3">
      <c r="B58" s="25">
        <v>45803</v>
      </c>
      <c r="C58" s="21" t="s">
        <v>109</v>
      </c>
      <c r="D58" s="1" t="s">
        <v>33</v>
      </c>
      <c r="E58" s="34"/>
      <c r="F58" s="22">
        <v>9000</v>
      </c>
      <c r="G58" s="12">
        <f t="shared" si="0"/>
        <v>22991411.959999997</v>
      </c>
    </row>
    <row r="59" spans="2:7" s="29" customFormat="1" x14ac:dyDescent="0.3">
      <c r="B59" s="25">
        <v>45803</v>
      </c>
      <c r="C59" s="21" t="s">
        <v>29</v>
      </c>
      <c r="D59" s="1" t="s">
        <v>35</v>
      </c>
      <c r="E59" s="34">
        <v>212.5</v>
      </c>
      <c r="F59" s="22"/>
      <c r="G59" s="12">
        <f t="shared" si="0"/>
        <v>22991199.459999997</v>
      </c>
    </row>
    <row r="60" spans="2:7" s="29" customFormat="1" x14ac:dyDescent="0.3">
      <c r="B60" s="25">
        <v>45804</v>
      </c>
      <c r="C60" s="21" t="s">
        <v>110</v>
      </c>
      <c r="D60" s="1" t="s">
        <v>33</v>
      </c>
      <c r="E60" s="34"/>
      <c r="F60" s="22">
        <v>2000</v>
      </c>
      <c r="G60" s="12">
        <f t="shared" si="0"/>
        <v>22993199.459999997</v>
      </c>
    </row>
    <row r="61" spans="2:7" s="29" customFormat="1" x14ac:dyDescent="0.3">
      <c r="B61" s="25">
        <v>45804</v>
      </c>
      <c r="C61" s="21" t="s">
        <v>36</v>
      </c>
      <c r="D61" s="1" t="s">
        <v>35</v>
      </c>
      <c r="E61" s="34">
        <v>275</v>
      </c>
      <c r="F61" s="22"/>
      <c r="G61" s="12">
        <f t="shared" si="0"/>
        <v>22992924.459999997</v>
      </c>
    </row>
    <row r="62" spans="2:7" s="29" customFormat="1" x14ac:dyDescent="0.3">
      <c r="B62" s="25">
        <v>45805</v>
      </c>
      <c r="C62" s="21" t="s">
        <v>112</v>
      </c>
      <c r="D62" s="1" t="s">
        <v>33</v>
      </c>
      <c r="E62" s="34"/>
      <c r="F62" s="22">
        <v>1000</v>
      </c>
      <c r="G62" s="12">
        <f t="shared" si="0"/>
        <v>22993924.459999997</v>
      </c>
    </row>
    <row r="63" spans="2:7" s="29" customFormat="1" x14ac:dyDescent="0.3">
      <c r="B63" s="25">
        <v>45805</v>
      </c>
      <c r="C63" s="21" t="s">
        <v>29</v>
      </c>
      <c r="D63" s="1" t="s">
        <v>35</v>
      </c>
      <c r="E63" s="34">
        <v>225</v>
      </c>
      <c r="F63" s="22"/>
      <c r="G63" s="12">
        <f t="shared" si="0"/>
        <v>22993699.459999997</v>
      </c>
    </row>
    <row r="64" spans="2:7" s="29" customFormat="1" x14ac:dyDescent="0.3">
      <c r="B64" s="25">
        <v>45806</v>
      </c>
      <c r="C64" s="21" t="s">
        <v>114</v>
      </c>
      <c r="D64" s="1" t="s">
        <v>33</v>
      </c>
      <c r="E64" s="34"/>
      <c r="F64" s="22">
        <v>14000</v>
      </c>
      <c r="G64" s="12">
        <f t="shared" si="0"/>
        <v>23007699.459999997</v>
      </c>
    </row>
    <row r="65" spans="2:7" s="29" customFormat="1" x14ac:dyDescent="0.3">
      <c r="B65" s="25">
        <v>45806</v>
      </c>
      <c r="C65" s="21" t="s">
        <v>29</v>
      </c>
      <c r="D65" s="1" t="s">
        <v>35</v>
      </c>
      <c r="E65" s="34">
        <v>50</v>
      </c>
      <c r="F65" s="22"/>
      <c r="G65" s="12">
        <f t="shared" si="0"/>
        <v>23007649.459999997</v>
      </c>
    </row>
    <row r="66" spans="2:7" s="29" customFormat="1" x14ac:dyDescent="0.3">
      <c r="B66" s="25">
        <v>45807</v>
      </c>
      <c r="C66" s="21" t="s">
        <v>36</v>
      </c>
      <c r="D66" s="1" t="s">
        <v>31</v>
      </c>
      <c r="E66" s="34"/>
      <c r="F66" s="22">
        <v>6000</v>
      </c>
      <c r="G66" s="12">
        <f t="shared" si="0"/>
        <v>23013649.459999997</v>
      </c>
    </row>
    <row r="67" spans="2:7" s="29" customFormat="1" x14ac:dyDescent="0.3">
      <c r="B67" s="25">
        <v>45807</v>
      </c>
      <c r="C67" s="21" t="s">
        <v>117</v>
      </c>
      <c r="D67" s="1" t="s">
        <v>33</v>
      </c>
      <c r="E67" s="34"/>
      <c r="F67" s="22">
        <v>11000</v>
      </c>
      <c r="G67" s="12">
        <f t="shared" si="0"/>
        <v>23024649.459999997</v>
      </c>
    </row>
    <row r="68" spans="2:7" s="29" customFormat="1" x14ac:dyDescent="0.3">
      <c r="B68" s="25">
        <v>45807</v>
      </c>
      <c r="C68" s="21" t="s">
        <v>29</v>
      </c>
      <c r="D68" s="1" t="s">
        <v>35</v>
      </c>
      <c r="E68" s="34">
        <v>25</v>
      </c>
      <c r="F68" s="22"/>
      <c r="G68" s="12">
        <f t="shared" si="0"/>
        <v>23024624.459999997</v>
      </c>
    </row>
    <row r="69" spans="2:7" ht="15" customHeight="1" thickBot="1" x14ac:dyDescent="0.35">
      <c r="B69" s="49" t="s">
        <v>25</v>
      </c>
      <c r="C69" s="50"/>
      <c r="D69" s="50"/>
      <c r="E69" s="50"/>
      <c r="F69" s="51"/>
      <c r="G69" s="40">
        <v>23024624.460000001</v>
      </c>
    </row>
    <row r="72" spans="2:7" ht="15" thickBot="1" x14ac:dyDescent="0.35">
      <c r="B72" s="43"/>
      <c r="C72" s="43"/>
      <c r="F72" s="43"/>
      <c r="G72" s="43"/>
    </row>
    <row r="73" spans="2:7" x14ac:dyDescent="0.3">
      <c r="B73" s="45" t="s">
        <v>10</v>
      </c>
      <c r="C73" s="45"/>
      <c r="F73" s="45" t="s">
        <v>18</v>
      </c>
      <c r="G73" s="45"/>
    </row>
    <row r="74" spans="2:7" x14ac:dyDescent="0.3">
      <c r="B74" s="44" t="s">
        <v>11</v>
      </c>
      <c r="C74" s="44"/>
      <c r="F74" s="44" t="s">
        <v>6</v>
      </c>
      <c r="G74" s="44"/>
    </row>
    <row r="75" spans="2:7" x14ac:dyDescent="0.3">
      <c r="D75" t="s">
        <v>8</v>
      </c>
    </row>
    <row r="76" spans="2:7" x14ac:dyDescent="0.3">
      <c r="D76" s="45" t="s">
        <v>14</v>
      </c>
      <c r="E76" s="45"/>
    </row>
    <row r="77" spans="2:7" x14ac:dyDescent="0.3">
      <c r="D77" s="44" t="s">
        <v>7</v>
      </c>
      <c r="E77" s="44"/>
    </row>
  </sheetData>
  <mergeCells count="11">
    <mergeCell ref="D77:E77"/>
    <mergeCell ref="B73:C73"/>
    <mergeCell ref="F73:G73"/>
    <mergeCell ref="B74:C74"/>
    <mergeCell ref="F74:G74"/>
    <mergeCell ref="D76:E76"/>
    <mergeCell ref="A6:G6"/>
    <mergeCell ref="A7:G7"/>
    <mergeCell ref="B69:F69"/>
    <mergeCell ref="B72:C72"/>
    <mergeCell ref="F72:G72"/>
  </mergeCells>
  <pageMargins left="0.7" right="0.7" top="0.75" bottom="0.75" header="0.3" footer="0.3"/>
  <pageSetup scale="70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 (DOP)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Alba Peralta</cp:lastModifiedBy>
  <cp:lastPrinted>2025-06-04T15:20:46Z</cp:lastPrinted>
  <dcterms:created xsi:type="dcterms:W3CDTF">2023-03-31T14:42:22Z</dcterms:created>
  <dcterms:modified xsi:type="dcterms:W3CDTF">2025-06-13T17:22:22Z</dcterms:modified>
</cp:coreProperties>
</file>