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A740C995-B759-48AA-8D56-8F95BC578343}" xr6:coauthVersionLast="36" xr6:coauthVersionMax="36" xr10:uidLastSave="{00000000-0000-0000-0000-000000000000}"/>
  <bookViews>
    <workbookView xWindow="0" yWindow="0" windowWidth="24720" windowHeight="12225" activeTab="2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8" l="1"/>
  <c r="L119" i="2" l="1"/>
  <c r="G11" i="8" l="1"/>
  <c r="G12" i="8" s="1"/>
  <c r="G13" i="8" s="1"/>
  <c r="G12" i="2" l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</calcChain>
</file>

<file path=xl/sharedStrings.xml><?xml version="1.0" encoding="utf-8"?>
<sst xmlns="http://schemas.openxmlformats.org/spreadsheetml/2006/main" count="282" uniqueCount="91">
  <si>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</si>
  <si>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</si>
  <si>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</si>
  <si>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</si>
  <si>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</si>
  <si>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</si>
  <si>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</si>
  <si>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</si>
  <si>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</si>
  <si>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</si>
  <si>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</si>
  <si>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</si>
  <si>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</si>
  <si>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</si>
  <si>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</si>
  <si>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</si>
  <si>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</si>
  <si>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</si>
  <si>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</si>
  <si>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</si>
  <si>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INGRESOS Y EGRESOS  MES DE FEBRERO 2025</t>
  </si>
  <si>
    <t>BALANCE AL 28 DE FEBRERO 2025 CUENTA ESPECIAL</t>
  </si>
  <si>
    <t>Balance al 31/01/2025</t>
  </si>
  <si>
    <t>BALANCE AL 28 FEBRERO DE 2025 CUENTA RECURSOS PROPIOS (USD)</t>
  </si>
  <si>
    <t>INGRESOS Y EGRESOS   MES DE FEBRERO 2025</t>
  </si>
  <si>
    <t>BALANCE AL 28 DE FEBRERO 2025 CUENTA COLECTORA RECURSOS PROPIOS</t>
  </si>
  <si>
    <t>DEPÓSITO</t>
  </si>
  <si>
    <t>DEPÓSITO SANTIAGO</t>
  </si>
  <si>
    <t>LOTE 567</t>
  </si>
  <si>
    <t>RETENCIÓN 2.5% DE COBRO TC</t>
  </si>
  <si>
    <t>l</t>
  </si>
  <si>
    <t>TARJETA DE CRÉDITO</t>
  </si>
  <si>
    <t xml:space="preserve">INGRESO POR TRANSFERENCIA </t>
  </si>
  <si>
    <t>LOTE 568</t>
  </si>
  <si>
    <t>LOTE 569</t>
  </si>
  <si>
    <t>COLECTOR DE IMPUESTOS INTERNOS (CHEQUES)</t>
  </si>
  <si>
    <t>LOTE 570</t>
  </si>
  <si>
    <t>RESOL. AJUSTADORES (CHEQUES)</t>
  </si>
  <si>
    <t>LOTE 571</t>
  </si>
  <si>
    <t>RENOVACIÓN DE REGISTRO DE REASEGUROS(CHEQUES)</t>
  </si>
  <si>
    <t>LOTE 572</t>
  </si>
  <si>
    <t>EXPED., RENOV.  Y TRANSF. DE LICENCIA (CHEQUES)</t>
  </si>
  <si>
    <t>JULIO CÉSAR VALENTÍN JIMINIÁN</t>
  </si>
  <si>
    <t>FRANCISCO EDUARDO CAMPOS ÁLVAREZ</t>
  </si>
  <si>
    <t>JORGE LUIS MORONTA PÉREZ</t>
  </si>
  <si>
    <t>GLENN DAVIS FELIPE CASTRO</t>
  </si>
  <si>
    <t>ISAURA ISABEL PEÑALÓ MONTERO</t>
  </si>
  <si>
    <t>AMILCAR DEMETRIO CARRASCO RODRÍGUEZ</t>
  </si>
  <si>
    <t xml:space="preserve">JORGE LUIS CEBALLOS PIMENTEL </t>
  </si>
  <si>
    <t>JOSÉ EULALIO DE LA CRUZ FLORENTINO</t>
  </si>
  <si>
    <t>ELIANA PATRICIA DÍAZ SÁNCHEZ</t>
  </si>
  <si>
    <t>MARTHA JOSEFINA PERALLÓN REYES</t>
  </si>
  <si>
    <t>ARNULFO RODRÍGUEZ VERAS</t>
  </si>
  <si>
    <t>ESTEFANY INDIRA PUJOLS CASTILLO</t>
  </si>
  <si>
    <t>NIDIA PAULINO VALDÉZ DE VALERIO</t>
  </si>
  <si>
    <t>FERNANDO MANUEL BONILLA MENDOZA</t>
  </si>
  <si>
    <t>YULISA FRANCISCA ROZÓN ORTÍZ</t>
  </si>
  <si>
    <t>JUAN ELIESER CLASE CRUZ</t>
  </si>
  <si>
    <t xml:space="preserve">VÍCTOR RAMÓN DÍAZ DELMONTE </t>
  </si>
  <si>
    <r>
      <t>ROCÍO REGALADO PROTOCOLO RD, SRL (</t>
    </r>
    <r>
      <rPr>
        <b/>
        <sz val="11"/>
        <color theme="1"/>
        <rFont val="Calibri"/>
        <family val="2"/>
        <scheme val="minor"/>
      </rPr>
      <t>NULO</t>
    </r>
    <r>
      <rPr>
        <sz val="11"/>
        <color theme="1"/>
        <rFont val="Calibri"/>
        <family val="2"/>
        <scheme val="minor"/>
      </rPr>
      <t>)</t>
    </r>
  </si>
  <si>
    <t>LOTE 573</t>
  </si>
  <si>
    <t>CARGOS BANCARIOS 0.15%, CHEQUES PAGADOS</t>
  </si>
  <si>
    <t>LOTE 574</t>
  </si>
  <si>
    <r>
      <t>JULIO CÉSAR VALENTÍN JIMINIÁN (</t>
    </r>
    <r>
      <rPr>
        <b/>
        <sz val="11"/>
        <color theme="1"/>
        <rFont val="Calibri"/>
        <family val="2"/>
        <scheme val="minor"/>
      </rPr>
      <t>NULO</t>
    </r>
    <r>
      <rPr>
        <sz val="11"/>
        <color theme="1"/>
        <rFont val="Calibri"/>
        <family val="2"/>
        <scheme val="minor"/>
      </rPr>
      <t>)</t>
    </r>
  </si>
  <si>
    <t>RAFIEL ELISA VÁSQUEZ JAVIER</t>
  </si>
  <si>
    <t xml:space="preserve">ROCÍO REGALADO PROTOCOLO RD, SRL </t>
  </si>
  <si>
    <t>ADALGISA DE LOS SANTOS DE ABREU</t>
  </si>
  <si>
    <t>LOTE 575</t>
  </si>
  <si>
    <t>RESOL. AJUSTADORES/RENOV. (CHEQUES)</t>
  </si>
  <si>
    <t>LOTE 576</t>
  </si>
  <si>
    <t>LOTE 577</t>
  </si>
  <si>
    <t>RESOL. AJUSTADORES- RENOV. DE LICENCIA (CHEQUES)</t>
  </si>
  <si>
    <t>LOTE 578</t>
  </si>
  <si>
    <t>LOTE 579</t>
  </si>
  <si>
    <t>LOTE 580</t>
  </si>
  <si>
    <t>EXPDICIÓN Y TRASPASO DE LICENCIA (CHEQUES)</t>
  </si>
  <si>
    <t>LOTE 581</t>
  </si>
  <si>
    <t>RENOV. DE LICENCIA/ RESOL (CHEQUES)</t>
  </si>
  <si>
    <t>LUIS MANUEL RAINIERO TORIBIO</t>
  </si>
  <si>
    <t>LOTE  582</t>
  </si>
  <si>
    <t>LIBR 140</t>
  </si>
  <si>
    <t>CENTRO DE ARTE URBE, SRL</t>
  </si>
  <si>
    <t>LIBR 143</t>
  </si>
  <si>
    <t>GTG INDUSTRIAL, SRL</t>
  </si>
  <si>
    <t>RENOV. DE LICENCIA (CHEQUES)</t>
  </si>
  <si>
    <r>
      <t>INGRESO POR CHEQUES (</t>
    </r>
    <r>
      <rPr>
        <b/>
        <sz val="11"/>
        <color theme="1"/>
        <rFont val="Calibri"/>
        <family val="2"/>
        <scheme val="minor"/>
      </rPr>
      <t>NULOS 57590 Y 57591</t>
    </r>
    <r>
      <rPr>
        <sz val="11"/>
        <color theme="1"/>
        <rFont val="Calibri"/>
        <family val="2"/>
        <scheme val="minor"/>
      </rPr>
      <t>)</t>
    </r>
  </si>
  <si>
    <t>I</t>
  </si>
  <si>
    <t>LOTE 583</t>
  </si>
  <si>
    <t>RESOL. AJUSTADORES/ RENOV. DE LICENCIA (CHEUES)</t>
  </si>
  <si>
    <t>LOTE 584</t>
  </si>
  <si>
    <t>LOTE 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</si>
</sst>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4" fontId="0" fillId="0" borderId="2" xfId="0" applyNumberFormat="1" applyFont="1" applyBorder="1" applyAlignment="1">
      <alignment horizontal="center"/>
    </xf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0" fillId="4" borderId="2" xfId="0" applyNumberFormat="1" applyFill="1" applyBorder="1"/>
    <xf numFmtId="14" fontId="3" fillId="0" borderId="2" xfId="0" applyNumberFormat="1" applyFont="1" applyFill="1" applyBorder="1" applyAlignment="1">
      <alignment horizontal="center"/>
    </xf>
    <xf numFmtId="43" fontId="6" fillId="3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43" fontId="6" fillId="3" borderId="3" xfId="1" applyFont="1" applyFill="1" applyBorder="1"/>
    <xf numFmtId="4" fontId="0" fillId="4" borderId="1" xfId="0" applyNumberFormat="1" applyFill="1" applyBorder="1"/>
    <xf numFmtId="43" fontId="0" fillId="4" borderId="0" xfId="1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6" fillId="3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6" fillId="3" borderId="9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1409700</xdr:colOff>
      <xdr:row>1</xdr:row>
      <xdr:rowOff>76200</xdr:rowOff>
    </xdr:from>
    <xdr:to>
      <xdr:col>4</xdr:col>
      <xdr:colOff>190500</xdr:colOff>
      <xdr:row>6</xdr:row>
      <xdr:rowOff>28575</xdr:rowOff>
    </xdr:to>
    <xdr:pic>
      <xdr:nvPicPr>
        <xdr:cNvPr id="5" name="Imagen 4" descr="Superintendencia de Seguros">
          <a:extLst>
            <a:ext uri="{FF2B5EF4-FFF2-40B4-BE49-F238E27FC236}">
              <a16:creationId xmlns:a16="http://schemas.microsoft.com/office/drawing/2014/main" id="{209AD835-EF90-40F2-8425-C6FCCD8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477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1123950</xdr:colOff>
      <xdr:row>0</xdr:row>
      <xdr:rowOff>38100</xdr:rowOff>
    </xdr:from>
    <xdr:ext cx="1838325" cy="904875"/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A3C310BB-3F4E-40A8-B717-E570F7F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4</xdr:col>
      <xdr:colOff>88900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7:L128"/>
  <sheetViews>
    <sheetView topLeftCell="A94" zoomScaleNormal="100" workbookViewId="0">
      <selection activeCell="F125" sqref="F125:G125"/>
    </sheetView>
  </sheetViews>
  <sheetFormatPr baseColWidth="10" defaultRowHeight="15" x14ac:dyDescent="0.25"/>
  <cols>
    <col min="1" max="1" width="0.42578125" customWidth="1"/>
    <col min="2" max="2" width="11.7109375" customWidth="1"/>
    <col min="3" max="3" width="11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3.7109375" customWidth="1"/>
    <col min="10" max="10" width="14.140625" bestFit="1" customWidth="1"/>
  </cols>
  <sheetData>
    <row r="7" spans="1:7" ht="18.75" x14ac:dyDescent="0.3">
      <c r="A7" s="41" t="s">
        <v>3</v>
      </c>
      <c r="B7" s="41"/>
      <c r="C7" s="41"/>
      <c r="D7" s="41"/>
      <c r="E7" s="41"/>
      <c r="F7" s="41"/>
      <c r="G7" s="41"/>
    </row>
    <row r="8" spans="1:7" s="5" customFormat="1" ht="18.75" x14ac:dyDescent="0.3">
      <c r="A8" s="41" t="s">
        <v>20</v>
      </c>
      <c r="B8" s="41"/>
      <c r="C8" s="41"/>
      <c r="D8" s="41"/>
      <c r="E8" s="41"/>
      <c r="F8" s="41"/>
      <c r="G8" s="41"/>
    </row>
    <row r="9" spans="1:7" s="5" customFormat="1" ht="15.75" thickBot="1" x14ac:dyDescent="0.3">
      <c r="A9"/>
      <c r="B9"/>
      <c r="C9"/>
      <c r="D9"/>
      <c r="E9"/>
      <c r="F9"/>
      <c r="G9" s="16" t="s">
        <v>9</v>
      </c>
    </row>
    <row r="10" spans="1:7" s="5" customFormat="1" ht="15.75" x14ac:dyDescent="0.25">
      <c r="A10"/>
      <c r="B10" s="7" t="s">
        <v>1</v>
      </c>
      <c r="C10" s="8" t="s">
        <v>2</v>
      </c>
      <c r="D10" s="8" t="s">
        <v>15</v>
      </c>
      <c r="E10" s="8" t="s">
        <v>16</v>
      </c>
      <c r="F10" s="8" t="s">
        <v>17</v>
      </c>
      <c r="G10" s="9" t="s">
        <v>4</v>
      </c>
    </row>
    <row r="11" spans="1:7" s="5" customFormat="1" ht="15.75" x14ac:dyDescent="0.25">
      <c r="B11" s="33"/>
      <c r="C11" s="11"/>
      <c r="D11" s="11" t="s">
        <v>22</v>
      </c>
      <c r="E11" s="11"/>
      <c r="F11" s="11"/>
      <c r="G11" s="17">
        <v>6483223.2199999997</v>
      </c>
    </row>
    <row r="12" spans="1:7" s="5" customFormat="1" ht="15.75" x14ac:dyDescent="0.25">
      <c r="B12" s="18">
        <v>45691</v>
      </c>
      <c r="C12" s="10">
        <v>20033</v>
      </c>
      <c r="D12" s="1" t="s">
        <v>26</v>
      </c>
      <c r="E12" s="22"/>
      <c r="F12" s="6">
        <v>7000</v>
      </c>
      <c r="G12" s="17">
        <f>G11+F12-E12</f>
        <v>6490223.2199999997</v>
      </c>
    </row>
    <row r="13" spans="1:7" s="29" customFormat="1" ht="15.75" x14ac:dyDescent="0.25">
      <c r="A13" s="5"/>
      <c r="B13" s="18">
        <v>45691</v>
      </c>
      <c r="C13" s="10">
        <v>30144</v>
      </c>
      <c r="D13" s="1" t="s">
        <v>27</v>
      </c>
      <c r="E13" s="6"/>
      <c r="F13" s="22">
        <v>7000</v>
      </c>
      <c r="G13" s="17">
        <f t="shared" ref="G13:G76" si="0">G12+F13-E13</f>
        <v>6497223.2199999997</v>
      </c>
    </row>
    <row r="14" spans="1:7" s="29" customFormat="1" ht="15.75" x14ac:dyDescent="0.25">
      <c r="A14" s="5"/>
      <c r="B14" s="18">
        <v>45692</v>
      </c>
      <c r="C14" s="10">
        <v>10068</v>
      </c>
      <c r="D14" s="1" t="s">
        <v>26</v>
      </c>
      <c r="E14" s="6"/>
      <c r="F14" s="6">
        <v>9000</v>
      </c>
      <c r="G14" s="17">
        <f t="shared" si="0"/>
        <v>6506223.2199999997</v>
      </c>
    </row>
    <row r="15" spans="1:7" s="29" customFormat="1" ht="15.75" x14ac:dyDescent="0.25">
      <c r="A15" s="5"/>
      <c r="B15" s="18">
        <v>45692</v>
      </c>
      <c r="C15" s="10">
        <v>30182</v>
      </c>
      <c r="D15" s="1" t="s">
        <v>27</v>
      </c>
      <c r="E15" s="6"/>
      <c r="F15" s="6">
        <v>12000</v>
      </c>
      <c r="G15" s="17">
        <f t="shared" si="0"/>
        <v>6518223.2199999997</v>
      </c>
    </row>
    <row r="16" spans="1:7" s="29" customFormat="1" ht="15.75" x14ac:dyDescent="0.25">
      <c r="B16" s="31">
        <v>45693</v>
      </c>
      <c r="C16" s="21" t="s">
        <v>30</v>
      </c>
      <c r="D16" s="1" t="s">
        <v>32</v>
      </c>
      <c r="E16" s="22"/>
      <c r="F16" s="22">
        <v>18000</v>
      </c>
      <c r="G16" s="17">
        <f t="shared" si="0"/>
        <v>6536223.2199999997</v>
      </c>
    </row>
    <row r="17" spans="2:7" s="29" customFormat="1" ht="15.75" x14ac:dyDescent="0.25">
      <c r="B17" s="31">
        <v>45693</v>
      </c>
      <c r="C17" s="21">
        <v>10051</v>
      </c>
      <c r="D17" s="1" t="s">
        <v>26</v>
      </c>
      <c r="E17" s="22"/>
      <c r="F17" s="22">
        <v>29000</v>
      </c>
      <c r="G17" s="17">
        <f t="shared" si="0"/>
        <v>6565223.2199999997</v>
      </c>
    </row>
    <row r="18" spans="2:7" s="29" customFormat="1" ht="15.75" x14ac:dyDescent="0.25">
      <c r="B18" s="31">
        <v>45693</v>
      </c>
      <c r="C18" s="21">
        <v>30146</v>
      </c>
      <c r="D18" s="1" t="s">
        <v>27</v>
      </c>
      <c r="E18" s="22"/>
      <c r="F18" s="22">
        <v>11300</v>
      </c>
      <c r="G18" s="17">
        <f t="shared" si="0"/>
        <v>6576523.2199999997</v>
      </c>
    </row>
    <row r="19" spans="2:7" s="29" customFormat="1" ht="15.75" x14ac:dyDescent="0.25">
      <c r="B19" s="31">
        <v>45694</v>
      </c>
      <c r="C19" s="21" t="s">
        <v>30</v>
      </c>
      <c r="D19" s="1" t="s">
        <v>32</v>
      </c>
      <c r="E19" s="22"/>
      <c r="F19" s="22">
        <v>12000</v>
      </c>
      <c r="G19" s="17">
        <f t="shared" si="0"/>
        <v>6588523.2199999997</v>
      </c>
    </row>
    <row r="20" spans="2:7" s="29" customFormat="1" ht="15.75" x14ac:dyDescent="0.25">
      <c r="B20" s="31">
        <v>45694</v>
      </c>
      <c r="C20" s="21">
        <v>50133</v>
      </c>
      <c r="D20" s="1" t="s">
        <v>26</v>
      </c>
      <c r="E20" s="22"/>
      <c r="F20" s="22">
        <v>118000</v>
      </c>
      <c r="G20" s="17">
        <f t="shared" si="0"/>
        <v>6706523.2199999997</v>
      </c>
    </row>
    <row r="21" spans="2:7" s="29" customFormat="1" ht="15.75" x14ac:dyDescent="0.25">
      <c r="B21" s="31">
        <v>45694</v>
      </c>
      <c r="C21" s="21">
        <v>10107</v>
      </c>
      <c r="D21" s="1" t="s">
        <v>27</v>
      </c>
      <c r="E21" s="22"/>
      <c r="F21" s="22">
        <v>37000</v>
      </c>
      <c r="G21" s="17">
        <f t="shared" si="0"/>
        <v>6743523.2199999997</v>
      </c>
    </row>
    <row r="22" spans="2:7" s="29" customFormat="1" ht="15.75" x14ac:dyDescent="0.25">
      <c r="B22" s="31">
        <v>45694</v>
      </c>
      <c r="C22" s="21">
        <v>57567</v>
      </c>
      <c r="D22" s="1" t="s">
        <v>35</v>
      </c>
      <c r="E22" s="22">
        <v>3435</v>
      </c>
      <c r="F22" s="22"/>
      <c r="G22" s="17">
        <f t="shared" si="0"/>
        <v>6740088.2199999997</v>
      </c>
    </row>
    <row r="23" spans="2:7" s="29" customFormat="1" ht="15.75" x14ac:dyDescent="0.25">
      <c r="B23" s="31">
        <v>45695</v>
      </c>
      <c r="C23" s="21">
        <v>10027</v>
      </c>
      <c r="D23" s="1" t="s">
        <v>26</v>
      </c>
      <c r="E23" s="22"/>
      <c r="F23" s="22">
        <v>5000</v>
      </c>
      <c r="G23" s="17">
        <f t="shared" si="0"/>
        <v>6745088.2199999997</v>
      </c>
    </row>
    <row r="24" spans="2:7" s="29" customFormat="1" ht="15.75" x14ac:dyDescent="0.25">
      <c r="B24" s="31">
        <v>45695</v>
      </c>
      <c r="C24" s="21">
        <v>5441831</v>
      </c>
      <c r="D24" s="1" t="s">
        <v>37</v>
      </c>
      <c r="E24" s="22"/>
      <c r="F24" s="22">
        <v>1198423.24</v>
      </c>
      <c r="G24" s="17">
        <f t="shared" si="0"/>
        <v>7943511.46</v>
      </c>
    </row>
    <row r="25" spans="2:7" s="29" customFormat="1" ht="15.75" x14ac:dyDescent="0.25">
      <c r="B25" s="31">
        <v>45698</v>
      </c>
      <c r="C25" s="21" t="s">
        <v>30</v>
      </c>
      <c r="D25" s="1" t="s">
        <v>32</v>
      </c>
      <c r="E25" s="22"/>
      <c r="F25" s="22">
        <v>760000</v>
      </c>
      <c r="G25" s="17">
        <f t="shared" si="0"/>
        <v>8703511.4600000009</v>
      </c>
    </row>
    <row r="26" spans="2:7" s="29" customFormat="1" ht="15.75" x14ac:dyDescent="0.25">
      <c r="B26" s="31">
        <v>45698</v>
      </c>
      <c r="C26" s="21">
        <v>30067</v>
      </c>
      <c r="D26" s="1" t="s">
        <v>26</v>
      </c>
      <c r="E26" s="22"/>
      <c r="F26" s="22">
        <v>10000</v>
      </c>
      <c r="G26" s="17">
        <f t="shared" si="0"/>
        <v>8713511.4600000009</v>
      </c>
    </row>
    <row r="27" spans="2:7" s="29" customFormat="1" ht="15.75" x14ac:dyDescent="0.25">
      <c r="B27" s="31">
        <v>45698</v>
      </c>
      <c r="C27" s="21">
        <v>45827</v>
      </c>
      <c r="D27" s="1" t="s">
        <v>39</v>
      </c>
      <c r="E27" s="22"/>
      <c r="F27" s="22">
        <v>100000</v>
      </c>
      <c r="G27" s="17">
        <f t="shared" si="0"/>
        <v>8813511.4600000009</v>
      </c>
    </row>
    <row r="28" spans="2:7" s="29" customFormat="1" ht="15.75" x14ac:dyDescent="0.25">
      <c r="B28" s="31">
        <v>45698</v>
      </c>
      <c r="C28" s="21">
        <v>10103</v>
      </c>
      <c r="D28" s="1" t="s">
        <v>27</v>
      </c>
      <c r="E28" s="22"/>
      <c r="F28" s="22">
        <v>24000</v>
      </c>
      <c r="G28" s="17">
        <f t="shared" si="0"/>
        <v>8837511.4600000009</v>
      </c>
    </row>
    <row r="29" spans="2:7" s="29" customFormat="1" ht="15.75" x14ac:dyDescent="0.25">
      <c r="B29" s="31">
        <v>45699</v>
      </c>
      <c r="C29" s="21" t="s">
        <v>30</v>
      </c>
      <c r="D29" s="1" t="s">
        <v>32</v>
      </c>
      <c r="E29" s="22"/>
      <c r="F29" s="22">
        <v>4500</v>
      </c>
      <c r="G29" s="17">
        <f t="shared" si="0"/>
        <v>8842011.4600000009</v>
      </c>
    </row>
    <row r="30" spans="2:7" s="29" customFormat="1" ht="15.75" x14ac:dyDescent="0.25">
      <c r="B30" s="31">
        <v>45699</v>
      </c>
      <c r="C30" s="21">
        <v>10051</v>
      </c>
      <c r="D30" s="1" t="s">
        <v>26</v>
      </c>
      <c r="E30" s="22"/>
      <c r="F30" s="22">
        <v>98000</v>
      </c>
      <c r="G30" s="17">
        <f t="shared" si="0"/>
        <v>8940011.4600000009</v>
      </c>
    </row>
    <row r="31" spans="2:7" s="29" customFormat="1" ht="15.75" x14ac:dyDescent="0.25">
      <c r="B31" s="31">
        <v>45699</v>
      </c>
      <c r="C31" s="21">
        <v>5441836</v>
      </c>
      <c r="D31" s="1" t="s">
        <v>41</v>
      </c>
      <c r="E31" s="22"/>
      <c r="F31" s="22">
        <v>46000</v>
      </c>
      <c r="G31" s="17">
        <f t="shared" si="0"/>
        <v>8986011.4600000009</v>
      </c>
    </row>
    <row r="32" spans="2:7" s="29" customFormat="1" ht="15.75" x14ac:dyDescent="0.25">
      <c r="B32" s="31">
        <v>45699</v>
      </c>
      <c r="C32" s="21">
        <v>525363</v>
      </c>
      <c r="D32" s="1" t="s">
        <v>41</v>
      </c>
      <c r="E32" s="22"/>
      <c r="F32" s="22">
        <v>6000</v>
      </c>
      <c r="G32" s="17">
        <f t="shared" si="0"/>
        <v>8992011.4600000009</v>
      </c>
    </row>
    <row r="33" spans="2:7" s="29" customFormat="1" ht="15.75" x14ac:dyDescent="0.25">
      <c r="B33" s="31">
        <v>45699</v>
      </c>
      <c r="C33" s="21">
        <v>525362</v>
      </c>
      <c r="D33" s="1" t="s">
        <v>41</v>
      </c>
      <c r="E33" s="22"/>
      <c r="F33" s="22">
        <v>4500</v>
      </c>
      <c r="G33" s="17">
        <f t="shared" si="0"/>
        <v>8996511.4600000009</v>
      </c>
    </row>
    <row r="34" spans="2:7" s="29" customFormat="1" ht="15.75" x14ac:dyDescent="0.25">
      <c r="B34" s="31">
        <v>45699</v>
      </c>
      <c r="C34" s="21">
        <v>20158</v>
      </c>
      <c r="D34" s="1" t="s">
        <v>27</v>
      </c>
      <c r="E34" s="22"/>
      <c r="F34" s="22">
        <v>3000</v>
      </c>
      <c r="G34" s="17">
        <f t="shared" si="0"/>
        <v>8999511.4600000009</v>
      </c>
    </row>
    <row r="35" spans="2:7" s="29" customFormat="1" ht="15.75" x14ac:dyDescent="0.25">
      <c r="B35" s="31">
        <v>45699</v>
      </c>
      <c r="C35" s="21">
        <v>57568</v>
      </c>
      <c r="D35" s="26" t="s">
        <v>42</v>
      </c>
      <c r="E35" s="22">
        <v>150000</v>
      </c>
      <c r="F35" s="22"/>
      <c r="G35" s="17">
        <f t="shared" si="0"/>
        <v>8849511.4600000009</v>
      </c>
    </row>
    <row r="36" spans="2:7" s="29" customFormat="1" ht="15.75" x14ac:dyDescent="0.25">
      <c r="B36" s="31">
        <v>45699</v>
      </c>
      <c r="C36" s="21">
        <v>57569</v>
      </c>
      <c r="D36" s="26" t="s">
        <v>43</v>
      </c>
      <c r="E36" s="22">
        <v>80000</v>
      </c>
      <c r="F36" s="22"/>
      <c r="G36" s="17">
        <f t="shared" si="0"/>
        <v>8769511.4600000009</v>
      </c>
    </row>
    <row r="37" spans="2:7" s="29" customFormat="1" ht="15.75" x14ac:dyDescent="0.25">
      <c r="B37" s="31">
        <v>45699</v>
      </c>
      <c r="C37" s="21">
        <v>57570</v>
      </c>
      <c r="D37" s="26" t="s">
        <v>44</v>
      </c>
      <c r="E37" s="22">
        <v>56100</v>
      </c>
      <c r="F37" s="22"/>
      <c r="G37" s="17">
        <f t="shared" si="0"/>
        <v>8713411.4600000009</v>
      </c>
    </row>
    <row r="38" spans="2:7" s="29" customFormat="1" ht="15.75" x14ac:dyDescent="0.25">
      <c r="B38" s="31">
        <v>45699</v>
      </c>
      <c r="C38" s="21">
        <v>57571</v>
      </c>
      <c r="D38" s="26" t="s">
        <v>45</v>
      </c>
      <c r="E38" s="22">
        <v>56100</v>
      </c>
      <c r="F38" s="22"/>
      <c r="G38" s="17">
        <f t="shared" si="0"/>
        <v>8657311.4600000009</v>
      </c>
    </row>
    <row r="39" spans="2:7" s="29" customFormat="1" ht="15.75" x14ac:dyDescent="0.25">
      <c r="B39" s="31">
        <v>45699</v>
      </c>
      <c r="C39" s="21">
        <v>57572</v>
      </c>
      <c r="D39" s="26" t="s">
        <v>46</v>
      </c>
      <c r="E39" s="22">
        <v>56100</v>
      </c>
      <c r="F39" s="22"/>
      <c r="G39" s="17">
        <f t="shared" si="0"/>
        <v>8601211.4600000009</v>
      </c>
    </row>
    <row r="40" spans="2:7" s="29" customFormat="1" ht="15.75" x14ac:dyDescent="0.25">
      <c r="B40" s="31">
        <v>45699</v>
      </c>
      <c r="C40" s="21">
        <v>57573</v>
      </c>
      <c r="D40" s="26" t="s">
        <v>47</v>
      </c>
      <c r="E40" s="22">
        <v>56100</v>
      </c>
      <c r="F40" s="22"/>
      <c r="G40" s="17">
        <f t="shared" si="0"/>
        <v>8545111.4600000009</v>
      </c>
    </row>
    <row r="41" spans="2:7" s="29" customFormat="1" ht="15.75" x14ac:dyDescent="0.25">
      <c r="B41" s="31">
        <v>45699</v>
      </c>
      <c r="C41" s="21">
        <v>57574</v>
      </c>
      <c r="D41" s="26" t="s">
        <v>48</v>
      </c>
      <c r="E41" s="22">
        <v>56100</v>
      </c>
      <c r="F41" s="22"/>
      <c r="G41" s="17">
        <f t="shared" si="0"/>
        <v>8489011.4600000009</v>
      </c>
    </row>
    <row r="42" spans="2:7" s="29" customFormat="1" ht="15.75" x14ac:dyDescent="0.25">
      <c r="B42" s="31">
        <v>45699</v>
      </c>
      <c r="C42" s="21">
        <v>57575</v>
      </c>
      <c r="D42" s="26" t="s">
        <v>49</v>
      </c>
      <c r="E42" s="22">
        <v>56100</v>
      </c>
      <c r="F42" s="22"/>
      <c r="G42" s="17">
        <f t="shared" si="0"/>
        <v>8432911.4600000009</v>
      </c>
    </row>
    <row r="43" spans="2:7" s="29" customFormat="1" ht="15.75" x14ac:dyDescent="0.25">
      <c r="B43" s="31">
        <v>45699</v>
      </c>
      <c r="C43" s="21">
        <v>57576</v>
      </c>
      <c r="D43" s="26" t="s">
        <v>50</v>
      </c>
      <c r="E43" s="22">
        <v>56100</v>
      </c>
      <c r="F43" s="22"/>
      <c r="G43" s="17">
        <f t="shared" si="0"/>
        <v>8376811.4600000009</v>
      </c>
    </row>
    <row r="44" spans="2:7" s="29" customFormat="1" ht="15.75" x14ac:dyDescent="0.25">
      <c r="B44" s="31">
        <v>45699</v>
      </c>
      <c r="C44" s="21">
        <v>57577</v>
      </c>
      <c r="D44" s="26" t="s">
        <v>51</v>
      </c>
      <c r="E44" s="22">
        <v>56100</v>
      </c>
      <c r="F44" s="22"/>
      <c r="G44" s="17">
        <f t="shared" si="0"/>
        <v>8320711.4600000009</v>
      </c>
    </row>
    <row r="45" spans="2:7" s="29" customFormat="1" ht="15.75" x14ac:dyDescent="0.25">
      <c r="B45" s="31">
        <v>45699</v>
      </c>
      <c r="C45" s="21">
        <v>57578</v>
      </c>
      <c r="D45" s="26" t="s">
        <v>52</v>
      </c>
      <c r="E45" s="22">
        <v>56100</v>
      </c>
      <c r="F45" s="22"/>
      <c r="G45" s="17">
        <f t="shared" si="0"/>
        <v>8264611.4600000009</v>
      </c>
    </row>
    <row r="46" spans="2:7" s="29" customFormat="1" ht="15.75" x14ac:dyDescent="0.25">
      <c r="B46" s="31">
        <v>45699</v>
      </c>
      <c r="C46" s="21">
        <v>57579</v>
      </c>
      <c r="D46" s="26" t="s">
        <v>53</v>
      </c>
      <c r="E46" s="22">
        <v>56100</v>
      </c>
      <c r="F46" s="22"/>
      <c r="G46" s="17">
        <f t="shared" si="0"/>
        <v>8208511.4600000009</v>
      </c>
    </row>
    <row r="47" spans="2:7" s="29" customFormat="1" ht="15.75" x14ac:dyDescent="0.25">
      <c r="B47" s="31">
        <v>45699</v>
      </c>
      <c r="C47" s="21">
        <v>57580</v>
      </c>
      <c r="D47" s="26" t="s">
        <v>54</v>
      </c>
      <c r="E47" s="22">
        <v>48000</v>
      </c>
      <c r="F47" s="22"/>
      <c r="G47" s="17">
        <f t="shared" si="0"/>
        <v>8160511.4600000009</v>
      </c>
    </row>
    <row r="48" spans="2:7" s="29" customFormat="1" ht="15.75" x14ac:dyDescent="0.25">
      <c r="B48" s="31">
        <v>45699</v>
      </c>
      <c r="C48" s="21">
        <v>57581</v>
      </c>
      <c r="D48" s="26" t="s">
        <v>55</v>
      </c>
      <c r="E48" s="22">
        <v>45000</v>
      </c>
      <c r="F48" s="22"/>
      <c r="G48" s="17">
        <f t="shared" si="0"/>
        <v>8115511.4600000009</v>
      </c>
    </row>
    <row r="49" spans="2:7" s="29" customFormat="1" ht="15.75" x14ac:dyDescent="0.25">
      <c r="B49" s="31">
        <v>45699</v>
      </c>
      <c r="C49" s="21">
        <v>57582</v>
      </c>
      <c r="D49" s="26" t="s">
        <v>56</v>
      </c>
      <c r="E49" s="22">
        <v>45000</v>
      </c>
      <c r="F49" s="22"/>
      <c r="G49" s="17">
        <f t="shared" si="0"/>
        <v>8070511.4600000009</v>
      </c>
    </row>
    <row r="50" spans="2:7" s="29" customFormat="1" ht="15.75" x14ac:dyDescent="0.25">
      <c r="B50" s="31">
        <v>45699</v>
      </c>
      <c r="C50" s="21">
        <v>57581</v>
      </c>
      <c r="D50" s="26" t="s">
        <v>57</v>
      </c>
      <c r="E50" s="22">
        <v>45000</v>
      </c>
      <c r="F50" s="22"/>
      <c r="G50" s="17">
        <f t="shared" si="0"/>
        <v>8025511.4600000009</v>
      </c>
    </row>
    <row r="51" spans="2:7" s="29" customFormat="1" ht="15.75" x14ac:dyDescent="0.25">
      <c r="B51" s="31">
        <v>45699</v>
      </c>
      <c r="C51" s="21">
        <v>57584</v>
      </c>
      <c r="D51" s="26" t="s">
        <v>58</v>
      </c>
      <c r="E51" s="22">
        <v>45000</v>
      </c>
      <c r="F51" s="22"/>
      <c r="G51" s="17">
        <f t="shared" si="0"/>
        <v>7980511.4600000009</v>
      </c>
    </row>
    <row r="52" spans="2:7" s="29" customFormat="1" ht="15.75" x14ac:dyDescent="0.25">
      <c r="B52" s="31">
        <v>45699</v>
      </c>
      <c r="C52" s="21">
        <v>57562</v>
      </c>
      <c r="D52" s="1" t="s">
        <v>59</v>
      </c>
      <c r="E52" s="22"/>
      <c r="F52" s="22">
        <v>16815</v>
      </c>
      <c r="G52" s="17">
        <f t="shared" si="0"/>
        <v>7997326.4600000009</v>
      </c>
    </row>
    <row r="53" spans="2:7" s="29" customFormat="1" ht="15.75" x14ac:dyDescent="0.25">
      <c r="B53" s="31">
        <v>45700</v>
      </c>
      <c r="C53" s="21" t="s">
        <v>30</v>
      </c>
      <c r="D53" s="1" t="s">
        <v>32</v>
      </c>
      <c r="E53" s="22"/>
      <c r="F53" s="22">
        <v>500000</v>
      </c>
      <c r="G53" s="17">
        <f t="shared" si="0"/>
        <v>8497326.4600000009</v>
      </c>
    </row>
    <row r="54" spans="2:7" s="29" customFormat="1" ht="15.75" x14ac:dyDescent="0.25">
      <c r="B54" s="31">
        <v>45700</v>
      </c>
      <c r="C54" s="21">
        <v>10042</v>
      </c>
      <c r="D54" s="1" t="s">
        <v>26</v>
      </c>
      <c r="E54" s="22"/>
      <c r="F54" s="22">
        <v>30000</v>
      </c>
      <c r="G54" s="17">
        <f t="shared" si="0"/>
        <v>8527326.4600000009</v>
      </c>
    </row>
    <row r="55" spans="2:7" s="29" customFormat="1" ht="15.75" x14ac:dyDescent="0.25">
      <c r="B55" s="31">
        <v>45700</v>
      </c>
      <c r="C55" s="21">
        <v>537573</v>
      </c>
      <c r="D55" s="1" t="s">
        <v>37</v>
      </c>
      <c r="E55" s="22"/>
      <c r="F55" s="22">
        <v>11092.71</v>
      </c>
      <c r="G55" s="17">
        <f t="shared" si="0"/>
        <v>8538419.1700000018</v>
      </c>
    </row>
    <row r="56" spans="2:7" s="29" customFormat="1" ht="15.75" x14ac:dyDescent="0.25">
      <c r="B56" s="31">
        <v>45700</v>
      </c>
      <c r="C56" s="21" t="s">
        <v>30</v>
      </c>
      <c r="D56" s="28" t="s">
        <v>61</v>
      </c>
      <c r="E56" s="22">
        <v>5.15</v>
      </c>
      <c r="F56" s="22"/>
      <c r="G56" s="17">
        <f t="shared" si="0"/>
        <v>8538414.0200000014</v>
      </c>
    </row>
    <row r="57" spans="2:7" s="29" customFormat="1" ht="15.75" x14ac:dyDescent="0.25">
      <c r="B57" s="31">
        <v>45701</v>
      </c>
      <c r="C57" s="21" t="s">
        <v>30</v>
      </c>
      <c r="D57" s="1" t="s">
        <v>32</v>
      </c>
      <c r="E57" s="22"/>
      <c r="F57" s="22">
        <v>506000</v>
      </c>
      <c r="G57" s="17">
        <f t="shared" si="0"/>
        <v>9044414.0200000014</v>
      </c>
    </row>
    <row r="58" spans="2:7" s="29" customFormat="1" ht="15.75" x14ac:dyDescent="0.25">
      <c r="B58" s="31">
        <v>45701</v>
      </c>
      <c r="C58" s="21">
        <v>10044</v>
      </c>
      <c r="D58" s="1" t="s">
        <v>26</v>
      </c>
      <c r="E58" s="22"/>
      <c r="F58" s="22">
        <v>11600</v>
      </c>
      <c r="G58" s="17">
        <f t="shared" si="0"/>
        <v>9056014.0200000014</v>
      </c>
    </row>
    <row r="59" spans="2:7" s="29" customFormat="1" ht="15.75" x14ac:dyDescent="0.25">
      <c r="B59" s="31">
        <v>45701</v>
      </c>
      <c r="C59" s="21">
        <v>267634</v>
      </c>
      <c r="D59" s="1" t="s">
        <v>37</v>
      </c>
      <c r="E59" s="22"/>
      <c r="F59" s="22">
        <v>44183.64</v>
      </c>
      <c r="G59" s="17">
        <f t="shared" si="0"/>
        <v>9100197.660000002</v>
      </c>
    </row>
    <row r="60" spans="2:7" s="29" customFormat="1" ht="15.75" x14ac:dyDescent="0.25">
      <c r="B60" s="31">
        <v>45701</v>
      </c>
      <c r="C60" s="21">
        <v>30132</v>
      </c>
      <c r="D60" s="1" t="s">
        <v>27</v>
      </c>
      <c r="E60" s="22"/>
      <c r="F60" s="22">
        <v>25000</v>
      </c>
      <c r="G60" s="17">
        <f t="shared" si="0"/>
        <v>9125197.660000002</v>
      </c>
    </row>
    <row r="61" spans="2:7" s="29" customFormat="1" ht="15.75" x14ac:dyDescent="0.25">
      <c r="B61" s="31">
        <v>45701</v>
      </c>
      <c r="C61" s="21">
        <v>57585</v>
      </c>
      <c r="D61" s="1" t="s">
        <v>63</v>
      </c>
      <c r="E61" s="22"/>
      <c r="F61" s="22"/>
      <c r="G61" s="17">
        <f t="shared" si="0"/>
        <v>9125197.660000002</v>
      </c>
    </row>
    <row r="62" spans="2:7" s="29" customFormat="1" ht="15.75" x14ac:dyDescent="0.25">
      <c r="B62" s="31">
        <v>45701</v>
      </c>
      <c r="C62" s="21">
        <v>57586</v>
      </c>
      <c r="D62" s="1" t="s">
        <v>64</v>
      </c>
      <c r="E62" s="22">
        <v>151776</v>
      </c>
      <c r="F62" s="22"/>
      <c r="G62" s="17">
        <f t="shared" si="0"/>
        <v>8973421.660000002</v>
      </c>
    </row>
    <row r="63" spans="2:7" s="29" customFormat="1" ht="15.75" x14ac:dyDescent="0.25">
      <c r="B63" s="31">
        <v>45701</v>
      </c>
      <c r="C63" s="21">
        <v>57587</v>
      </c>
      <c r="D63" s="1" t="s">
        <v>65</v>
      </c>
      <c r="E63" s="22">
        <v>17618.330000000002</v>
      </c>
      <c r="F63" s="22"/>
      <c r="G63" s="17">
        <f t="shared" si="0"/>
        <v>8955803.3300000019</v>
      </c>
    </row>
    <row r="64" spans="2:7" s="29" customFormat="1" ht="15.75" x14ac:dyDescent="0.25">
      <c r="B64" s="31">
        <v>45701</v>
      </c>
      <c r="C64" s="21">
        <v>57588</v>
      </c>
      <c r="D64" s="1" t="s">
        <v>42</v>
      </c>
      <c r="E64" s="22">
        <v>404736</v>
      </c>
      <c r="F64" s="22"/>
      <c r="G64" s="17">
        <f t="shared" si="0"/>
        <v>8551067.3300000019</v>
      </c>
    </row>
    <row r="65" spans="2:7" s="29" customFormat="1" ht="15.75" x14ac:dyDescent="0.25">
      <c r="B65" s="31">
        <v>45701</v>
      </c>
      <c r="C65" s="21">
        <v>57589</v>
      </c>
      <c r="D65" s="1" t="s">
        <v>66</v>
      </c>
      <c r="E65" s="22">
        <v>119855.1</v>
      </c>
      <c r="F65" s="22"/>
      <c r="G65" s="17">
        <f t="shared" si="0"/>
        <v>8431212.2300000023</v>
      </c>
    </row>
    <row r="66" spans="2:7" s="29" customFormat="1" ht="15.75" x14ac:dyDescent="0.25">
      <c r="B66" s="31">
        <v>45702</v>
      </c>
      <c r="C66" s="21" t="s">
        <v>30</v>
      </c>
      <c r="D66" s="1" t="s">
        <v>32</v>
      </c>
      <c r="E66" s="22"/>
      <c r="F66" s="22">
        <v>501500</v>
      </c>
      <c r="G66" s="17">
        <f t="shared" si="0"/>
        <v>8932712.2300000023</v>
      </c>
    </row>
    <row r="67" spans="2:7" s="29" customFormat="1" ht="15.75" x14ac:dyDescent="0.25">
      <c r="B67" s="31">
        <v>45702</v>
      </c>
      <c r="C67" s="21">
        <v>20116</v>
      </c>
      <c r="D67" s="1" t="s">
        <v>26</v>
      </c>
      <c r="E67" s="22"/>
      <c r="F67" s="22">
        <v>6000</v>
      </c>
      <c r="G67" s="17">
        <f t="shared" si="0"/>
        <v>8938712.2300000023</v>
      </c>
    </row>
    <row r="68" spans="2:7" s="29" customFormat="1" ht="15.75" x14ac:dyDescent="0.25">
      <c r="B68" s="31">
        <v>45702</v>
      </c>
      <c r="C68" s="21">
        <v>45872</v>
      </c>
      <c r="D68" s="1" t="s">
        <v>68</v>
      </c>
      <c r="E68" s="22"/>
      <c r="F68" s="22">
        <v>100000</v>
      </c>
      <c r="G68" s="17">
        <f t="shared" si="0"/>
        <v>9038712.2300000023</v>
      </c>
    </row>
    <row r="69" spans="2:7" s="29" customFormat="1" ht="15.75" x14ac:dyDescent="0.25">
      <c r="B69" s="31">
        <v>45702</v>
      </c>
      <c r="C69" s="21">
        <v>45769</v>
      </c>
      <c r="D69" s="1" t="s">
        <v>68</v>
      </c>
      <c r="E69" s="22"/>
      <c r="F69" s="22">
        <v>591.42999999999995</v>
      </c>
      <c r="G69" s="17">
        <f t="shared" si="0"/>
        <v>9039303.660000002</v>
      </c>
    </row>
    <row r="70" spans="2:7" s="29" customFormat="1" ht="15.75" x14ac:dyDescent="0.25">
      <c r="B70" s="31">
        <v>45702</v>
      </c>
      <c r="C70" s="21">
        <v>10147</v>
      </c>
      <c r="D70" s="1" t="s">
        <v>27</v>
      </c>
      <c r="E70" s="22"/>
      <c r="F70" s="22">
        <v>4000</v>
      </c>
      <c r="G70" s="17">
        <f t="shared" si="0"/>
        <v>9043303.660000002</v>
      </c>
    </row>
    <row r="71" spans="2:7" s="29" customFormat="1" ht="15.75" x14ac:dyDescent="0.25">
      <c r="B71" s="31">
        <v>45702</v>
      </c>
      <c r="C71" s="21" t="s">
        <v>30</v>
      </c>
      <c r="D71" s="28" t="s">
        <v>61</v>
      </c>
      <c r="E71" s="22">
        <v>741.9</v>
      </c>
      <c r="F71" s="22"/>
      <c r="G71" s="17">
        <f t="shared" si="0"/>
        <v>9042561.7600000016</v>
      </c>
    </row>
    <row r="72" spans="2:7" s="29" customFormat="1" ht="15.75" x14ac:dyDescent="0.25">
      <c r="B72" s="31">
        <v>45705</v>
      </c>
      <c r="C72" s="21" t="s">
        <v>30</v>
      </c>
      <c r="D72" s="1" t="s">
        <v>32</v>
      </c>
      <c r="E72" s="22"/>
      <c r="F72" s="22">
        <v>77690.98</v>
      </c>
      <c r="G72" s="17">
        <f t="shared" si="0"/>
        <v>9120252.7400000021</v>
      </c>
    </row>
    <row r="73" spans="2:7" s="29" customFormat="1" ht="15.75" x14ac:dyDescent="0.25">
      <c r="B73" s="31">
        <v>45705</v>
      </c>
      <c r="C73" s="21">
        <v>30050</v>
      </c>
      <c r="D73" s="1" t="s">
        <v>26</v>
      </c>
      <c r="E73" s="22"/>
      <c r="F73" s="22">
        <v>34000</v>
      </c>
      <c r="G73" s="17">
        <f t="shared" si="0"/>
        <v>9154252.7400000021</v>
      </c>
    </row>
    <row r="74" spans="2:7" s="29" customFormat="1" ht="15.75" x14ac:dyDescent="0.25">
      <c r="B74" s="31">
        <v>45705</v>
      </c>
      <c r="C74" s="21">
        <v>30006</v>
      </c>
      <c r="D74" s="1" t="s">
        <v>27</v>
      </c>
      <c r="E74" s="22"/>
      <c r="F74" s="22">
        <v>22300</v>
      </c>
      <c r="G74" s="17">
        <f t="shared" si="0"/>
        <v>9176552.7400000021</v>
      </c>
    </row>
    <row r="75" spans="2:7" s="29" customFormat="1" ht="15.75" x14ac:dyDescent="0.25">
      <c r="B75" s="31">
        <v>45705</v>
      </c>
      <c r="C75" s="21" t="s">
        <v>30</v>
      </c>
      <c r="D75" s="28" t="s">
        <v>61</v>
      </c>
      <c r="E75" s="22">
        <v>528.29999999999995</v>
      </c>
      <c r="F75" s="22"/>
      <c r="G75" s="17">
        <f t="shared" si="0"/>
        <v>9176024.4400000013</v>
      </c>
    </row>
    <row r="76" spans="2:7" s="29" customFormat="1" ht="15.75" x14ac:dyDescent="0.25">
      <c r="B76" s="31">
        <v>45706</v>
      </c>
      <c r="C76" s="21" t="s">
        <v>30</v>
      </c>
      <c r="D76" s="1" t="s">
        <v>32</v>
      </c>
      <c r="E76" s="22"/>
      <c r="F76" s="22">
        <v>57000</v>
      </c>
      <c r="G76" s="17">
        <f t="shared" si="0"/>
        <v>9233024.4400000013</v>
      </c>
    </row>
    <row r="77" spans="2:7" s="29" customFormat="1" ht="15.75" x14ac:dyDescent="0.25">
      <c r="B77" s="31">
        <v>45706</v>
      </c>
      <c r="C77" s="21">
        <v>10045</v>
      </c>
      <c r="D77" s="1" t="s">
        <v>26</v>
      </c>
      <c r="E77" s="22"/>
      <c r="F77" s="22">
        <v>67000</v>
      </c>
      <c r="G77" s="17">
        <f t="shared" ref="G77:G120" si="1">G76+F77-E77</f>
        <v>9300024.4400000013</v>
      </c>
    </row>
    <row r="78" spans="2:7" s="29" customFormat="1" ht="15.75" x14ac:dyDescent="0.25">
      <c r="B78" s="31">
        <v>45706</v>
      </c>
      <c r="C78" s="21">
        <v>11464846</v>
      </c>
      <c r="D78" s="1" t="s">
        <v>71</v>
      </c>
      <c r="E78" s="22"/>
      <c r="F78" s="22">
        <v>56100</v>
      </c>
      <c r="G78" s="17">
        <f t="shared" si="1"/>
        <v>9356124.4400000013</v>
      </c>
    </row>
    <row r="79" spans="2:7" s="29" customFormat="1" ht="15.75" x14ac:dyDescent="0.25">
      <c r="B79" s="31">
        <v>45706</v>
      </c>
      <c r="C79" s="21">
        <v>5441843</v>
      </c>
      <c r="D79" s="1" t="s">
        <v>71</v>
      </c>
      <c r="E79" s="22"/>
      <c r="F79" s="22">
        <v>18000</v>
      </c>
      <c r="G79" s="17">
        <f t="shared" si="1"/>
        <v>9374124.4400000013</v>
      </c>
    </row>
    <row r="80" spans="2:7" s="29" customFormat="1" ht="15.75" x14ac:dyDescent="0.25">
      <c r="B80" s="31">
        <v>45706</v>
      </c>
      <c r="C80" s="21">
        <v>73549</v>
      </c>
      <c r="D80" s="1" t="s">
        <v>71</v>
      </c>
      <c r="E80" s="22"/>
      <c r="F80" s="22">
        <v>2268</v>
      </c>
      <c r="G80" s="17">
        <f t="shared" si="1"/>
        <v>9376392.4400000013</v>
      </c>
    </row>
    <row r="81" spans="2:10" s="29" customFormat="1" ht="15.75" x14ac:dyDescent="0.25">
      <c r="B81" s="31">
        <v>45706</v>
      </c>
      <c r="C81" s="21">
        <v>20183</v>
      </c>
      <c r="D81" s="1" t="s">
        <v>27</v>
      </c>
      <c r="E81" s="22"/>
      <c r="F81" s="22">
        <v>11000</v>
      </c>
      <c r="G81" s="17">
        <f t="shared" si="1"/>
        <v>9387392.4400000013</v>
      </c>
    </row>
    <row r="82" spans="2:10" s="29" customFormat="1" ht="15.75" x14ac:dyDescent="0.25">
      <c r="B82" s="31">
        <v>45706</v>
      </c>
      <c r="C82" s="21" t="s">
        <v>30</v>
      </c>
      <c r="D82" s="28" t="s">
        <v>61</v>
      </c>
      <c r="E82" s="22">
        <v>717.68</v>
      </c>
      <c r="F82" s="22"/>
      <c r="G82" s="17">
        <f t="shared" si="1"/>
        <v>9386674.7600000016</v>
      </c>
    </row>
    <row r="83" spans="2:10" s="29" customFormat="1" ht="15.75" x14ac:dyDescent="0.25">
      <c r="B83" s="31">
        <v>45707</v>
      </c>
      <c r="C83" s="21" t="s">
        <v>30</v>
      </c>
      <c r="D83" s="1" t="s">
        <v>32</v>
      </c>
      <c r="E83" s="22"/>
      <c r="F83" s="22">
        <v>574500</v>
      </c>
      <c r="G83" s="17">
        <f t="shared" si="1"/>
        <v>9961174.7600000016</v>
      </c>
    </row>
    <row r="84" spans="2:10" s="29" customFormat="1" ht="15.75" x14ac:dyDescent="0.25">
      <c r="B84" s="31">
        <v>45707</v>
      </c>
      <c r="C84" s="21">
        <v>10031</v>
      </c>
      <c r="D84" s="1" t="s">
        <v>26</v>
      </c>
      <c r="E84" s="22"/>
      <c r="F84" s="22">
        <v>19000</v>
      </c>
      <c r="G84" s="17">
        <f t="shared" si="1"/>
        <v>9980174.7600000016</v>
      </c>
    </row>
    <row r="85" spans="2:10" s="29" customFormat="1" ht="15.75" x14ac:dyDescent="0.25">
      <c r="B85" s="31">
        <v>45707</v>
      </c>
      <c r="C85" s="21">
        <v>20216</v>
      </c>
      <c r="D85" s="1" t="s">
        <v>27</v>
      </c>
      <c r="E85" s="22"/>
      <c r="F85" s="22">
        <v>4000</v>
      </c>
      <c r="G85" s="17">
        <f t="shared" si="1"/>
        <v>9984174.7600000016</v>
      </c>
    </row>
    <row r="86" spans="2:10" s="29" customFormat="1" ht="15.75" x14ac:dyDescent="0.25">
      <c r="B86" s="31">
        <v>45707</v>
      </c>
      <c r="C86" s="21" t="s">
        <v>30</v>
      </c>
      <c r="D86" s="28" t="s">
        <v>61</v>
      </c>
      <c r="E86" s="22">
        <v>227.66</v>
      </c>
      <c r="F86" s="22"/>
      <c r="G86" s="17">
        <f t="shared" si="1"/>
        <v>9983947.1000000015</v>
      </c>
    </row>
    <row r="87" spans="2:10" s="29" customFormat="1" ht="15.75" x14ac:dyDescent="0.25">
      <c r="B87" s="31">
        <v>45708</v>
      </c>
      <c r="C87" s="21" t="s">
        <v>30</v>
      </c>
      <c r="D87" s="1" t="s">
        <v>32</v>
      </c>
      <c r="E87" s="22"/>
      <c r="F87" s="22">
        <v>257000</v>
      </c>
      <c r="G87" s="17">
        <f t="shared" si="1"/>
        <v>10240947.100000001</v>
      </c>
    </row>
    <row r="88" spans="2:10" s="29" customFormat="1" ht="15.75" x14ac:dyDescent="0.25">
      <c r="B88" s="31">
        <v>45708</v>
      </c>
      <c r="C88" s="21">
        <v>30095</v>
      </c>
      <c r="D88" s="1" t="s">
        <v>26</v>
      </c>
      <c r="E88" s="22"/>
      <c r="F88" s="22">
        <v>14000</v>
      </c>
      <c r="G88" s="17">
        <f t="shared" si="1"/>
        <v>10254947.100000001</v>
      </c>
    </row>
    <row r="89" spans="2:10" s="29" customFormat="1" ht="15.75" x14ac:dyDescent="0.25">
      <c r="B89" s="31">
        <v>45708</v>
      </c>
      <c r="C89" s="21">
        <v>30188</v>
      </c>
      <c r="D89" s="1" t="s">
        <v>27</v>
      </c>
      <c r="E89" s="22"/>
      <c r="F89" s="22">
        <v>17000</v>
      </c>
      <c r="G89" s="17">
        <f t="shared" si="1"/>
        <v>10271947.100000001</v>
      </c>
    </row>
    <row r="90" spans="2:10" s="29" customFormat="1" ht="15.75" x14ac:dyDescent="0.25">
      <c r="B90" s="31">
        <v>45709</v>
      </c>
      <c r="C90" s="21" t="s">
        <v>30</v>
      </c>
      <c r="D90" s="1" t="s">
        <v>32</v>
      </c>
      <c r="E90" s="22"/>
      <c r="F90" s="22">
        <v>260000</v>
      </c>
      <c r="G90" s="17">
        <f t="shared" si="1"/>
        <v>10531947.100000001</v>
      </c>
    </row>
    <row r="91" spans="2:10" s="29" customFormat="1" ht="15.75" x14ac:dyDescent="0.25">
      <c r="B91" s="31">
        <v>45709</v>
      </c>
      <c r="C91" s="21">
        <v>10079</v>
      </c>
      <c r="D91" s="1" t="s">
        <v>26</v>
      </c>
      <c r="E91" s="22"/>
      <c r="F91" s="22">
        <v>12000</v>
      </c>
      <c r="G91" s="17">
        <f t="shared" si="1"/>
        <v>10543947.100000001</v>
      </c>
    </row>
    <row r="92" spans="2:10" s="29" customFormat="1" ht="15.75" x14ac:dyDescent="0.25">
      <c r="B92" s="31">
        <v>45709</v>
      </c>
      <c r="C92" s="21">
        <v>525444</v>
      </c>
      <c r="D92" s="1" t="s">
        <v>75</v>
      </c>
      <c r="E92" s="22"/>
      <c r="F92" s="22">
        <v>13200</v>
      </c>
      <c r="G92" s="17">
        <f t="shared" si="1"/>
        <v>10557147.100000001</v>
      </c>
      <c r="J92" s="38"/>
    </row>
    <row r="93" spans="2:10" s="29" customFormat="1" ht="15.75" x14ac:dyDescent="0.25">
      <c r="B93" s="31">
        <v>45709</v>
      </c>
      <c r="C93" s="21">
        <v>525443</v>
      </c>
      <c r="D93" s="1" t="s">
        <v>75</v>
      </c>
      <c r="E93" s="22"/>
      <c r="F93" s="22">
        <v>6000</v>
      </c>
      <c r="G93" s="17">
        <f t="shared" si="1"/>
        <v>10563147.100000001</v>
      </c>
    </row>
    <row r="94" spans="2:10" s="29" customFormat="1" ht="15.75" x14ac:dyDescent="0.25">
      <c r="B94" s="31">
        <v>45709</v>
      </c>
      <c r="C94" s="21">
        <v>30181</v>
      </c>
      <c r="D94" s="1" t="s">
        <v>27</v>
      </c>
      <c r="E94" s="22"/>
      <c r="F94" s="22">
        <v>8000</v>
      </c>
      <c r="G94" s="17">
        <f t="shared" si="1"/>
        <v>10571147.100000001</v>
      </c>
    </row>
    <row r="95" spans="2:10" s="29" customFormat="1" ht="15.75" x14ac:dyDescent="0.25">
      <c r="B95" s="31">
        <v>45712</v>
      </c>
      <c r="C95" s="21" t="s">
        <v>30</v>
      </c>
      <c r="D95" s="1" t="s">
        <v>32</v>
      </c>
      <c r="E95" s="22"/>
      <c r="F95" s="22">
        <v>250000.43</v>
      </c>
      <c r="G95" s="17">
        <f t="shared" si="1"/>
        <v>10821147.530000001</v>
      </c>
    </row>
    <row r="96" spans="2:10" s="29" customFormat="1" ht="15.75" x14ac:dyDescent="0.25">
      <c r="B96" s="31">
        <v>45712</v>
      </c>
      <c r="C96" s="21">
        <v>30171</v>
      </c>
      <c r="D96" s="1" t="s">
        <v>26</v>
      </c>
      <c r="E96" s="22"/>
      <c r="F96" s="22">
        <v>10000</v>
      </c>
      <c r="G96" s="17">
        <f t="shared" si="1"/>
        <v>10831147.530000001</v>
      </c>
    </row>
    <row r="97" spans="2:7" s="29" customFormat="1" ht="15.75" x14ac:dyDescent="0.25">
      <c r="B97" s="31">
        <v>45712</v>
      </c>
      <c r="C97" s="21">
        <v>3735</v>
      </c>
      <c r="D97" s="1" t="s">
        <v>77</v>
      </c>
      <c r="E97" s="22"/>
      <c r="F97" s="22">
        <v>20000</v>
      </c>
      <c r="G97" s="17">
        <f t="shared" si="1"/>
        <v>10851147.530000001</v>
      </c>
    </row>
    <row r="98" spans="2:7" s="29" customFormat="1" ht="15.75" x14ac:dyDescent="0.25">
      <c r="B98" s="31">
        <v>45712</v>
      </c>
      <c r="C98" s="21">
        <v>6720</v>
      </c>
      <c r="D98" s="1" t="s">
        <v>77</v>
      </c>
      <c r="E98" s="22"/>
      <c r="F98" s="22">
        <v>1054.02</v>
      </c>
      <c r="G98" s="17">
        <f t="shared" si="1"/>
        <v>10852201.550000001</v>
      </c>
    </row>
    <row r="99" spans="2:7" s="29" customFormat="1" ht="15.75" x14ac:dyDescent="0.25">
      <c r="B99" s="31">
        <v>45712</v>
      </c>
      <c r="C99" s="21">
        <v>20216</v>
      </c>
      <c r="D99" s="1" t="s">
        <v>27</v>
      </c>
      <c r="E99" s="22"/>
      <c r="F99" s="22">
        <v>10000</v>
      </c>
      <c r="G99" s="17">
        <f t="shared" si="1"/>
        <v>10862201.550000001</v>
      </c>
    </row>
    <row r="100" spans="2:7" s="29" customFormat="1" ht="15.75" x14ac:dyDescent="0.25">
      <c r="B100" s="31">
        <v>45712</v>
      </c>
      <c r="C100" s="21">
        <v>57590</v>
      </c>
      <c r="D100" s="1" t="s">
        <v>78</v>
      </c>
      <c r="E100" s="22">
        <v>81286.2</v>
      </c>
      <c r="F100" s="22"/>
      <c r="G100" s="17">
        <f t="shared" si="1"/>
        <v>10780915.350000001</v>
      </c>
    </row>
    <row r="101" spans="2:7" s="29" customFormat="1" ht="15.75" x14ac:dyDescent="0.25">
      <c r="B101" s="31">
        <v>45712</v>
      </c>
      <c r="C101" s="21">
        <v>57591</v>
      </c>
      <c r="D101" s="1" t="s">
        <v>78</v>
      </c>
      <c r="E101" s="22">
        <v>141750</v>
      </c>
      <c r="F101" s="22"/>
      <c r="G101" s="17">
        <f t="shared" si="1"/>
        <v>10639165.350000001</v>
      </c>
    </row>
    <row r="102" spans="2:7" s="29" customFormat="1" ht="15.75" x14ac:dyDescent="0.25">
      <c r="B102" s="31">
        <v>45713</v>
      </c>
      <c r="C102" s="21" t="s">
        <v>30</v>
      </c>
      <c r="D102" s="1" t="s">
        <v>32</v>
      </c>
      <c r="E102" s="22"/>
      <c r="F102" s="22">
        <v>6000</v>
      </c>
      <c r="G102" s="17">
        <f t="shared" si="1"/>
        <v>10645165.350000001</v>
      </c>
    </row>
    <row r="103" spans="2:7" s="29" customFormat="1" ht="15.75" x14ac:dyDescent="0.25">
      <c r="B103" s="31">
        <v>45713</v>
      </c>
      <c r="C103" s="21">
        <v>30125</v>
      </c>
      <c r="D103" s="1" t="s">
        <v>26</v>
      </c>
      <c r="E103" s="22"/>
      <c r="F103" s="22">
        <v>12000</v>
      </c>
      <c r="G103" s="17">
        <f t="shared" si="1"/>
        <v>10657165.350000001</v>
      </c>
    </row>
    <row r="104" spans="2:7" s="29" customFormat="1" ht="15.75" x14ac:dyDescent="0.25">
      <c r="B104" s="31">
        <v>45713</v>
      </c>
      <c r="C104" s="21">
        <v>5447440</v>
      </c>
      <c r="D104" s="1" t="s">
        <v>84</v>
      </c>
      <c r="E104" s="22"/>
      <c r="F104" s="22">
        <v>81000</v>
      </c>
      <c r="G104" s="17">
        <f t="shared" si="1"/>
        <v>10738165.350000001</v>
      </c>
    </row>
    <row r="105" spans="2:7" s="29" customFormat="1" ht="15.75" x14ac:dyDescent="0.25">
      <c r="B105" s="31">
        <v>45713</v>
      </c>
      <c r="C105" s="21">
        <v>10248</v>
      </c>
      <c r="D105" s="1" t="s">
        <v>27</v>
      </c>
      <c r="E105" s="22"/>
      <c r="F105" s="22">
        <v>17000</v>
      </c>
      <c r="G105" s="17">
        <f t="shared" si="1"/>
        <v>10755165.350000001</v>
      </c>
    </row>
    <row r="106" spans="2:7" s="29" customFormat="1" ht="15.75" x14ac:dyDescent="0.25">
      <c r="B106" s="31">
        <v>45713</v>
      </c>
      <c r="C106" s="21" t="s">
        <v>30</v>
      </c>
      <c r="D106" s="1" t="s">
        <v>85</v>
      </c>
      <c r="E106" s="22"/>
      <c r="F106" s="22">
        <v>223036.2</v>
      </c>
      <c r="G106" s="17">
        <f t="shared" si="1"/>
        <v>10978201.550000001</v>
      </c>
    </row>
    <row r="107" spans="2:7" s="29" customFormat="1" ht="15.75" x14ac:dyDescent="0.25">
      <c r="B107" s="31">
        <v>45713</v>
      </c>
      <c r="C107" s="21" t="s">
        <v>86</v>
      </c>
      <c r="D107" s="28" t="s">
        <v>61</v>
      </c>
      <c r="E107" s="22">
        <v>68.52</v>
      </c>
      <c r="F107" s="22"/>
      <c r="G107" s="17">
        <f t="shared" si="1"/>
        <v>10978133.030000001</v>
      </c>
    </row>
    <row r="108" spans="2:7" s="29" customFormat="1" ht="15.75" x14ac:dyDescent="0.25">
      <c r="B108" s="31">
        <v>45714</v>
      </c>
      <c r="C108" s="21">
        <v>30196</v>
      </c>
      <c r="D108" s="1" t="s">
        <v>26</v>
      </c>
      <c r="E108" s="22"/>
      <c r="F108" s="22">
        <v>20000</v>
      </c>
      <c r="G108" s="17">
        <f t="shared" si="1"/>
        <v>10998133.030000001</v>
      </c>
    </row>
    <row r="109" spans="2:7" s="29" customFormat="1" ht="15.75" x14ac:dyDescent="0.25">
      <c r="B109" s="31">
        <v>45714</v>
      </c>
      <c r="C109" s="21">
        <v>126324</v>
      </c>
      <c r="D109" s="1" t="s">
        <v>84</v>
      </c>
      <c r="E109" s="22"/>
      <c r="F109" s="22">
        <v>439200</v>
      </c>
      <c r="G109" s="17">
        <f t="shared" si="1"/>
        <v>11437333.030000001</v>
      </c>
    </row>
    <row r="110" spans="2:7" s="29" customFormat="1" ht="15.75" x14ac:dyDescent="0.25">
      <c r="B110" s="31">
        <v>45714</v>
      </c>
      <c r="C110" s="21">
        <v>126316</v>
      </c>
      <c r="D110" s="1" t="s">
        <v>84</v>
      </c>
      <c r="E110" s="22"/>
      <c r="F110" s="22">
        <v>151500</v>
      </c>
      <c r="G110" s="17">
        <f t="shared" si="1"/>
        <v>11588833.030000001</v>
      </c>
    </row>
    <row r="111" spans="2:7" s="29" customFormat="1" ht="15.75" x14ac:dyDescent="0.25">
      <c r="B111" s="31">
        <v>45714</v>
      </c>
      <c r="C111" s="21">
        <v>126319</v>
      </c>
      <c r="D111" s="1" t="s">
        <v>84</v>
      </c>
      <c r="E111" s="22"/>
      <c r="F111" s="22">
        <v>37500</v>
      </c>
      <c r="G111" s="17">
        <f t="shared" si="1"/>
        <v>11626333.030000001</v>
      </c>
    </row>
    <row r="112" spans="2:7" s="29" customFormat="1" ht="15.75" x14ac:dyDescent="0.25">
      <c r="B112" s="31">
        <v>45714</v>
      </c>
      <c r="C112" s="21">
        <v>319997</v>
      </c>
      <c r="D112" s="1" t="s">
        <v>88</v>
      </c>
      <c r="E112" s="22"/>
      <c r="F112" s="22">
        <v>27453.43</v>
      </c>
      <c r="G112" s="17">
        <f t="shared" si="1"/>
        <v>11653786.460000001</v>
      </c>
    </row>
    <row r="113" spans="1:12" s="29" customFormat="1" ht="15.75" x14ac:dyDescent="0.25">
      <c r="B113" s="31">
        <v>45714</v>
      </c>
      <c r="C113" s="21">
        <v>11464313</v>
      </c>
      <c r="D113" s="1" t="s">
        <v>88</v>
      </c>
      <c r="E113" s="22"/>
      <c r="F113" s="22">
        <v>10000</v>
      </c>
      <c r="G113" s="17">
        <f t="shared" si="1"/>
        <v>11663786.460000001</v>
      </c>
    </row>
    <row r="114" spans="1:12" s="29" customFormat="1" ht="15.75" x14ac:dyDescent="0.25">
      <c r="B114" s="31">
        <v>45714</v>
      </c>
      <c r="C114" s="21">
        <v>30214</v>
      </c>
      <c r="D114" s="1" t="s">
        <v>27</v>
      </c>
      <c r="E114" s="22"/>
      <c r="F114" s="22">
        <v>2300</v>
      </c>
      <c r="G114" s="17">
        <f t="shared" si="1"/>
        <v>11666086.460000001</v>
      </c>
    </row>
    <row r="115" spans="1:12" s="29" customFormat="1" ht="15.75" x14ac:dyDescent="0.25">
      <c r="B115" s="31">
        <v>45714</v>
      </c>
      <c r="C115" s="21">
        <v>57592</v>
      </c>
      <c r="D115" s="28" t="s">
        <v>78</v>
      </c>
      <c r="E115" s="22">
        <v>81286.2</v>
      </c>
      <c r="F115" s="22"/>
      <c r="G115" s="17">
        <f t="shared" si="1"/>
        <v>11584800.260000002</v>
      </c>
    </row>
    <row r="116" spans="1:12" s="29" customFormat="1" ht="15.75" x14ac:dyDescent="0.25">
      <c r="B116" s="31">
        <v>45714</v>
      </c>
      <c r="C116" s="21">
        <v>57593</v>
      </c>
      <c r="D116" s="28" t="s">
        <v>78</v>
      </c>
      <c r="E116" s="22">
        <v>141750</v>
      </c>
      <c r="F116" s="22"/>
      <c r="G116" s="17">
        <f t="shared" si="1"/>
        <v>11443050.260000002</v>
      </c>
    </row>
    <row r="117" spans="1:12" s="29" customFormat="1" ht="15.75" x14ac:dyDescent="0.25">
      <c r="B117" s="31">
        <v>45716</v>
      </c>
      <c r="C117" s="21" t="s">
        <v>30</v>
      </c>
      <c r="D117" s="1" t="s">
        <v>32</v>
      </c>
      <c r="E117" s="22"/>
      <c r="F117" s="22">
        <v>250000</v>
      </c>
      <c r="G117" s="17">
        <f t="shared" si="1"/>
        <v>11693050.260000002</v>
      </c>
    </row>
    <row r="118" spans="1:12" s="29" customFormat="1" ht="15.75" x14ac:dyDescent="0.25">
      <c r="B118" s="31">
        <v>45716</v>
      </c>
      <c r="C118" s="21">
        <v>30126</v>
      </c>
      <c r="D118" s="1" t="s">
        <v>26</v>
      </c>
      <c r="E118" s="22"/>
      <c r="F118" s="22">
        <v>8000</v>
      </c>
      <c r="G118" s="17">
        <f t="shared" si="1"/>
        <v>11701050.260000002</v>
      </c>
    </row>
    <row r="119" spans="1:12" s="29" customFormat="1" ht="15.75" x14ac:dyDescent="0.25">
      <c r="B119" s="31">
        <v>45716</v>
      </c>
      <c r="C119" s="21">
        <v>10161</v>
      </c>
      <c r="D119" s="1" t="s">
        <v>27</v>
      </c>
      <c r="E119" s="22"/>
      <c r="F119" s="22">
        <v>3000</v>
      </c>
      <c r="G119" s="17">
        <f t="shared" si="1"/>
        <v>11704050.260000002</v>
      </c>
      <c r="L119" s="29">
        <f>1210000/3</f>
        <v>403333.33333333331</v>
      </c>
    </row>
    <row r="120" spans="1:12" s="29" customFormat="1" ht="15.75" x14ac:dyDescent="0.25">
      <c r="B120" s="31">
        <v>45716</v>
      </c>
      <c r="C120" s="21" t="s">
        <v>30</v>
      </c>
      <c r="D120" s="28" t="s">
        <v>61</v>
      </c>
      <c r="E120" s="22">
        <v>175</v>
      </c>
      <c r="F120" s="22"/>
      <c r="G120" s="17">
        <f t="shared" si="1"/>
        <v>11703875.260000002</v>
      </c>
    </row>
    <row r="121" spans="1:12" s="5" customFormat="1" x14ac:dyDescent="0.25">
      <c r="A121" s="24"/>
      <c r="B121" s="42" t="s">
        <v>21</v>
      </c>
      <c r="C121" s="42"/>
      <c r="D121" s="42"/>
      <c r="E121" s="42"/>
      <c r="F121" s="42"/>
      <c r="G121" s="36">
        <f>G120</f>
        <v>11703875.260000002</v>
      </c>
    </row>
    <row r="122" spans="1:12" x14ac:dyDescent="0.25">
      <c r="A122" s="5"/>
      <c r="B122" s="19"/>
      <c r="C122" s="19"/>
      <c r="D122" s="19"/>
      <c r="E122" s="19"/>
      <c r="F122" s="19"/>
      <c r="G122" s="20"/>
    </row>
    <row r="123" spans="1:12" ht="15.75" thickBot="1" x14ac:dyDescent="0.3">
      <c r="B123" s="43"/>
      <c r="C123" s="43"/>
      <c r="D123" t="s">
        <v>19</v>
      </c>
      <c r="F123" s="43"/>
      <c r="G123" s="43"/>
    </row>
    <row r="124" spans="1:12" x14ac:dyDescent="0.25">
      <c r="B124" s="40" t="s">
        <v>10</v>
      </c>
      <c r="C124" s="40"/>
      <c r="F124" s="40" t="s">
        <v>18</v>
      </c>
      <c r="G124" s="40"/>
    </row>
    <row r="125" spans="1:12" x14ac:dyDescent="0.25">
      <c r="B125" s="39" t="s">
        <v>11</v>
      </c>
      <c r="C125" s="39"/>
      <c r="F125" s="39" t="s">
        <v>6</v>
      </c>
      <c r="G125" s="39"/>
    </row>
    <row r="126" spans="1:12" x14ac:dyDescent="0.25">
      <c r="D126" t="s">
        <v>8</v>
      </c>
    </row>
    <row r="127" spans="1:12" x14ac:dyDescent="0.25">
      <c r="D127" s="40" t="s">
        <v>14</v>
      </c>
      <c r="E127" s="40"/>
    </row>
    <row r="128" spans="1:12" x14ac:dyDescent="0.25">
      <c r="D128" s="39" t="s">
        <v>7</v>
      </c>
      <c r="E128" s="39"/>
    </row>
  </sheetData>
  <sortState ref="B8:G16">
    <sortCondition ref="C14:C16"/>
  </sortState>
  <mergeCells count="11">
    <mergeCell ref="A7:G7"/>
    <mergeCell ref="A8:G8"/>
    <mergeCell ref="B121:F121"/>
    <mergeCell ref="B123:C123"/>
    <mergeCell ref="F123:G123"/>
    <mergeCell ref="D128:E128"/>
    <mergeCell ref="B124:C124"/>
    <mergeCell ref="F124:G124"/>
    <mergeCell ref="B125:C125"/>
    <mergeCell ref="F125:G125"/>
    <mergeCell ref="D127:E127"/>
  </mergeCells>
  <pageMargins left="0.25" right="0.25" top="0.75" bottom="0.75" header="0.3" footer="0.3"/>
  <pageSetup scale="7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G25"/>
  <sheetViews>
    <sheetView topLeftCell="B1" zoomScaleNormal="100" workbookViewId="0">
      <selection activeCell="G15" sqref="G15"/>
    </sheetView>
  </sheetViews>
  <sheetFormatPr baseColWidth="10" defaultRowHeight="15" x14ac:dyDescent="0.25"/>
  <cols>
    <col min="1" max="1" width="11.42578125" hidden="1" customWidth="1"/>
    <col min="2" max="2" width="14" customWidth="1"/>
    <col min="4" max="4" width="40" customWidth="1"/>
    <col min="5" max="5" width="10.85546875" customWidth="1"/>
    <col min="6" max="6" width="17" customWidth="1"/>
    <col min="7" max="7" width="17.28515625" customWidth="1"/>
  </cols>
  <sheetData>
    <row r="6" spans="1:7" ht="18.75" x14ac:dyDescent="0.3">
      <c r="A6" s="41" t="s">
        <v>13</v>
      </c>
      <c r="B6" s="41"/>
      <c r="C6" s="41"/>
      <c r="D6" s="41"/>
      <c r="E6" s="41"/>
      <c r="F6" s="41"/>
      <c r="G6" s="41"/>
    </row>
    <row r="7" spans="1:7" ht="18.75" x14ac:dyDescent="0.3">
      <c r="A7" s="41" t="s">
        <v>20</v>
      </c>
      <c r="B7" s="41"/>
      <c r="C7" s="41"/>
      <c r="D7" s="41"/>
      <c r="E7" s="41"/>
      <c r="F7" s="41"/>
      <c r="G7" s="41"/>
    </row>
    <row r="8" spans="1:7" ht="15.75" thickBot="1" x14ac:dyDescent="0.3">
      <c r="G8" s="16" t="s">
        <v>9</v>
      </c>
    </row>
    <row r="9" spans="1:7" ht="15.75" x14ac:dyDescent="0.25">
      <c r="B9" s="7" t="s">
        <v>1</v>
      </c>
      <c r="C9" s="8" t="s">
        <v>2</v>
      </c>
      <c r="D9" s="8" t="s">
        <v>15</v>
      </c>
      <c r="E9" s="8" t="s">
        <v>16</v>
      </c>
      <c r="F9" s="8" t="s">
        <v>17</v>
      </c>
      <c r="G9" s="9" t="s">
        <v>4</v>
      </c>
    </row>
    <row r="10" spans="1:7" ht="15.75" x14ac:dyDescent="0.25">
      <c r="A10" s="5"/>
      <c r="B10" s="33"/>
      <c r="C10" s="11"/>
      <c r="D10" s="11" t="s">
        <v>22</v>
      </c>
      <c r="E10" s="11"/>
      <c r="F10" s="11"/>
      <c r="G10" s="17">
        <v>4670284.49</v>
      </c>
    </row>
    <row r="11" spans="1:7" ht="15.75" x14ac:dyDescent="0.25">
      <c r="A11" s="5"/>
      <c r="B11" s="18">
        <v>45693</v>
      </c>
      <c r="C11" s="35" t="s">
        <v>30</v>
      </c>
      <c r="D11" s="1" t="s">
        <v>32</v>
      </c>
      <c r="E11" s="11"/>
      <c r="F11" s="17">
        <v>102175.33</v>
      </c>
      <c r="G11" s="17">
        <f>G10-E11+F11</f>
        <v>4772459.82</v>
      </c>
    </row>
    <row r="12" spans="1:7" ht="15.75" x14ac:dyDescent="0.25">
      <c r="A12" s="5"/>
      <c r="B12" s="18">
        <v>45700</v>
      </c>
      <c r="C12" s="35" t="s">
        <v>30</v>
      </c>
      <c r="D12" s="1" t="s">
        <v>32</v>
      </c>
      <c r="E12" s="11"/>
      <c r="F12" s="17">
        <v>200713.87</v>
      </c>
      <c r="G12" s="17">
        <f t="shared" ref="G12:G13" si="0">G11-E12+F12</f>
        <v>4973173.6900000004</v>
      </c>
    </row>
    <row r="13" spans="1:7" ht="15.75" x14ac:dyDescent="0.25">
      <c r="A13" s="5"/>
      <c r="B13" s="18">
        <v>45702</v>
      </c>
      <c r="C13" s="35" t="s">
        <v>30</v>
      </c>
      <c r="D13" s="1" t="s">
        <v>32</v>
      </c>
      <c r="E13" s="11"/>
      <c r="F13" s="17">
        <v>100384.33</v>
      </c>
      <c r="G13" s="17">
        <f t="shared" si="0"/>
        <v>5073558.0200000005</v>
      </c>
    </row>
    <row r="14" spans="1:7" x14ac:dyDescent="0.25">
      <c r="A14" s="24"/>
      <c r="B14" s="44" t="s">
        <v>23</v>
      </c>
      <c r="C14" s="45"/>
      <c r="D14" s="45"/>
      <c r="E14" s="45"/>
      <c r="F14" s="46"/>
      <c r="G14" s="36">
        <f>G13</f>
        <v>5073558.0200000005</v>
      </c>
    </row>
    <row r="15" spans="1:7" x14ac:dyDescent="0.25">
      <c r="A15" s="5"/>
      <c r="B15" s="19"/>
      <c r="C15" s="19"/>
      <c r="D15" s="19"/>
      <c r="E15" s="19"/>
      <c r="F15" s="19"/>
      <c r="G15" s="20"/>
    </row>
    <row r="16" spans="1:7" x14ac:dyDescent="0.25">
      <c r="A16" s="5"/>
      <c r="B16" s="19"/>
      <c r="C16" s="19"/>
      <c r="D16" s="19"/>
      <c r="E16" s="19"/>
      <c r="F16" s="19"/>
      <c r="G16" s="20"/>
    </row>
    <row r="17" spans="1:7" x14ac:dyDescent="0.25">
      <c r="A17" s="5"/>
      <c r="B17" s="19"/>
      <c r="C17" s="19"/>
      <c r="D17" s="19"/>
      <c r="E17" s="19"/>
      <c r="F17" s="19"/>
      <c r="G17" s="20"/>
    </row>
    <row r="18" spans="1:7" ht="15.75" thickBot="1" x14ac:dyDescent="0.3">
      <c r="B18" s="43"/>
      <c r="C18" s="43"/>
      <c r="F18" s="43"/>
      <c r="G18" s="43"/>
    </row>
    <row r="19" spans="1:7" x14ac:dyDescent="0.25">
      <c r="B19" s="40" t="s">
        <v>10</v>
      </c>
      <c r="C19" s="40"/>
      <c r="F19" s="40" t="s">
        <v>18</v>
      </c>
      <c r="G19" s="40"/>
    </row>
    <row r="20" spans="1:7" x14ac:dyDescent="0.25">
      <c r="B20" s="39" t="s">
        <v>11</v>
      </c>
      <c r="C20" s="39"/>
      <c r="F20" s="39" t="s">
        <v>6</v>
      </c>
      <c r="G20" s="39"/>
    </row>
    <row r="23" spans="1:7" x14ac:dyDescent="0.25">
      <c r="D23" t="s">
        <v>8</v>
      </c>
    </row>
    <row r="24" spans="1:7" x14ac:dyDescent="0.25">
      <c r="D24" s="40" t="s">
        <v>14</v>
      </c>
      <c r="E24" s="40"/>
    </row>
    <row r="25" spans="1:7" x14ac:dyDescent="0.25">
      <c r="D25" s="39" t="s">
        <v>7</v>
      </c>
      <c r="E25" s="39"/>
    </row>
  </sheetData>
  <mergeCells count="11">
    <mergeCell ref="F20:G20"/>
    <mergeCell ref="D24:E24"/>
    <mergeCell ref="D25:E25"/>
    <mergeCell ref="B20:C20"/>
    <mergeCell ref="B14:F14"/>
    <mergeCell ref="A6:G6"/>
    <mergeCell ref="A7:G7"/>
    <mergeCell ref="B18:C18"/>
    <mergeCell ref="F18:G18"/>
    <mergeCell ref="B19:C19"/>
    <mergeCell ref="F19:G19"/>
  </mergeCells>
  <pageMargins left="0.7" right="0.7" top="0.75" bottom="0.75" header="0.3" footer="0.3"/>
  <pageSetup scale="73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G64"/>
  <sheetViews>
    <sheetView tabSelected="1" topLeftCell="A31" zoomScaleNormal="100" workbookViewId="0">
      <selection activeCell="A57" sqref="A57:XFD57"/>
    </sheetView>
  </sheetViews>
  <sheetFormatPr baseColWidth="10" defaultRowHeight="15" x14ac:dyDescent="0.25"/>
  <cols>
    <col min="1" max="1" width="0.7109375" customWidth="1"/>
    <col min="2" max="2" width="10.5703125" customWidth="1"/>
    <col min="3" max="3" width="13.85546875" customWidth="1"/>
    <col min="4" max="4" width="42.28515625" customWidth="1"/>
    <col min="5" max="5" width="13.42578125" customWidth="1"/>
    <col min="6" max="6" width="15" customWidth="1"/>
    <col min="7" max="7" width="20.140625" customWidth="1"/>
  </cols>
  <sheetData>
    <row r="1" spans="1:7" x14ac:dyDescent="0.25">
      <c r="B1" t="s">
        <v>12</v>
      </c>
    </row>
    <row r="6" spans="1:7" ht="18.75" x14ac:dyDescent="0.3">
      <c r="A6" s="41" t="s">
        <v>0</v>
      </c>
      <c r="B6" s="41"/>
      <c r="C6" s="41"/>
      <c r="D6" s="41"/>
      <c r="E6" s="41"/>
      <c r="F6" s="41"/>
      <c r="G6" s="41"/>
    </row>
    <row r="7" spans="1:7" ht="18.75" x14ac:dyDescent="0.3">
      <c r="A7" s="41" t="s">
        <v>24</v>
      </c>
      <c r="B7" s="41"/>
      <c r="C7" s="41"/>
      <c r="D7" s="41"/>
      <c r="E7" s="41"/>
      <c r="F7" s="41"/>
      <c r="G7" s="41"/>
    </row>
    <row r="8" spans="1:7" ht="15.75" thickBot="1" x14ac:dyDescent="0.3">
      <c r="G8" s="16" t="s">
        <v>5</v>
      </c>
    </row>
    <row r="9" spans="1:7" ht="15.75" x14ac:dyDescent="0.25">
      <c r="B9" s="7" t="s">
        <v>1</v>
      </c>
      <c r="C9" s="8" t="s">
        <v>2</v>
      </c>
      <c r="D9" s="8" t="s">
        <v>15</v>
      </c>
      <c r="E9" s="8" t="s">
        <v>16</v>
      </c>
      <c r="F9" s="9" t="s">
        <v>17</v>
      </c>
      <c r="G9" s="9" t="s">
        <v>4</v>
      </c>
    </row>
    <row r="10" spans="1:7" ht="15.75" x14ac:dyDescent="0.25">
      <c r="B10" s="13"/>
      <c r="C10" s="1"/>
      <c r="D10" s="11" t="s">
        <v>22</v>
      </c>
      <c r="E10" s="1"/>
      <c r="F10" s="14"/>
      <c r="G10" s="15">
        <v>23548792.949999999</v>
      </c>
    </row>
    <row r="11" spans="1:7" x14ac:dyDescent="0.25">
      <c r="B11" s="4">
        <v>45691</v>
      </c>
      <c r="C11" s="3" t="s">
        <v>28</v>
      </c>
      <c r="D11" s="1" t="s">
        <v>31</v>
      </c>
      <c r="E11" s="2"/>
      <c r="F11" s="2">
        <v>53000</v>
      </c>
      <c r="G11" s="12">
        <f t="shared" ref="G11:G54" si="0">G10+F11-E11</f>
        <v>23601792.949999999</v>
      </c>
    </row>
    <row r="12" spans="1:7" x14ac:dyDescent="0.25">
      <c r="B12" s="4">
        <v>45691</v>
      </c>
      <c r="C12" s="3" t="s">
        <v>30</v>
      </c>
      <c r="D12" s="1" t="s">
        <v>29</v>
      </c>
      <c r="E12" s="22">
        <v>3775</v>
      </c>
      <c r="F12" s="2"/>
      <c r="G12" s="12">
        <f t="shared" si="0"/>
        <v>23598017.949999999</v>
      </c>
    </row>
    <row r="13" spans="1:7" x14ac:dyDescent="0.25">
      <c r="B13" s="4">
        <v>45692</v>
      </c>
      <c r="C13" s="3" t="s">
        <v>30</v>
      </c>
      <c r="D13" s="1" t="s">
        <v>32</v>
      </c>
      <c r="E13" s="22"/>
      <c r="F13" s="2">
        <v>10000</v>
      </c>
      <c r="G13" s="12">
        <f t="shared" si="0"/>
        <v>23608017.949999999</v>
      </c>
    </row>
    <row r="14" spans="1:7" x14ac:dyDescent="0.25">
      <c r="B14" s="4">
        <v>45692</v>
      </c>
      <c r="C14" s="3" t="s">
        <v>33</v>
      </c>
      <c r="D14" s="1" t="s">
        <v>31</v>
      </c>
      <c r="E14" s="22"/>
      <c r="F14" s="2">
        <v>2000</v>
      </c>
      <c r="G14" s="12">
        <f t="shared" si="0"/>
        <v>23610017.949999999</v>
      </c>
    </row>
    <row r="15" spans="1:7" x14ac:dyDescent="0.25">
      <c r="B15" s="25">
        <v>45692</v>
      </c>
      <c r="C15" s="21" t="s">
        <v>30</v>
      </c>
      <c r="D15" s="1" t="s">
        <v>29</v>
      </c>
      <c r="E15" s="22">
        <v>1725</v>
      </c>
      <c r="F15" s="22"/>
      <c r="G15" s="12">
        <f t="shared" si="0"/>
        <v>23608292.949999999</v>
      </c>
    </row>
    <row r="16" spans="1:7" x14ac:dyDescent="0.25">
      <c r="B16" s="25">
        <v>45693</v>
      </c>
      <c r="C16" s="21" t="s">
        <v>30</v>
      </c>
      <c r="D16" s="1" t="s">
        <v>32</v>
      </c>
      <c r="E16" s="22"/>
      <c r="F16" s="2">
        <v>200000</v>
      </c>
      <c r="G16" s="12">
        <f t="shared" si="0"/>
        <v>23808292.949999999</v>
      </c>
    </row>
    <row r="17" spans="2:7" x14ac:dyDescent="0.25">
      <c r="B17" s="25">
        <v>45693</v>
      </c>
      <c r="C17" s="21" t="s">
        <v>34</v>
      </c>
      <c r="D17" s="1" t="s">
        <v>31</v>
      </c>
      <c r="E17" s="22"/>
      <c r="F17" s="2">
        <v>38100</v>
      </c>
      <c r="G17" s="12">
        <f t="shared" si="0"/>
        <v>23846392.949999999</v>
      </c>
    </row>
    <row r="18" spans="2:7" x14ac:dyDescent="0.25">
      <c r="B18" s="25">
        <v>45693</v>
      </c>
      <c r="C18" s="3" t="s">
        <v>30</v>
      </c>
      <c r="D18" s="1" t="s">
        <v>29</v>
      </c>
      <c r="E18" s="22">
        <v>47637.5</v>
      </c>
      <c r="F18" s="2"/>
      <c r="G18" s="12">
        <f t="shared" si="0"/>
        <v>23798755.449999999</v>
      </c>
    </row>
    <row r="19" spans="2:7" x14ac:dyDescent="0.25">
      <c r="B19" s="4">
        <v>45694</v>
      </c>
      <c r="C19" s="3" t="s">
        <v>36</v>
      </c>
      <c r="D19" s="1" t="s">
        <v>31</v>
      </c>
      <c r="E19" s="22"/>
      <c r="F19" s="2">
        <v>15150</v>
      </c>
      <c r="G19" s="12">
        <f t="shared" si="0"/>
        <v>23813905.449999999</v>
      </c>
    </row>
    <row r="20" spans="2:7" x14ac:dyDescent="0.25">
      <c r="B20" s="4">
        <v>45694</v>
      </c>
      <c r="C20" s="3" t="s">
        <v>30</v>
      </c>
      <c r="D20" s="1" t="s">
        <v>29</v>
      </c>
      <c r="E20" s="22">
        <v>50</v>
      </c>
      <c r="F20" s="2"/>
      <c r="G20" s="12">
        <f t="shared" si="0"/>
        <v>23813855.449999999</v>
      </c>
    </row>
    <row r="21" spans="2:7" x14ac:dyDescent="0.25">
      <c r="B21" s="27">
        <v>45695</v>
      </c>
      <c r="C21" s="30" t="s">
        <v>38</v>
      </c>
      <c r="D21" s="1" t="s">
        <v>31</v>
      </c>
      <c r="E21" s="22"/>
      <c r="F21" s="2">
        <v>45000</v>
      </c>
      <c r="G21" s="12">
        <f t="shared" si="0"/>
        <v>23858855.449999999</v>
      </c>
    </row>
    <row r="22" spans="2:7" x14ac:dyDescent="0.25">
      <c r="B22" s="23">
        <v>45695</v>
      </c>
      <c r="C22" s="3" t="s">
        <v>30</v>
      </c>
      <c r="D22" s="1" t="s">
        <v>29</v>
      </c>
      <c r="E22" s="22">
        <v>952.5</v>
      </c>
      <c r="F22" s="2"/>
      <c r="G22" s="12">
        <f t="shared" si="0"/>
        <v>23857902.949999999</v>
      </c>
    </row>
    <row r="23" spans="2:7" x14ac:dyDescent="0.25">
      <c r="B23" s="23">
        <v>45698</v>
      </c>
      <c r="C23" s="3" t="s">
        <v>40</v>
      </c>
      <c r="D23" s="1" t="s">
        <v>31</v>
      </c>
      <c r="E23" s="22"/>
      <c r="F23" s="2">
        <v>31000</v>
      </c>
      <c r="G23" s="12">
        <f t="shared" si="0"/>
        <v>23888902.949999999</v>
      </c>
    </row>
    <row r="24" spans="2:7" x14ac:dyDescent="0.25">
      <c r="B24" s="23">
        <v>45698</v>
      </c>
      <c r="C24" s="3" t="s">
        <v>30</v>
      </c>
      <c r="D24" s="1" t="s">
        <v>29</v>
      </c>
      <c r="E24" s="22">
        <v>378.75</v>
      </c>
      <c r="F24" s="2"/>
      <c r="G24" s="12">
        <f t="shared" si="0"/>
        <v>23888524.199999999</v>
      </c>
    </row>
    <row r="25" spans="2:7" x14ac:dyDescent="0.25">
      <c r="B25" s="4">
        <v>45699</v>
      </c>
      <c r="C25" s="3" t="s">
        <v>60</v>
      </c>
      <c r="D25" s="1" t="s">
        <v>31</v>
      </c>
      <c r="E25" s="22"/>
      <c r="F25" s="2">
        <v>4000</v>
      </c>
      <c r="G25" s="12">
        <f t="shared" si="0"/>
        <v>23892524.199999999</v>
      </c>
    </row>
    <row r="26" spans="2:7" x14ac:dyDescent="0.25">
      <c r="B26" s="4">
        <v>45699</v>
      </c>
      <c r="C26" s="3" t="s">
        <v>30</v>
      </c>
      <c r="D26" s="1" t="s">
        <v>29</v>
      </c>
      <c r="E26" s="22">
        <v>1125</v>
      </c>
      <c r="F26" s="2"/>
      <c r="G26" s="12">
        <f t="shared" si="0"/>
        <v>23891399.199999999</v>
      </c>
    </row>
    <row r="27" spans="2:7" x14ac:dyDescent="0.25">
      <c r="B27" s="4">
        <v>45700</v>
      </c>
      <c r="C27" s="3" t="s">
        <v>62</v>
      </c>
      <c r="D27" s="1" t="s">
        <v>31</v>
      </c>
      <c r="E27" s="22"/>
      <c r="F27" s="2">
        <v>2000</v>
      </c>
      <c r="G27" s="12">
        <f t="shared" si="0"/>
        <v>23893399.199999999</v>
      </c>
    </row>
    <row r="28" spans="2:7" x14ac:dyDescent="0.25">
      <c r="B28" s="4">
        <v>45700</v>
      </c>
      <c r="C28" s="3" t="s">
        <v>30</v>
      </c>
      <c r="D28" s="1" t="s">
        <v>29</v>
      </c>
      <c r="E28" s="22">
        <v>775</v>
      </c>
      <c r="F28" s="2"/>
      <c r="G28" s="12">
        <f t="shared" si="0"/>
        <v>23892624.199999999</v>
      </c>
    </row>
    <row r="29" spans="2:7" x14ac:dyDescent="0.25">
      <c r="B29" s="25">
        <v>45701</v>
      </c>
      <c r="C29" s="21" t="s">
        <v>67</v>
      </c>
      <c r="D29" s="1" t="s">
        <v>31</v>
      </c>
      <c r="E29" s="22"/>
      <c r="F29" s="2">
        <v>137000</v>
      </c>
      <c r="G29" s="12">
        <f t="shared" si="0"/>
        <v>24029624.199999999</v>
      </c>
    </row>
    <row r="30" spans="2:7" x14ac:dyDescent="0.25">
      <c r="B30" s="4">
        <v>45701</v>
      </c>
      <c r="C30" s="3" t="s">
        <v>30</v>
      </c>
      <c r="D30" s="1" t="s">
        <v>29</v>
      </c>
      <c r="E30" s="22">
        <v>100</v>
      </c>
      <c r="F30" s="2"/>
      <c r="G30" s="12">
        <f t="shared" si="0"/>
        <v>24029524.199999999</v>
      </c>
    </row>
    <row r="31" spans="2:7" x14ac:dyDescent="0.25">
      <c r="B31" s="4">
        <v>45702</v>
      </c>
      <c r="C31" s="3" t="s">
        <v>69</v>
      </c>
      <c r="D31" s="1" t="s">
        <v>31</v>
      </c>
      <c r="E31" s="22"/>
      <c r="F31" s="2">
        <v>4000</v>
      </c>
      <c r="G31" s="12">
        <f t="shared" si="0"/>
        <v>24033524.199999999</v>
      </c>
    </row>
    <row r="32" spans="2:7" x14ac:dyDescent="0.25">
      <c r="B32" s="4">
        <v>45702</v>
      </c>
      <c r="C32" s="3" t="s">
        <v>30</v>
      </c>
      <c r="D32" s="1" t="s">
        <v>29</v>
      </c>
      <c r="E32" s="22">
        <v>50</v>
      </c>
      <c r="F32" s="2"/>
      <c r="G32" s="12">
        <f t="shared" si="0"/>
        <v>24033474.199999999</v>
      </c>
    </row>
    <row r="33" spans="2:7" x14ac:dyDescent="0.25">
      <c r="B33" s="4">
        <v>45705</v>
      </c>
      <c r="C33" s="3" t="s">
        <v>70</v>
      </c>
      <c r="D33" s="1" t="s">
        <v>31</v>
      </c>
      <c r="E33" s="22"/>
      <c r="F33" s="2">
        <v>1000</v>
      </c>
      <c r="G33" s="12">
        <f t="shared" si="0"/>
        <v>24034474.199999999</v>
      </c>
    </row>
    <row r="34" spans="2:7" x14ac:dyDescent="0.25">
      <c r="B34" s="4">
        <v>45705</v>
      </c>
      <c r="C34" s="3" t="s">
        <v>30</v>
      </c>
      <c r="D34" s="1" t="s">
        <v>29</v>
      </c>
      <c r="E34" s="22">
        <v>3425</v>
      </c>
      <c r="F34" s="2"/>
      <c r="G34" s="12">
        <f t="shared" si="0"/>
        <v>24031049.199999999</v>
      </c>
    </row>
    <row r="35" spans="2:7" s="29" customFormat="1" x14ac:dyDescent="0.25">
      <c r="B35" s="25">
        <v>45706</v>
      </c>
      <c r="C35" s="21" t="s">
        <v>72</v>
      </c>
      <c r="D35" s="1" t="s">
        <v>31</v>
      </c>
      <c r="E35" s="22"/>
      <c r="F35" s="22">
        <v>7000</v>
      </c>
      <c r="G35" s="12">
        <f t="shared" si="0"/>
        <v>24038049.199999999</v>
      </c>
    </row>
    <row r="36" spans="2:7" s="29" customFormat="1" x14ac:dyDescent="0.25">
      <c r="B36" s="25">
        <v>45706</v>
      </c>
      <c r="C36" s="21" t="s">
        <v>30</v>
      </c>
      <c r="D36" s="1" t="s">
        <v>29</v>
      </c>
      <c r="E36" s="22">
        <v>100</v>
      </c>
      <c r="F36" s="22"/>
      <c r="G36" s="12">
        <f t="shared" si="0"/>
        <v>24037949.199999999</v>
      </c>
    </row>
    <row r="37" spans="2:7" s="29" customFormat="1" x14ac:dyDescent="0.25">
      <c r="B37" s="25">
        <v>45707</v>
      </c>
      <c r="C37" s="21" t="s">
        <v>73</v>
      </c>
      <c r="D37" s="1" t="s">
        <v>31</v>
      </c>
      <c r="E37" s="22"/>
      <c r="F37" s="22">
        <v>61000</v>
      </c>
      <c r="G37" s="12">
        <f t="shared" si="0"/>
        <v>24098949.199999999</v>
      </c>
    </row>
    <row r="38" spans="2:7" x14ac:dyDescent="0.25">
      <c r="B38" s="25">
        <v>45707</v>
      </c>
      <c r="C38" s="21" t="s">
        <v>30</v>
      </c>
      <c r="D38" s="1" t="s">
        <v>29</v>
      </c>
      <c r="E38" s="22">
        <v>25</v>
      </c>
      <c r="F38" s="2"/>
      <c r="G38" s="12">
        <f t="shared" si="0"/>
        <v>24098924.199999999</v>
      </c>
    </row>
    <row r="39" spans="2:7" s="29" customFormat="1" x14ac:dyDescent="0.25">
      <c r="B39" s="25">
        <v>45708</v>
      </c>
      <c r="C39" s="21" t="s">
        <v>74</v>
      </c>
      <c r="D39" s="1" t="s">
        <v>31</v>
      </c>
      <c r="E39" s="22"/>
      <c r="F39" s="22">
        <v>44000</v>
      </c>
      <c r="G39" s="12">
        <f t="shared" si="0"/>
        <v>24142924.199999999</v>
      </c>
    </row>
    <row r="40" spans="2:7" s="29" customFormat="1" x14ac:dyDescent="0.25">
      <c r="B40" s="25">
        <v>45708</v>
      </c>
      <c r="C40" s="21" t="s">
        <v>30</v>
      </c>
      <c r="D40" s="1" t="s">
        <v>29</v>
      </c>
      <c r="E40" s="22">
        <v>175</v>
      </c>
      <c r="F40" s="22"/>
      <c r="G40" s="12">
        <f t="shared" si="0"/>
        <v>24142749.199999999</v>
      </c>
    </row>
    <row r="41" spans="2:7" s="29" customFormat="1" x14ac:dyDescent="0.25">
      <c r="B41" s="25">
        <v>45709</v>
      </c>
      <c r="C41" s="21" t="s">
        <v>30</v>
      </c>
      <c r="D41" s="1" t="s">
        <v>32</v>
      </c>
      <c r="E41" s="22"/>
      <c r="F41" s="22">
        <v>18092.72</v>
      </c>
      <c r="G41" s="12">
        <f t="shared" si="0"/>
        <v>24160841.919999998</v>
      </c>
    </row>
    <row r="42" spans="2:7" s="29" customFormat="1" x14ac:dyDescent="0.25">
      <c r="B42" s="25">
        <v>45709</v>
      </c>
      <c r="C42" s="21" t="s">
        <v>76</v>
      </c>
      <c r="D42" s="1" t="s">
        <v>31</v>
      </c>
      <c r="E42" s="22"/>
      <c r="F42" s="22">
        <v>25000</v>
      </c>
      <c r="G42" s="12">
        <f t="shared" si="0"/>
        <v>24185841.919999998</v>
      </c>
    </row>
    <row r="43" spans="2:7" s="29" customFormat="1" ht="15.75" customHeight="1" x14ac:dyDescent="0.25">
      <c r="B43" s="25">
        <v>45709</v>
      </c>
      <c r="C43" s="21" t="s">
        <v>30</v>
      </c>
      <c r="D43" s="1" t="s">
        <v>29</v>
      </c>
      <c r="E43" s="22">
        <v>1525</v>
      </c>
      <c r="F43" s="22"/>
      <c r="G43" s="12">
        <f t="shared" si="0"/>
        <v>24184316.919999998</v>
      </c>
    </row>
    <row r="44" spans="2:7" s="29" customFormat="1" x14ac:dyDescent="0.25">
      <c r="B44" s="25">
        <v>45712</v>
      </c>
      <c r="C44" s="21" t="s">
        <v>30</v>
      </c>
      <c r="D44" s="1" t="s">
        <v>32</v>
      </c>
      <c r="E44" s="22"/>
      <c r="F44" s="22">
        <v>250000</v>
      </c>
      <c r="G44" s="12">
        <f t="shared" si="0"/>
        <v>24434316.919999998</v>
      </c>
    </row>
    <row r="45" spans="2:7" s="29" customFormat="1" x14ac:dyDescent="0.25">
      <c r="B45" s="25">
        <v>45712</v>
      </c>
      <c r="C45" s="21" t="s">
        <v>79</v>
      </c>
      <c r="D45" s="1" t="s">
        <v>31</v>
      </c>
      <c r="E45" s="22"/>
      <c r="F45" s="22">
        <v>11000</v>
      </c>
      <c r="G45" s="12">
        <f t="shared" si="0"/>
        <v>24445316.919999998</v>
      </c>
    </row>
    <row r="46" spans="2:7" s="29" customFormat="1" x14ac:dyDescent="0.25">
      <c r="B46" s="25">
        <v>45712</v>
      </c>
      <c r="C46" s="21" t="s">
        <v>80</v>
      </c>
      <c r="D46" s="1" t="s">
        <v>81</v>
      </c>
      <c r="E46" s="22">
        <v>244260</v>
      </c>
      <c r="F46" s="22"/>
      <c r="G46" s="12">
        <f t="shared" si="0"/>
        <v>24201056.919999998</v>
      </c>
    </row>
    <row r="47" spans="2:7" s="29" customFormat="1" x14ac:dyDescent="0.25">
      <c r="B47" s="25">
        <v>45712</v>
      </c>
      <c r="C47" s="21" t="s">
        <v>82</v>
      </c>
      <c r="D47" s="1" t="s">
        <v>83</v>
      </c>
      <c r="E47" s="22">
        <v>13798.2</v>
      </c>
      <c r="F47" s="22"/>
      <c r="G47" s="12">
        <f t="shared" si="0"/>
        <v>24187258.719999999</v>
      </c>
    </row>
    <row r="48" spans="2:7" s="29" customFormat="1" x14ac:dyDescent="0.25">
      <c r="B48" s="25">
        <v>45712</v>
      </c>
      <c r="C48" s="21" t="s">
        <v>30</v>
      </c>
      <c r="D48" s="1" t="s">
        <v>29</v>
      </c>
      <c r="E48" s="22">
        <v>1100</v>
      </c>
      <c r="F48" s="22"/>
      <c r="G48" s="12">
        <f t="shared" si="0"/>
        <v>24186158.719999999</v>
      </c>
    </row>
    <row r="49" spans="2:7" s="29" customFormat="1" x14ac:dyDescent="0.25">
      <c r="B49" s="25">
        <v>45713</v>
      </c>
      <c r="C49" s="21" t="s">
        <v>87</v>
      </c>
      <c r="D49" s="1" t="s">
        <v>31</v>
      </c>
      <c r="E49" s="22"/>
      <c r="F49" s="22">
        <v>2000</v>
      </c>
      <c r="G49" s="12">
        <f t="shared" si="0"/>
        <v>24188158.719999999</v>
      </c>
    </row>
    <row r="50" spans="2:7" x14ac:dyDescent="0.25">
      <c r="B50" s="25">
        <v>45713</v>
      </c>
      <c r="C50" s="21" t="s">
        <v>30</v>
      </c>
      <c r="D50" s="1" t="s">
        <v>29</v>
      </c>
      <c r="E50" s="22">
        <v>625</v>
      </c>
      <c r="F50" s="2"/>
      <c r="G50" s="12">
        <f t="shared" si="0"/>
        <v>24187533.719999999</v>
      </c>
    </row>
    <row r="51" spans="2:7" s="29" customFormat="1" x14ac:dyDescent="0.25">
      <c r="B51" s="25">
        <v>45714</v>
      </c>
      <c r="C51" s="21" t="s">
        <v>89</v>
      </c>
      <c r="D51" s="1" t="s">
        <v>31</v>
      </c>
      <c r="E51" s="37"/>
      <c r="F51" s="22">
        <v>31000</v>
      </c>
      <c r="G51" s="12">
        <f t="shared" si="0"/>
        <v>24218533.719999999</v>
      </c>
    </row>
    <row r="52" spans="2:7" s="29" customFormat="1" x14ac:dyDescent="0.25">
      <c r="B52" s="25">
        <v>45714</v>
      </c>
      <c r="C52" s="21" t="s">
        <v>30</v>
      </c>
      <c r="D52" s="1" t="s">
        <v>29</v>
      </c>
      <c r="E52" s="37">
        <v>275</v>
      </c>
      <c r="F52" s="22"/>
      <c r="G52" s="12">
        <f t="shared" si="0"/>
        <v>24218258.719999999</v>
      </c>
    </row>
    <row r="53" spans="2:7" x14ac:dyDescent="0.25">
      <c r="B53" s="32">
        <v>45716</v>
      </c>
      <c r="C53" s="21" t="s">
        <v>90</v>
      </c>
      <c r="D53" s="1" t="s">
        <v>31</v>
      </c>
      <c r="E53" s="22"/>
      <c r="F53" s="2">
        <v>42000</v>
      </c>
      <c r="G53" s="12">
        <f t="shared" si="0"/>
        <v>24260258.719999999</v>
      </c>
    </row>
    <row r="54" spans="2:7" s="29" customFormat="1" x14ac:dyDescent="0.25">
      <c r="B54" s="32">
        <v>45716</v>
      </c>
      <c r="C54" s="21" t="s">
        <v>30</v>
      </c>
      <c r="D54" s="1" t="s">
        <v>29</v>
      </c>
      <c r="E54" s="22">
        <v>50</v>
      </c>
      <c r="F54" s="22"/>
      <c r="G54" s="12">
        <f t="shared" si="0"/>
        <v>24260208.719999999</v>
      </c>
    </row>
    <row r="55" spans="2:7" ht="15" customHeight="1" thickBot="1" x14ac:dyDescent="0.3">
      <c r="B55" s="47" t="s">
        <v>25</v>
      </c>
      <c r="C55" s="48"/>
      <c r="D55" s="48"/>
      <c r="E55" s="48"/>
      <c r="F55" s="49"/>
      <c r="G55" s="34">
        <f>G54</f>
        <v>24260208.719999999</v>
      </c>
    </row>
    <row r="59" spans="2:7" ht="15.75" thickBot="1" x14ac:dyDescent="0.3">
      <c r="B59" s="43"/>
      <c r="C59" s="43"/>
      <c r="F59" s="43"/>
      <c r="G59" s="43"/>
    </row>
    <row r="60" spans="2:7" x14ac:dyDescent="0.25">
      <c r="B60" s="40" t="s">
        <v>10</v>
      </c>
      <c r="C60" s="40"/>
      <c r="F60" s="40" t="s">
        <v>18</v>
      </c>
      <c r="G60" s="40"/>
    </row>
    <row r="61" spans="2:7" x14ac:dyDescent="0.25">
      <c r="B61" s="39" t="s">
        <v>11</v>
      </c>
      <c r="C61" s="39"/>
      <c r="F61" s="39" t="s">
        <v>6</v>
      </c>
      <c r="G61" s="39"/>
    </row>
    <row r="62" spans="2:7" x14ac:dyDescent="0.25">
      <c r="D62" t="s">
        <v>8</v>
      </c>
    </row>
    <row r="63" spans="2:7" x14ac:dyDescent="0.25">
      <c r="D63" s="40" t="s">
        <v>14</v>
      </c>
      <c r="E63" s="40"/>
    </row>
    <row r="64" spans="2:7" x14ac:dyDescent="0.25">
      <c r="D64" s="39" t="s">
        <v>7</v>
      </c>
      <c r="E64" s="39"/>
    </row>
  </sheetData>
  <mergeCells count="11">
    <mergeCell ref="A6:G6"/>
    <mergeCell ref="A7:G7"/>
    <mergeCell ref="B55:F55"/>
    <mergeCell ref="B59:C59"/>
    <mergeCell ref="F59:G59"/>
    <mergeCell ref="D64:E64"/>
    <mergeCell ref="B60:C60"/>
    <mergeCell ref="F60:G60"/>
    <mergeCell ref="B61:C61"/>
    <mergeCell ref="F61:G61"/>
    <mergeCell ref="D63:E63"/>
  </mergeCells>
  <pageMargins left="0.7" right="0.7" top="0.75" bottom="0.75" header="0.3" footer="0.3"/>
  <pageSetup scale="70" orientation="portrait" horizontalDpi="360" verticalDpi="360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2025-03-06T14:15:11Z</cp:lastPrinted>
  <dcterms:created xsi:type="dcterms:W3CDTF">2023-03-31T14:42:22Z</dcterms:created>
  <dcterms:modified xsi:type="dcterms:W3CDTF">2025-03-13T15:40:38Z</dcterms:modified>
</cp:coreProperties>
</file>