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4A30B4F3-1E5F-4F9A-B661-089841E7558A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ENERO 2025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1" l="1"/>
  <c r="H44" i="11" l="1"/>
  <c r="M44" i="11"/>
  <c r="K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L44" i="11"/>
  <c r="I44" i="11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<sst xmlns="http://schemas.openxmlformats.org/spreadsheetml/2006/main" count="388" uniqueCount="273">
  <si>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</si>
  <si>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</si>
  <si>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</si>
  <si>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</si>
  <si>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</si>
  <si>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</si>
  <si>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</si>
  <si>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</si>
  <si>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</si>
  <si>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</si>
  <si>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</si>
  <si>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</si>
  <si>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</si>
  <si>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</si>
  <si>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</si>
  <si>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</si>
  <si>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</si>
  <si>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</si>
  <si>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</si>
  <si>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</si>
  <si>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</si>
  <si>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</si>
  <si>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</si>
  <si>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</si>
  <si>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</si>
  <si>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</si>
  <si>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</si>
  <si>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</si>
  <si>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</si>
  <si>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</si>
  <si>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</si>
  <si>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</si>
  <si>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</si>
  <si>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</si>
  <si>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</si>
  <si>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</si>
  <si>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</si>
  <si>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</si>
  <si>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</si>
  <si>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</si>
  <si>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</si>
  <si>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</si>
  <si>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</si>
  <si>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</si>
  <si>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</si>
  <si>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</si>
  <si>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</si>
  <si>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</si>
  <si>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</si>
  <si>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</si>
  <si>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</si>
  <si>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</si>
  <si>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</si>
  <si>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</si>
  <si>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</si>
  <si>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</si>
  <si>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</si>
  <si>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</si>
  <si>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</si>
  <si>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</si>
  <si>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</si>
  <si>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</si>
  <si>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</si>
  <si>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</si>
  <si>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</si>
  <si>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</si>
  <si>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</si>
  <si>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</si>
  <si>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</si>
  <si>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</si>
  <si>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</si>
  <si>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</si>
  <si>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</si>
  <si>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</si>
  <si>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</si>
  <si>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</si>
  <si>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</si>
  <si>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</si>
  <si>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</si>
  <si>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</si>
  <si>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</si>
  <si>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</si>
  <si>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</si>
  <si>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</si>
  <si>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</si>
  <si>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</si>
  <si>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</si>
  <si>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</si>
  <si>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</si>
  <si>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</si>
  <si>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</si>
  <si>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</si>
  <si>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</si>
  <si>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</si>
  <si>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</si>
  <si>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</si>
  <si>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</si>
  <si>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</si>
  <si>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</si>
  <si>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</si>
  <si>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</si>
  <si>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</si>
  <si>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</si>
  <si>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</si>
  <si>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</si>
  <si>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</si>
  <si>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</si>
  <si>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</si>
  <si>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</si>
  <si>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</si>
  <si>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</si>
  <si>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</si>
  <si>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</si>
  <si>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</si>
  <si>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</si>
  <si>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</si>
  <si>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</si>
  <si>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</si>
  <si>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</si>
  <si>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</si>
  <si>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</si>
  <si>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</si>
  <si>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</si>
  <si>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</si>
  <si>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</si>
  <si>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</si>
  <si>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</si>
  <si>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</si>
  <si>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</si>
  <si>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</si>
  <si>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</si>
  <si>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</si>
  <si>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</si>
  <si>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</si>
  <si>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</si>
  <si>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</si>
  <si>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</si>
  <si>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</si>
  <si>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</si>
  <si>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</si>
  <si>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</si>
  <si>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</si>
  <si>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</si>
  <si>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</si>
  <si>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</si>
  <si>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</si>
  <si>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</si>
  <si>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</si>
  <si>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</si>
  <si>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</si>
  <si>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</si>
  <si>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</si>
  <si>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</si>
  <si>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</si>
  <si>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</si>
  <si>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</si>
  <si>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</si>
  <si>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</si>
  <si>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</si>
  <si>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</si>
  <si>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</si>
  <si>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</si>
  <si>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</si>
  <si>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</si>
  <si>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</si>
  <si>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</si>
  <si>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</si>
  <si>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</si>
  <si>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</si>
  <si>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</si>
  <si>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</si>
  <si>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</si>
  <si>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Departamento Administrativo Financiero</t>
  </si>
  <si>
    <t>Revisado por: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</si>
  <si>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</si>
  <si>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</si>
  <si>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</si>
  <si>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</si>
  <si>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</si>
  <si>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</si>
  <si>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</si>
  <si>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</si>
  <si>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</si>
  <si>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</si>
  <si>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</si>
  <si>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SERV Y MANTENIMIENTO DE EDIFIC</t>
  </si>
  <si>
    <t>28/03/2022</t>
  </si>
  <si>
    <t>B1500000135</t>
  </si>
  <si>
    <t>GEDESCO, SRL</t>
  </si>
  <si>
    <t>Felipe Suero Capellan</t>
  </si>
  <si>
    <t>SUPERINTENDENCIA DE SEGUROS</t>
  </si>
  <si>
    <t>Contador General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</si>
  <si>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</si>
  <si>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</si>
  <si>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</si>
  <si>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</si>
  <si>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</si>
  <si>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</si>
  <si>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</si>
  <si>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</si>
  <si>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</si>
  <si>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</si>
  <si>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B1500000384</t>
  </si>
  <si>
    <t>Departamento de Contabilidad</t>
  </si>
  <si>
    <t>Analista</t>
  </si>
  <si>
    <t>SERVICIO DE CAPACITACIÓN</t>
  </si>
  <si>
    <t>REYNA ISABEL RODRÍGUEZ</t>
  </si>
  <si>
    <t>COMPRA MEDICAMENTO</t>
  </si>
  <si>
    <t>CONTRATACIÓN Y SERVICIO LEGAL</t>
  </si>
  <si>
    <t>SERVICIO DE READECUACIÓN DE OFICINA</t>
  </si>
  <si>
    <t>MATERIALES USO DEPTO INFORMÁTICA</t>
  </si>
  <si>
    <t>AL 31 DE  ENERO 2025</t>
  </si>
  <si>
    <t>COMPRA MATERIALES VARIOS</t>
  </si>
  <si>
    <t>ALIMENTO PARA HUMANOS</t>
  </si>
  <si>
    <t>E450000000593</t>
  </si>
  <si>
    <t>EDENORTE DOMINICANA, S.A.</t>
  </si>
  <si>
    <t>ENERGIA ELÉCTRICA</t>
  </si>
  <si>
    <t>B1500000004</t>
  </si>
  <si>
    <t>JORGE GABRIEL CASTILLO MARTÍNEZ</t>
  </si>
  <si>
    <t>E450000066297</t>
  </si>
  <si>
    <t>CIA. DOMINICANA DE TELÉFONOS, S.A.</t>
  </si>
  <si>
    <t>E450000066248</t>
  </si>
  <si>
    <t>E450000066713</t>
  </si>
  <si>
    <t>E450000066043</t>
  </si>
  <si>
    <t>E450000066927</t>
  </si>
  <si>
    <t>E450000003049</t>
  </si>
  <si>
    <t>HUMANO SEGUROS, S.A.</t>
  </si>
  <si>
    <t>SEGURO MÉDICO</t>
  </si>
  <si>
    <t>B1500000343</t>
  </si>
  <si>
    <t>LUIS MANUEL RAINIERO REYES T.</t>
  </si>
  <si>
    <t>ALQUILER DE LOCAL</t>
  </si>
  <si>
    <t>E450000065202</t>
  </si>
  <si>
    <t>E450000006020</t>
  </si>
  <si>
    <t>EDEESTE DOMINICANA, S,A,</t>
  </si>
  <si>
    <t>E450000006023</t>
  </si>
  <si>
    <t>E450000006127</t>
  </si>
  <si>
    <t>AGUA PLANETA AZUL, S.A.</t>
  </si>
  <si>
    <t>COMPRA DE BOTELLONES DE AGUA</t>
  </si>
  <si>
    <t>ROMENT, SRL</t>
  </si>
  <si>
    <t>COMPRA DE VARIOS AIRE ACONDICIONADO</t>
  </si>
  <si>
    <t>29/02/2025</t>
  </si>
  <si>
    <t>GTG INDUSTRIAL, SRL</t>
  </si>
  <si>
    <t>ALIMENTO PARA HUMANO</t>
  </si>
  <si>
    <t>CENTRO ARTE URIBE, SRL</t>
  </si>
  <si>
    <t>COMPRA DE MATERIALES DE OFICINA</t>
  </si>
  <si>
    <t>DISTRIBUIDORA INTER. DE PETRÓLEO</t>
  </si>
  <si>
    <t>COMPRA DE COMBUSTIBLES</t>
  </si>
  <si>
    <t>SERVICIO MANTENIMIENTO PARQUEO</t>
  </si>
  <si>
    <t>FERFECT PEST CONTROL, SRL</t>
  </si>
  <si>
    <t>B1500000003</t>
  </si>
  <si>
    <t>CELAOM, SRL</t>
  </si>
  <si>
    <t>EVENTO GENERALES</t>
  </si>
  <si>
    <t>E4S0000004136</t>
  </si>
  <si>
    <t>E450000006998</t>
  </si>
  <si>
    <t>E450000005341</t>
  </si>
  <si>
    <t>E450000000001</t>
  </si>
  <si>
    <t>E450000001675</t>
  </si>
  <si>
    <t>B1500000002</t>
  </si>
  <si>
    <t>B1500000326</t>
  </si>
  <si>
    <t>B1500004717</t>
  </si>
  <si>
    <t>B1500001011</t>
  </si>
  <si>
    <t>SERVICIO TELEFÓNICO</t>
  </si>
  <si>
    <t>CONTRATACIÓN DE SERVICIO DE FUMIGACIÓN</t>
  </si>
  <si>
    <t>HODELPA GRAN ALMIRANTE</t>
  </si>
  <si>
    <t>MÚLTIPLO JAPAN PARKING SYTEM</t>
  </si>
  <si>
    <t>GASTOS LEGALES Y ASESORÍA</t>
  </si>
  <si>
    <t>0-30 días</t>
  </si>
  <si>
    <t>31-60 días</t>
  </si>
  <si>
    <t>61-90 días</t>
  </si>
  <si>
    <t>91-120 días</t>
  </si>
  <si>
    <t>120 días o más</t>
  </si>
  <si>
    <t xml:space="preserve">Jorge Luis Ceballos Pimentel </t>
  </si>
  <si>
    <t>Porfiria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</si>
</sst>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5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20" fillId="0" borderId="6" xfId="1" applyFont="1" applyFill="1" applyBorder="1"/>
    <xf numFmtId="0" fontId="0" fillId="3" borderId="10" xfId="0" applyFont="1" applyFill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1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1" fillId="3" borderId="1" xfId="1" applyFont="1" applyFill="1" applyBorder="1" applyAlignment="1">
      <alignment horizontal="right"/>
    </xf>
    <xf numFmtId="14" fontId="0" fillId="3" borderId="1" xfId="0" applyNumberFormat="1" applyFont="1" applyFill="1" applyBorder="1" applyAlignment="1">
      <alignment horizontal="center"/>
    </xf>
    <xf numFmtId="165" fontId="2" fillId="3" borderId="1" xfId="1" applyFont="1" applyFill="1" applyBorder="1"/>
    <xf numFmtId="165" fontId="0" fillId="3" borderId="1" xfId="1" applyFont="1" applyFill="1" applyBorder="1"/>
    <xf numFmtId="165" fontId="0" fillId="3" borderId="22" xfId="1" applyFont="1" applyFill="1" applyBorder="1"/>
    <xf numFmtId="0" fontId="0" fillId="3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14" fontId="22" fillId="3" borderId="22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65" fontId="22" fillId="3" borderId="1" xfId="1" applyFont="1" applyFill="1" applyBorder="1"/>
    <xf numFmtId="165" fontId="22" fillId="3" borderId="1" xfId="0" applyNumberFormat="1" applyFont="1" applyFill="1" applyBorder="1"/>
    <xf numFmtId="165" fontId="2" fillId="3" borderId="19" xfId="1" applyFont="1" applyFill="1" applyBorder="1" applyAlignment="1">
      <alignment horizontal="right" vertical="center" wrapText="1"/>
    </xf>
    <xf numFmtId="0" fontId="0" fillId="3" borderId="19" xfId="0" applyFill="1" applyBorder="1"/>
    <xf numFmtId="0" fontId="13" fillId="3" borderId="0" xfId="0" applyFont="1" applyFill="1" applyBorder="1" applyAlignment="1">
      <alignment horizontal="center" vertical="center"/>
    </xf>
    <xf numFmtId="165" fontId="2" fillId="3" borderId="0" xfId="1" applyFont="1" applyFill="1" applyBorder="1" applyAlignment="1">
      <alignment horizontal="right" vertical="center" wrapText="1"/>
    </xf>
    <xf numFmtId="165" fontId="2" fillId="3" borderId="0" xfId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3" borderId="0" xfId="0" applyFont="1" applyFill="1" applyBorder="1"/>
    <xf numFmtId="14" fontId="0" fillId="3" borderId="2" xfId="0" applyNumberFormat="1" applyFont="1" applyFill="1" applyBorder="1" applyAlignment="1">
      <alignment horizontal="left"/>
    </xf>
    <xf numFmtId="0" fontId="22" fillId="3" borderId="22" xfId="0" applyFont="1" applyFill="1" applyBorder="1"/>
    <xf numFmtId="0" fontId="0" fillId="3" borderId="22" xfId="0" applyFont="1" applyFill="1" applyBorder="1" applyAlignment="1">
      <alignment horizontal="left"/>
    </xf>
    <xf numFmtId="0" fontId="0" fillId="3" borderId="22" xfId="0" applyFont="1" applyFill="1" applyBorder="1"/>
    <xf numFmtId="14" fontId="0" fillId="3" borderId="22" xfId="0" applyNumberFormat="1" applyFont="1" applyFill="1" applyBorder="1" applyAlignment="1">
      <alignment horizontal="center"/>
    </xf>
    <xf numFmtId="0" fontId="0" fillId="3" borderId="12" xfId="0" applyFont="1" applyFill="1" applyBorder="1"/>
    <xf numFmtId="0" fontId="0" fillId="0" borderId="21" xfId="0" applyFont="1" applyBorder="1"/>
    <xf numFmtId="165" fontId="0" fillId="3" borderId="10" xfId="0" applyNumberFormat="1" applyFont="1" applyFill="1" applyBorder="1"/>
    <xf numFmtId="165" fontId="0" fillId="3" borderId="22" xfId="0" applyNumberFormat="1" applyFont="1" applyFill="1" applyBorder="1"/>
    <xf numFmtId="165" fontId="0" fillId="3" borderId="1" xfId="0" applyNumberFormat="1" applyFont="1" applyFill="1" applyBorder="1"/>
    <xf numFmtId="0" fontId="0" fillId="0" borderId="1" xfId="0" applyFont="1" applyBorder="1"/>
    <xf numFmtId="165" fontId="23" fillId="3" borderId="0" xfId="1" applyFont="1" applyFill="1" applyBorder="1"/>
    <xf numFmtId="0" fontId="0" fillId="0" borderId="27" xfId="0" applyBorder="1"/>
    <xf numFmtId="14" fontId="22" fillId="3" borderId="23" xfId="0" applyNumberFormat="1" applyFont="1" applyFill="1" applyBorder="1" applyAlignment="1">
      <alignment horizontal="center"/>
    </xf>
    <xf numFmtId="14" fontId="0" fillId="3" borderId="23" xfId="0" applyNumberFormat="1" applyFont="1" applyFill="1" applyBorder="1" applyAlignment="1">
      <alignment horizontal="center"/>
    </xf>
    <xf numFmtId="14" fontId="0" fillId="3" borderId="23" xfId="0" applyNumberFormat="1" applyFont="1" applyFill="1" applyBorder="1" applyAlignment="1">
      <alignment horizontal="left"/>
    </xf>
    <xf numFmtId="0" fontId="0" fillId="0" borderId="0" xfId="0" applyFont="1" applyBorder="1"/>
    <xf numFmtId="0" fontId="13" fillId="3" borderId="19" xfId="0" applyFont="1" applyFill="1" applyBorder="1" applyAlignment="1">
      <alignment horizontal="center" vertical="center"/>
    </xf>
    <xf numFmtId="165" fontId="2" fillId="3" borderId="19" xfId="1" applyFont="1" applyFill="1" applyBorder="1"/>
    <xf numFmtId="165" fontId="2" fillId="3" borderId="19" xfId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2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44" t="s">
        <v>17</v>
      </c>
      <c r="B45" s="145"/>
      <c r="C45" s="145"/>
      <c r="D45" s="145"/>
      <c r="E45" s="14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tabSelected="1" zoomScale="98" zoomScaleNormal="98" workbookViewId="0">
      <selection activeCell="E52" sqref="E52:G52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3.140625" customWidth="1"/>
    <col min="6" max="6" width="42.42578125" customWidth="1"/>
    <col min="7" max="7" width="9.7109375" customWidth="1"/>
    <col min="8" max="8" width="20" customWidth="1"/>
    <col min="9" max="9" width="15.7109375" customWidth="1"/>
    <col min="10" max="10" width="21.85546875" customWidth="1"/>
    <col min="11" max="11" width="15.140625" customWidth="1"/>
    <col min="12" max="12" width="12.28515625" customWidth="1"/>
    <col min="13" max="13" width="15.5703125" customWidth="1"/>
  </cols>
  <sheetData>
    <row r="1" spans="1:13" ht="15" customHeight="1" x14ac:dyDescent="0.25">
      <c r="A1" s="153" t="s">
        <v>190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9.75" customHeigh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8.75" customHeight="1" x14ac:dyDescent="0.25">
      <c r="A3" s="154" t="s">
        <v>176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55" t="s">
        <v>211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 ht="18" customHeight="1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3" s="135" customFormat="1" ht="26.25" customHeight="1" x14ac:dyDescent="0.25">
      <c r="A6" s="157" t="s">
        <v>160</v>
      </c>
      <c r="B6" s="160" t="s">
        <v>162</v>
      </c>
      <c r="C6" s="160" t="s">
        <v>163</v>
      </c>
      <c r="D6" s="160" t="s">
        <v>161</v>
      </c>
      <c r="E6" s="160" t="s">
        <v>170</v>
      </c>
      <c r="F6" s="160" t="s">
        <v>171</v>
      </c>
      <c r="G6" s="160" t="s">
        <v>164</v>
      </c>
      <c r="H6" s="160" t="s">
        <v>165</v>
      </c>
      <c r="I6" s="163" t="s">
        <v>167</v>
      </c>
      <c r="J6" s="163"/>
      <c r="K6" s="163"/>
      <c r="L6" s="163"/>
      <c r="M6" s="163"/>
    </row>
    <row r="7" spans="1:13" s="16" customFormat="1" ht="22.5" customHeight="1" x14ac:dyDescent="0.25">
      <c r="A7" s="158"/>
      <c r="B7" s="161"/>
      <c r="C7" s="161"/>
      <c r="D7" s="161"/>
      <c r="E7" s="161"/>
      <c r="F7" s="161"/>
      <c r="G7" s="161"/>
      <c r="H7" s="161"/>
      <c r="I7" s="121" t="s">
        <v>168</v>
      </c>
      <c r="J7" s="164" t="s">
        <v>169</v>
      </c>
      <c r="K7" s="164"/>
      <c r="L7" s="164"/>
      <c r="M7" s="164"/>
    </row>
    <row r="8" spans="1:13" s="16" customFormat="1" ht="12.75" customHeight="1" thickBot="1" x14ac:dyDescent="0.3">
      <c r="A8" s="159"/>
      <c r="B8" s="162"/>
      <c r="C8" s="162"/>
      <c r="D8" s="162"/>
      <c r="E8" s="162"/>
      <c r="F8" s="162"/>
      <c r="G8" s="162"/>
      <c r="H8" s="162"/>
      <c r="I8" s="81" t="s">
        <v>266</v>
      </c>
      <c r="J8" s="81" t="s">
        <v>267</v>
      </c>
      <c r="K8" s="81" t="s">
        <v>268</v>
      </c>
      <c r="L8" s="81" t="s">
        <v>269</v>
      </c>
      <c r="M8" s="81" t="s">
        <v>270</v>
      </c>
    </row>
    <row r="9" spans="1:13" s="129" customFormat="1" ht="18.75" customHeight="1" x14ac:dyDescent="0.25">
      <c r="A9" s="85">
        <v>41884</v>
      </c>
      <c r="B9" s="86">
        <v>1098</v>
      </c>
      <c r="C9" s="87">
        <v>42018</v>
      </c>
      <c r="D9" s="88" t="s">
        <v>177</v>
      </c>
      <c r="E9" s="89" t="s">
        <v>263</v>
      </c>
      <c r="F9" s="88" t="s">
        <v>213</v>
      </c>
      <c r="G9" s="90" t="s">
        <v>166</v>
      </c>
      <c r="H9" s="91">
        <v>72054.52</v>
      </c>
      <c r="I9" s="76"/>
      <c r="J9" s="76"/>
      <c r="K9" s="76"/>
      <c r="L9" s="77"/>
      <c r="M9" s="82">
        <v>72054.52</v>
      </c>
    </row>
    <row r="10" spans="1:13" s="79" customFormat="1" ht="18.75" customHeight="1" x14ac:dyDescent="0.25">
      <c r="A10" s="92">
        <v>42352</v>
      </c>
      <c r="B10" s="73">
        <v>1305</v>
      </c>
      <c r="C10" s="93">
        <v>42384</v>
      </c>
      <c r="D10" s="94" t="s">
        <v>196</v>
      </c>
      <c r="E10" s="95" t="s">
        <v>197</v>
      </c>
      <c r="F10" s="94" t="s">
        <v>212</v>
      </c>
      <c r="G10" s="74" t="s">
        <v>166</v>
      </c>
      <c r="H10" s="96">
        <v>547130.6</v>
      </c>
      <c r="I10" s="76"/>
      <c r="J10" s="76"/>
      <c r="K10" s="76"/>
      <c r="L10" s="77"/>
      <c r="M10" s="75">
        <v>547130.6</v>
      </c>
    </row>
    <row r="11" spans="1:13" s="79" customFormat="1" ht="18.75" customHeight="1" x14ac:dyDescent="0.25">
      <c r="A11" s="97">
        <v>42354</v>
      </c>
      <c r="B11" s="98">
        <v>54</v>
      </c>
      <c r="C11" s="99">
        <v>42385</v>
      </c>
      <c r="D11" s="94" t="s">
        <v>178</v>
      </c>
      <c r="E11" s="95" t="s">
        <v>182</v>
      </c>
      <c r="F11" s="94" t="s">
        <v>184</v>
      </c>
      <c r="G11" s="74" t="s">
        <v>166</v>
      </c>
      <c r="H11" s="96">
        <v>11328</v>
      </c>
      <c r="I11" s="78"/>
      <c r="J11" s="78"/>
      <c r="K11" s="78"/>
      <c r="L11" s="78"/>
      <c r="M11" s="75">
        <v>11328</v>
      </c>
    </row>
    <row r="12" spans="1:13" s="79" customFormat="1" ht="18.75" customHeight="1" x14ac:dyDescent="0.25">
      <c r="A12" s="100">
        <v>42878</v>
      </c>
      <c r="B12" s="98">
        <v>17</v>
      </c>
      <c r="C12" s="99">
        <v>42909</v>
      </c>
      <c r="D12" s="101" t="s">
        <v>179</v>
      </c>
      <c r="E12" s="79" t="s">
        <v>183</v>
      </c>
      <c r="F12" s="101" t="s">
        <v>207</v>
      </c>
      <c r="G12" s="74" t="s">
        <v>166</v>
      </c>
      <c r="H12" s="96">
        <v>37096</v>
      </c>
      <c r="I12" s="78"/>
      <c r="J12" s="78"/>
      <c r="K12" s="78"/>
      <c r="L12" s="78"/>
      <c r="M12" s="75">
        <v>37096</v>
      </c>
    </row>
    <row r="13" spans="1:13" s="79" customFormat="1" ht="18.75" customHeight="1" x14ac:dyDescent="0.25">
      <c r="A13" s="100">
        <v>42817</v>
      </c>
      <c r="B13" s="98">
        <v>16</v>
      </c>
      <c r="C13" s="99">
        <v>42848</v>
      </c>
      <c r="D13" s="101" t="s">
        <v>180</v>
      </c>
      <c r="E13" s="79" t="s">
        <v>183</v>
      </c>
      <c r="F13" s="101" t="s">
        <v>207</v>
      </c>
      <c r="G13" s="74" t="s">
        <v>166</v>
      </c>
      <c r="H13" s="96">
        <v>27439.38</v>
      </c>
      <c r="I13" s="78"/>
      <c r="J13" s="78"/>
      <c r="K13" s="78"/>
      <c r="L13" s="78"/>
      <c r="M13" s="75">
        <v>27439.38</v>
      </c>
    </row>
    <row r="14" spans="1:13" s="79" customFormat="1" ht="18.75" customHeight="1" x14ac:dyDescent="0.25">
      <c r="A14" s="100">
        <v>44183</v>
      </c>
      <c r="B14" s="98">
        <v>5</v>
      </c>
      <c r="C14" s="99">
        <v>44214</v>
      </c>
      <c r="D14" s="101" t="s">
        <v>181</v>
      </c>
      <c r="E14" s="79" t="s">
        <v>206</v>
      </c>
      <c r="F14" s="101" t="s">
        <v>185</v>
      </c>
      <c r="G14" s="74" t="s">
        <v>166</v>
      </c>
      <c r="H14" s="96">
        <v>260511.76</v>
      </c>
      <c r="I14" s="78"/>
      <c r="J14" s="78"/>
      <c r="K14" s="78"/>
      <c r="L14" s="78"/>
      <c r="M14" s="75">
        <v>260511.76</v>
      </c>
    </row>
    <row r="15" spans="1:13" s="79" customFormat="1" ht="18.75" customHeight="1" x14ac:dyDescent="0.25">
      <c r="A15" s="102" t="s">
        <v>186</v>
      </c>
      <c r="B15" s="98">
        <v>135</v>
      </c>
      <c r="C15" s="99">
        <v>44679</v>
      </c>
      <c r="D15" s="101" t="s">
        <v>187</v>
      </c>
      <c r="E15" s="79" t="s">
        <v>188</v>
      </c>
      <c r="F15" s="101" t="s">
        <v>213</v>
      </c>
      <c r="G15" s="74" t="s">
        <v>166</v>
      </c>
      <c r="H15" s="103">
        <v>6956.38</v>
      </c>
      <c r="I15" s="78"/>
      <c r="J15" s="80"/>
      <c r="K15" s="78"/>
      <c r="L15" s="80"/>
      <c r="M15" s="80">
        <v>6956.38</v>
      </c>
    </row>
    <row r="16" spans="1:13" s="79" customFormat="1" ht="18.75" customHeight="1" x14ac:dyDescent="0.25">
      <c r="A16" s="100">
        <v>45076</v>
      </c>
      <c r="B16" s="98">
        <v>212</v>
      </c>
      <c r="C16" s="99">
        <v>45107</v>
      </c>
      <c r="D16" s="101" t="s">
        <v>195</v>
      </c>
      <c r="E16" s="79" t="s">
        <v>188</v>
      </c>
      <c r="F16" s="101" t="s">
        <v>210</v>
      </c>
      <c r="G16" s="74" t="s">
        <v>166</v>
      </c>
      <c r="H16" s="96">
        <v>165154.32</v>
      </c>
      <c r="J16" s="84"/>
      <c r="M16" s="75">
        <v>165154.32</v>
      </c>
    </row>
    <row r="17" spans="1:13" s="79" customFormat="1" ht="18.75" customHeight="1" x14ac:dyDescent="0.25">
      <c r="A17" s="100">
        <v>45050</v>
      </c>
      <c r="B17" s="98">
        <v>2</v>
      </c>
      <c r="C17" s="99">
        <v>45081</v>
      </c>
      <c r="D17" s="101" t="s">
        <v>193</v>
      </c>
      <c r="E17" s="79" t="s">
        <v>194</v>
      </c>
      <c r="F17" s="101" t="s">
        <v>208</v>
      </c>
      <c r="G17" s="74" t="s">
        <v>166</v>
      </c>
      <c r="H17" s="96">
        <v>167560</v>
      </c>
      <c r="J17" s="84"/>
      <c r="M17" s="75">
        <v>167560</v>
      </c>
    </row>
    <row r="18" spans="1:13" s="122" customFormat="1" ht="18" customHeight="1" x14ac:dyDescent="0.25">
      <c r="A18" s="102">
        <v>45394</v>
      </c>
      <c r="B18" s="73">
        <v>165</v>
      </c>
      <c r="C18" s="104">
        <v>45455</v>
      </c>
      <c r="D18" s="79" t="s">
        <v>198</v>
      </c>
      <c r="E18" s="79" t="s">
        <v>199</v>
      </c>
      <c r="F18" s="79" t="s">
        <v>209</v>
      </c>
      <c r="G18" s="74" t="s">
        <v>166</v>
      </c>
      <c r="H18" s="105">
        <v>1497674.93</v>
      </c>
      <c r="I18" s="79"/>
      <c r="J18" s="130"/>
      <c r="K18" s="106">
        <v>1497674.93</v>
      </c>
      <c r="L18" s="79"/>
      <c r="M18" s="79"/>
    </row>
    <row r="19" spans="1:13" s="122" customFormat="1" ht="18.75" customHeight="1" x14ac:dyDescent="0.25">
      <c r="A19" s="136">
        <v>45520</v>
      </c>
      <c r="B19" s="108"/>
      <c r="C19" s="110">
        <v>45551</v>
      </c>
      <c r="D19" s="111" t="s">
        <v>201</v>
      </c>
      <c r="E19" s="111" t="s">
        <v>200</v>
      </c>
      <c r="F19" s="111" t="s">
        <v>205</v>
      </c>
      <c r="G19" s="112" t="s">
        <v>166</v>
      </c>
      <c r="H19" s="113">
        <v>650000</v>
      </c>
      <c r="I19" s="114"/>
      <c r="J19" s="131"/>
      <c r="K19" s="107">
        <v>650000</v>
      </c>
      <c r="L19" s="126"/>
      <c r="M19" s="126"/>
    </row>
    <row r="20" spans="1:13" s="79" customFormat="1" ht="18.75" customHeight="1" x14ac:dyDescent="0.25">
      <c r="A20" s="102">
        <v>45518</v>
      </c>
      <c r="B20" s="73">
        <v>777</v>
      </c>
      <c r="C20" s="104">
        <v>45549</v>
      </c>
      <c r="D20" s="79" t="s">
        <v>202</v>
      </c>
      <c r="E20" s="79" t="s">
        <v>200</v>
      </c>
      <c r="F20" s="111" t="s">
        <v>205</v>
      </c>
      <c r="G20" s="109" t="s">
        <v>166</v>
      </c>
      <c r="H20" s="106">
        <v>338000</v>
      </c>
      <c r="I20" s="132"/>
      <c r="K20" s="132">
        <v>338000</v>
      </c>
    </row>
    <row r="21" spans="1:13" s="126" customFormat="1" ht="18.75" customHeight="1" x14ac:dyDescent="0.25">
      <c r="A21" s="137">
        <v>45611</v>
      </c>
      <c r="B21" s="108">
        <v>3</v>
      </c>
      <c r="C21" s="127">
        <v>45641</v>
      </c>
      <c r="D21" s="126" t="s">
        <v>249</v>
      </c>
      <c r="E21" s="126" t="s">
        <v>250</v>
      </c>
      <c r="F21" s="124" t="s">
        <v>251</v>
      </c>
      <c r="G21" s="109" t="s">
        <v>166</v>
      </c>
      <c r="H21" s="107">
        <v>499022</v>
      </c>
      <c r="I21" s="107"/>
      <c r="J21" s="132">
        <v>499022</v>
      </c>
      <c r="K21" s="79"/>
      <c r="L21" s="79"/>
      <c r="M21" s="79"/>
    </row>
    <row r="22" spans="1:13" s="126" customFormat="1" ht="18.75" customHeight="1" x14ac:dyDescent="0.25">
      <c r="A22" s="138">
        <v>45658</v>
      </c>
      <c r="B22" s="108">
        <v>593</v>
      </c>
      <c r="C22" s="127">
        <v>45689</v>
      </c>
      <c r="D22" s="123" t="s">
        <v>214</v>
      </c>
      <c r="E22" s="126" t="s">
        <v>215</v>
      </c>
      <c r="F22" s="124" t="s">
        <v>216</v>
      </c>
      <c r="G22" s="109" t="s">
        <v>166</v>
      </c>
      <c r="H22" s="107">
        <v>18849.939999999999</v>
      </c>
      <c r="I22" s="132">
        <f t="shared" ref="I22:I43" si="0">H22</f>
        <v>18849.939999999999</v>
      </c>
      <c r="J22" s="79"/>
      <c r="K22" s="132"/>
      <c r="L22" s="79"/>
      <c r="M22" s="79"/>
    </row>
    <row r="23" spans="1:13" s="126" customFormat="1" ht="18.75" customHeight="1" x14ac:dyDescent="0.25">
      <c r="A23" s="138">
        <v>45665</v>
      </c>
      <c r="B23" s="108">
        <v>4</v>
      </c>
      <c r="C23" s="127">
        <v>45696</v>
      </c>
      <c r="D23" s="125" t="s">
        <v>217</v>
      </c>
      <c r="E23" s="126" t="s">
        <v>218</v>
      </c>
      <c r="F23" s="124" t="s">
        <v>265</v>
      </c>
      <c r="G23" s="109" t="s">
        <v>166</v>
      </c>
      <c r="H23" s="107">
        <v>24780</v>
      </c>
      <c r="I23" s="132">
        <f t="shared" si="0"/>
        <v>24780</v>
      </c>
      <c r="J23" s="79"/>
      <c r="K23" s="132"/>
      <c r="L23" s="79"/>
      <c r="M23" s="79"/>
    </row>
    <row r="24" spans="1:13" s="126" customFormat="1" ht="18.75" customHeight="1" x14ac:dyDescent="0.25">
      <c r="A24" s="138">
        <v>45684</v>
      </c>
      <c r="B24" s="108">
        <v>297</v>
      </c>
      <c r="C24" s="127">
        <v>45715</v>
      </c>
      <c r="D24" s="126" t="s">
        <v>219</v>
      </c>
      <c r="E24" s="126" t="s">
        <v>220</v>
      </c>
      <c r="F24" s="124" t="s">
        <v>261</v>
      </c>
      <c r="G24" s="109" t="s">
        <v>166</v>
      </c>
      <c r="H24" s="107">
        <v>23668.82</v>
      </c>
      <c r="I24" s="132">
        <f t="shared" si="0"/>
        <v>23668.82</v>
      </c>
      <c r="J24" s="79"/>
      <c r="K24" s="132"/>
      <c r="L24" s="79"/>
      <c r="M24" s="79"/>
    </row>
    <row r="25" spans="1:13" s="126" customFormat="1" ht="18.75" customHeight="1" x14ac:dyDescent="0.25">
      <c r="A25" s="138">
        <v>45684</v>
      </c>
      <c r="B25" s="108">
        <v>248</v>
      </c>
      <c r="C25" s="127">
        <v>45715</v>
      </c>
      <c r="D25" s="126" t="s">
        <v>221</v>
      </c>
      <c r="E25" s="126" t="s">
        <v>220</v>
      </c>
      <c r="F25" s="124" t="s">
        <v>261</v>
      </c>
      <c r="G25" s="109" t="s">
        <v>166</v>
      </c>
      <c r="H25" s="107">
        <v>11420.5</v>
      </c>
      <c r="I25" s="132">
        <f t="shared" si="0"/>
        <v>11420.5</v>
      </c>
      <c r="J25" s="79"/>
      <c r="K25" s="132"/>
      <c r="L25" s="79"/>
      <c r="M25" s="79"/>
    </row>
    <row r="26" spans="1:13" s="126" customFormat="1" ht="18.75" customHeight="1" x14ac:dyDescent="0.25">
      <c r="A26" s="138">
        <v>45684</v>
      </c>
      <c r="B26" s="108">
        <v>713</v>
      </c>
      <c r="C26" s="127">
        <v>45715</v>
      </c>
      <c r="D26" s="126" t="s">
        <v>222</v>
      </c>
      <c r="E26" s="126" t="s">
        <v>220</v>
      </c>
      <c r="F26" s="124" t="s">
        <v>261</v>
      </c>
      <c r="G26" s="109" t="s">
        <v>166</v>
      </c>
      <c r="H26" s="107">
        <v>364294.51</v>
      </c>
      <c r="I26" s="132">
        <f t="shared" si="0"/>
        <v>364294.51</v>
      </c>
      <c r="J26" s="79"/>
      <c r="K26" s="132"/>
      <c r="L26" s="79"/>
      <c r="M26" s="79"/>
    </row>
    <row r="27" spans="1:13" s="126" customFormat="1" ht="18.75" customHeight="1" x14ac:dyDescent="0.25">
      <c r="A27" s="138">
        <v>45684</v>
      </c>
      <c r="B27" s="108">
        <v>6043</v>
      </c>
      <c r="C27" s="127">
        <v>45715</v>
      </c>
      <c r="D27" s="126" t="s">
        <v>223</v>
      </c>
      <c r="E27" s="126" t="s">
        <v>220</v>
      </c>
      <c r="F27" s="124" t="s">
        <v>261</v>
      </c>
      <c r="G27" s="109" t="s">
        <v>166</v>
      </c>
      <c r="H27" s="107">
        <v>352452.36</v>
      </c>
      <c r="I27" s="132">
        <f t="shared" si="0"/>
        <v>352452.36</v>
      </c>
      <c r="J27" s="79"/>
      <c r="K27" s="132"/>
      <c r="L27" s="79"/>
      <c r="M27" s="79"/>
    </row>
    <row r="28" spans="1:13" s="126" customFormat="1" ht="18.75" customHeight="1" x14ac:dyDescent="0.25">
      <c r="A28" s="138">
        <v>45684</v>
      </c>
      <c r="B28" s="108">
        <v>927</v>
      </c>
      <c r="C28" s="127">
        <v>45715</v>
      </c>
      <c r="D28" s="126" t="s">
        <v>224</v>
      </c>
      <c r="E28" s="126" t="s">
        <v>220</v>
      </c>
      <c r="F28" s="124" t="s">
        <v>261</v>
      </c>
      <c r="G28" s="109" t="s">
        <v>166</v>
      </c>
      <c r="H28" s="107">
        <v>5583.5</v>
      </c>
      <c r="I28" s="132">
        <f t="shared" si="0"/>
        <v>5583.5</v>
      </c>
      <c r="J28" s="79"/>
      <c r="K28" s="132"/>
      <c r="L28" s="79"/>
      <c r="M28" s="79"/>
    </row>
    <row r="29" spans="1:13" s="126" customFormat="1" ht="18.75" customHeight="1" x14ac:dyDescent="0.25">
      <c r="A29" s="138">
        <v>45660</v>
      </c>
      <c r="B29" s="108">
        <v>3069</v>
      </c>
      <c r="C29" s="127">
        <v>45691</v>
      </c>
      <c r="D29" s="126" t="s">
        <v>225</v>
      </c>
      <c r="E29" s="126" t="s">
        <v>226</v>
      </c>
      <c r="F29" s="124" t="s">
        <v>227</v>
      </c>
      <c r="G29" s="109" t="s">
        <v>166</v>
      </c>
      <c r="H29" s="107">
        <v>2075991.61</v>
      </c>
      <c r="I29" s="132">
        <f t="shared" si="0"/>
        <v>2075991.61</v>
      </c>
      <c r="J29" s="79"/>
      <c r="K29" s="132"/>
      <c r="L29" s="79"/>
      <c r="M29" s="79"/>
    </row>
    <row r="30" spans="1:13" s="126" customFormat="1" ht="18.75" customHeight="1" x14ac:dyDescent="0.25">
      <c r="A30" s="138">
        <v>45660</v>
      </c>
      <c r="B30" s="108">
        <v>343</v>
      </c>
      <c r="C30" s="127">
        <v>45691</v>
      </c>
      <c r="D30" s="126" t="s">
        <v>228</v>
      </c>
      <c r="E30" s="126" t="s">
        <v>229</v>
      </c>
      <c r="F30" s="124" t="s">
        <v>230</v>
      </c>
      <c r="G30" s="109" t="s">
        <v>166</v>
      </c>
      <c r="H30" s="107">
        <v>92925</v>
      </c>
      <c r="I30" s="132">
        <f t="shared" si="0"/>
        <v>92925</v>
      </c>
      <c r="J30" s="79"/>
      <c r="K30" s="132"/>
      <c r="L30" s="79"/>
      <c r="M30" s="79"/>
    </row>
    <row r="31" spans="1:13" s="126" customFormat="1" ht="18.75" customHeight="1" x14ac:dyDescent="0.25">
      <c r="A31" s="138">
        <v>45673</v>
      </c>
      <c r="B31" s="108">
        <v>202</v>
      </c>
      <c r="C31" s="127">
        <v>45704</v>
      </c>
      <c r="D31" s="126" t="s">
        <v>231</v>
      </c>
      <c r="E31" s="126" t="s">
        <v>220</v>
      </c>
      <c r="F31" s="124" t="s">
        <v>261</v>
      </c>
      <c r="G31" s="109" t="s">
        <v>166</v>
      </c>
      <c r="H31" s="107">
        <v>33544.949999999997</v>
      </c>
      <c r="I31" s="132">
        <f t="shared" si="0"/>
        <v>33544.949999999997</v>
      </c>
      <c r="J31" s="79"/>
      <c r="K31" s="132"/>
      <c r="L31" s="79"/>
      <c r="M31" s="79"/>
    </row>
    <row r="32" spans="1:13" s="126" customFormat="1" ht="18.75" customHeight="1" x14ac:dyDescent="0.25">
      <c r="A32" s="138">
        <v>45675</v>
      </c>
      <c r="B32" s="108">
        <v>6020</v>
      </c>
      <c r="C32" s="127">
        <v>45706</v>
      </c>
      <c r="D32" s="126" t="s">
        <v>232</v>
      </c>
      <c r="E32" s="126" t="s">
        <v>233</v>
      </c>
      <c r="F32" s="124" t="s">
        <v>216</v>
      </c>
      <c r="G32" s="109" t="s">
        <v>166</v>
      </c>
      <c r="H32" s="107">
        <v>14805.4</v>
      </c>
      <c r="I32" s="132">
        <f t="shared" si="0"/>
        <v>14805.4</v>
      </c>
      <c r="J32" s="79"/>
      <c r="K32" s="132"/>
      <c r="L32" s="79"/>
      <c r="M32" s="79"/>
    </row>
    <row r="33" spans="1:13" s="126" customFormat="1" ht="18.75" customHeight="1" x14ac:dyDescent="0.25">
      <c r="A33" s="138">
        <v>45675</v>
      </c>
      <c r="B33" s="108">
        <v>6023</v>
      </c>
      <c r="C33" s="127">
        <v>45706</v>
      </c>
      <c r="D33" s="126" t="s">
        <v>234</v>
      </c>
      <c r="E33" s="126" t="s">
        <v>233</v>
      </c>
      <c r="F33" s="124" t="s">
        <v>216</v>
      </c>
      <c r="G33" s="109" t="s">
        <v>166</v>
      </c>
      <c r="H33" s="107">
        <v>2030.5</v>
      </c>
      <c r="I33" s="132">
        <f t="shared" si="0"/>
        <v>2030.5</v>
      </c>
      <c r="J33" s="79"/>
      <c r="K33" s="132"/>
      <c r="L33" s="79"/>
      <c r="M33" s="79"/>
    </row>
    <row r="34" spans="1:13" s="126" customFormat="1" ht="18.75" customHeight="1" x14ac:dyDescent="0.25">
      <c r="A34" s="138">
        <v>45675</v>
      </c>
      <c r="B34" s="108">
        <v>6127</v>
      </c>
      <c r="C34" s="127">
        <v>45706</v>
      </c>
      <c r="D34" s="126" t="s">
        <v>235</v>
      </c>
      <c r="E34" s="126" t="s">
        <v>233</v>
      </c>
      <c r="F34" s="124" t="s">
        <v>216</v>
      </c>
      <c r="G34" s="109" t="s">
        <v>166</v>
      </c>
      <c r="H34" s="107">
        <v>431125.63</v>
      </c>
      <c r="I34" s="132">
        <f t="shared" si="0"/>
        <v>431125.63</v>
      </c>
      <c r="J34" s="79"/>
      <c r="K34" s="132"/>
      <c r="L34" s="79"/>
      <c r="M34" s="79"/>
    </row>
    <row r="35" spans="1:13" s="126" customFormat="1" ht="18.75" customHeight="1" x14ac:dyDescent="0.25">
      <c r="A35" s="138">
        <v>45665</v>
      </c>
      <c r="B35" s="108">
        <v>102655</v>
      </c>
      <c r="C35" s="127">
        <v>45696</v>
      </c>
      <c r="D35" s="126" t="s">
        <v>252</v>
      </c>
      <c r="E35" s="126" t="s">
        <v>236</v>
      </c>
      <c r="F35" s="124" t="s">
        <v>237</v>
      </c>
      <c r="G35" s="109" t="s">
        <v>166</v>
      </c>
      <c r="H35" s="107">
        <v>6750</v>
      </c>
      <c r="I35" s="132">
        <f t="shared" si="0"/>
        <v>6750</v>
      </c>
      <c r="J35" s="79"/>
      <c r="K35" s="132"/>
      <c r="L35" s="79"/>
      <c r="M35" s="79"/>
    </row>
    <row r="36" spans="1:13" s="126" customFormat="1" ht="18.75" customHeight="1" x14ac:dyDescent="0.25">
      <c r="A36" s="138">
        <v>45665</v>
      </c>
      <c r="B36" s="108">
        <v>102656</v>
      </c>
      <c r="C36" s="127">
        <v>45696</v>
      </c>
      <c r="D36" s="126" t="s">
        <v>253</v>
      </c>
      <c r="E36" s="126" t="s">
        <v>236</v>
      </c>
      <c r="F36" s="124" t="s">
        <v>237</v>
      </c>
      <c r="G36" s="109" t="s">
        <v>166</v>
      </c>
      <c r="H36" s="107">
        <v>20880</v>
      </c>
      <c r="I36" s="132">
        <f t="shared" si="0"/>
        <v>20880</v>
      </c>
      <c r="J36" s="79"/>
      <c r="K36" s="132"/>
      <c r="L36" s="79"/>
      <c r="M36" s="79"/>
    </row>
    <row r="37" spans="1:13" s="126" customFormat="1" ht="18.75" customHeight="1" x14ac:dyDescent="0.25">
      <c r="A37" s="138">
        <v>45681</v>
      </c>
      <c r="B37" s="108">
        <v>102658</v>
      </c>
      <c r="C37" s="127">
        <v>45712</v>
      </c>
      <c r="D37" s="126" t="s">
        <v>254</v>
      </c>
      <c r="E37" s="126" t="s">
        <v>236</v>
      </c>
      <c r="F37" s="124" t="s">
        <v>237</v>
      </c>
      <c r="G37" s="109" t="s">
        <v>166</v>
      </c>
      <c r="H37" s="107">
        <v>6750</v>
      </c>
      <c r="I37" s="132">
        <f t="shared" si="0"/>
        <v>6750</v>
      </c>
      <c r="J37" s="79"/>
      <c r="K37" s="132"/>
      <c r="L37" s="79"/>
      <c r="M37" s="79"/>
    </row>
    <row r="38" spans="1:13" s="126" customFormat="1" ht="18.75" customHeight="1" x14ac:dyDescent="0.25">
      <c r="A38" s="138">
        <v>45681</v>
      </c>
      <c r="B38" s="108">
        <v>102659</v>
      </c>
      <c r="C38" s="127">
        <v>45712</v>
      </c>
      <c r="D38" s="126" t="s">
        <v>255</v>
      </c>
      <c r="E38" s="126" t="s">
        <v>238</v>
      </c>
      <c r="F38" s="124" t="s">
        <v>239</v>
      </c>
      <c r="G38" s="109" t="s">
        <v>166</v>
      </c>
      <c r="H38" s="107">
        <v>855653.53</v>
      </c>
      <c r="I38" s="132">
        <f t="shared" si="0"/>
        <v>855653.53</v>
      </c>
      <c r="J38" s="79"/>
      <c r="K38" s="132"/>
      <c r="L38" s="79"/>
      <c r="M38" s="79"/>
    </row>
    <row r="39" spans="1:13" s="126" customFormat="1" ht="18.75" customHeight="1" x14ac:dyDescent="0.25">
      <c r="A39" s="138">
        <v>45686</v>
      </c>
      <c r="B39" s="108">
        <v>2660</v>
      </c>
      <c r="C39" s="127" t="s">
        <v>240</v>
      </c>
      <c r="D39" s="126" t="s">
        <v>259</v>
      </c>
      <c r="E39" s="126" t="s">
        <v>241</v>
      </c>
      <c r="F39" s="124" t="s">
        <v>242</v>
      </c>
      <c r="G39" s="109" t="s">
        <v>166</v>
      </c>
      <c r="H39" s="107">
        <v>13798.2</v>
      </c>
      <c r="I39" s="132">
        <f t="shared" si="0"/>
        <v>13798.2</v>
      </c>
      <c r="J39" s="79"/>
      <c r="K39" s="132"/>
      <c r="L39" s="79"/>
      <c r="M39" s="79"/>
    </row>
    <row r="40" spans="1:13" s="126" customFormat="1" ht="18.75" customHeight="1" x14ac:dyDescent="0.25">
      <c r="A40" s="138">
        <v>45679</v>
      </c>
      <c r="B40" s="108">
        <v>102657</v>
      </c>
      <c r="C40" s="127">
        <v>45710</v>
      </c>
      <c r="D40" s="125" t="s">
        <v>260</v>
      </c>
      <c r="E40" s="126" t="s">
        <v>243</v>
      </c>
      <c r="F40" s="124" t="s">
        <v>244</v>
      </c>
      <c r="G40" s="109" t="s">
        <v>166</v>
      </c>
      <c r="H40" s="107">
        <v>244260</v>
      </c>
      <c r="I40" s="132">
        <f t="shared" si="0"/>
        <v>244260</v>
      </c>
      <c r="J40" s="79"/>
      <c r="K40" s="132"/>
      <c r="L40" s="79"/>
      <c r="M40" s="79"/>
    </row>
    <row r="41" spans="1:13" s="126" customFormat="1" ht="18.75" customHeight="1" x14ac:dyDescent="0.25">
      <c r="A41" s="138">
        <v>45666</v>
      </c>
      <c r="B41" s="108">
        <v>104</v>
      </c>
      <c r="C41" s="127">
        <v>45697</v>
      </c>
      <c r="D41" s="126" t="s">
        <v>256</v>
      </c>
      <c r="E41" s="126" t="s">
        <v>245</v>
      </c>
      <c r="F41" s="111" t="s">
        <v>246</v>
      </c>
      <c r="G41" s="109" t="s">
        <v>166</v>
      </c>
      <c r="H41" s="107">
        <v>68212.2</v>
      </c>
      <c r="I41" s="132">
        <f t="shared" si="0"/>
        <v>68212.2</v>
      </c>
      <c r="J41" s="79"/>
      <c r="K41" s="132"/>
      <c r="L41" s="79"/>
      <c r="M41" s="79"/>
    </row>
    <row r="42" spans="1:13" s="126" customFormat="1" ht="18.75" customHeight="1" x14ac:dyDescent="0.25">
      <c r="A42" s="138">
        <v>45664</v>
      </c>
      <c r="B42" s="108">
        <v>798</v>
      </c>
      <c r="C42" s="127">
        <v>45695</v>
      </c>
      <c r="D42" s="128" t="s">
        <v>257</v>
      </c>
      <c r="E42" s="79" t="s">
        <v>264</v>
      </c>
      <c r="F42" s="133" t="s">
        <v>247</v>
      </c>
      <c r="G42" s="109" t="s">
        <v>166</v>
      </c>
      <c r="H42" s="107">
        <v>86098</v>
      </c>
      <c r="I42" s="132">
        <f t="shared" si="0"/>
        <v>86098</v>
      </c>
      <c r="J42" s="79"/>
      <c r="K42" s="132"/>
      <c r="L42" s="79"/>
      <c r="M42" s="79"/>
    </row>
    <row r="43" spans="1:13" s="126" customFormat="1" ht="18.75" customHeight="1" x14ac:dyDescent="0.25">
      <c r="A43" s="138">
        <v>45680</v>
      </c>
      <c r="B43" s="108">
        <v>799</v>
      </c>
      <c r="C43" s="127">
        <v>45711</v>
      </c>
      <c r="D43" s="79" t="s">
        <v>258</v>
      </c>
      <c r="E43" s="139" t="s">
        <v>248</v>
      </c>
      <c r="F43" s="133" t="s">
        <v>262</v>
      </c>
      <c r="G43" s="109" t="s">
        <v>166</v>
      </c>
      <c r="H43" s="107">
        <v>49833.34</v>
      </c>
      <c r="I43" s="132">
        <f t="shared" si="0"/>
        <v>49833.34</v>
      </c>
      <c r="J43" s="79"/>
      <c r="K43" s="132"/>
      <c r="L43" s="79"/>
      <c r="M43" s="79"/>
    </row>
    <row r="44" spans="1:13" s="116" customFormat="1" ht="15.75" thickBot="1" x14ac:dyDescent="0.3">
      <c r="A44" s="147" t="s">
        <v>17</v>
      </c>
      <c r="B44" s="148"/>
      <c r="C44" s="148"/>
      <c r="D44" s="148"/>
      <c r="E44" s="148"/>
      <c r="F44" s="149"/>
      <c r="G44" s="140"/>
      <c r="H44" s="115">
        <f>SUM(H9:H43)</f>
        <v>9083635.879999999</v>
      </c>
      <c r="I44" s="141">
        <f>SUM(I22:I43)</f>
        <v>4803707.99</v>
      </c>
      <c r="J44" s="142">
        <f>SUM(J21:J43)</f>
        <v>499022</v>
      </c>
      <c r="K44" s="143">
        <f>SUM(K18:K43)</f>
        <v>2485674.9299999997</v>
      </c>
      <c r="L44" s="143">
        <f>SUM(L9:L17)</f>
        <v>0</v>
      </c>
      <c r="M44" s="143">
        <f>SUM(M9:M43)</f>
        <v>1295230.96</v>
      </c>
    </row>
    <row r="45" spans="1:13" s="69" customFormat="1" ht="17.25" x14ac:dyDescent="0.4">
      <c r="A45" s="72"/>
      <c r="B45" s="72"/>
      <c r="C45" s="72"/>
      <c r="D45" s="72"/>
      <c r="E45" s="72"/>
      <c r="F45" s="72"/>
      <c r="G45" s="117"/>
      <c r="H45" s="118"/>
      <c r="I45" s="134"/>
      <c r="J45" s="119"/>
      <c r="K45" s="120"/>
      <c r="L45" s="120"/>
      <c r="M45" s="120"/>
    </row>
    <row r="46" spans="1:13" s="69" customFormat="1" ht="17.25" x14ac:dyDescent="0.4">
      <c r="A46" s="72"/>
      <c r="B46" s="72"/>
      <c r="C46" s="72"/>
      <c r="D46" s="72"/>
      <c r="E46" s="72"/>
      <c r="F46" s="72"/>
      <c r="G46" s="117"/>
      <c r="H46" s="118"/>
      <c r="I46" s="134"/>
      <c r="J46" s="119"/>
      <c r="K46" s="120"/>
      <c r="L46" s="120"/>
      <c r="M46" s="120"/>
    </row>
    <row r="47" spans="1:13" s="69" customFormat="1" ht="17.25" x14ac:dyDescent="0.4">
      <c r="A47" s="72"/>
      <c r="B47" s="72"/>
      <c r="C47" s="72"/>
      <c r="D47" s="72"/>
      <c r="E47" s="72"/>
      <c r="F47" s="72"/>
      <c r="G47" s="117"/>
      <c r="H47" s="118"/>
      <c r="I47" s="134"/>
      <c r="J47" s="119"/>
      <c r="K47" s="120"/>
      <c r="L47" s="120"/>
      <c r="M47" s="120"/>
    </row>
    <row r="48" spans="1:13" s="69" customFormat="1" ht="17.25" x14ac:dyDescent="0.4">
      <c r="A48" s="72"/>
      <c r="B48" s="72"/>
      <c r="C48" s="72"/>
      <c r="D48" s="72"/>
      <c r="E48" s="72"/>
      <c r="F48" s="72"/>
      <c r="G48" s="117"/>
      <c r="H48" s="118"/>
      <c r="I48" s="134"/>
      <c r="J48" s="119"/>
      <c r="K48" s="120"/>
      <c r="L48" s="120"/>
      <c r="M48" s="120"/>
    </row>
    <row r="49" spans="1:13" s="69" customFormat="1" ht="17.25" x14ac:dyDescent="0.4">
      <c r="A49" s="72"/>
      <c r="B49" s="72"/>
      <c r="C49" s="72"/>
      <c r="D49" s="72"/>
      <c r="E49" s="72"/>
      <c r="F49" s="72"/>
      <c r="G49" s="117"/>
      <c r="H49" s="118"/>
      <c r="I49" s="134"/>
      <c r="J49" s="119"/>
      <c r="K49" s="120"/>
      <c r="L49" s="120"/>
      <c r="M49" s="120"/>
    </row>
    <row r="50" spans="1:13" ht="18" x14ac:dyDescent="0.4">
      <c r="A50" s="66"/>
      <c r="B50" s="66"/>
      <c r="G50" s="16"/>
      <c r="H50" s="19"/>
      <c r="I50" s="83"/>
      <c r="K50" s="71"/>
      <c r="L50" s="67"/>
      <c r="M50" s="67"/>
    </row>
    <row r="51" spans="1:13" ht="15.75" x14ac:dyDescent="0.25">
      <c r="A51" s="150" t="s">
        <v>174</v>
      </c>
      <c r="B51" s="150"/>
      <c r="C51" s="150"/>
      <c r="D51" s="49"/>
      <c r="E51" s="150" t="s">
        <v>173</v>
      </c>
      <c r="F51" s="150"/>
      <c r="G51" s="151"/>
      <c r="H51" s="150" t="s">
        <v>175</v>
      </c>
      <c r="I51" s="151"/>
      <c r="J51" s="150"/>
      <c r="K51" s="70"/>
      <c r="L51" s="67"/>
      <c r="M51" s="67"/>
    </row>
    <row r="52" spans="1:13" ht="15.75" x14ac:dyDescent="0.25">
      <c r="A52" s="152" t="s">
        <v>272</v>
      </c>
      <c r="B52" s="152"/>
      <c r="C52" s="152"/>
      <c r="D52" s="50"/>
      <c r="E52" s="152" t="s">
        <v>189</v>
      </c>
      <c r="F52" s="152"/>
      <c r="G52" s="152"/>
      <c r="H52" s="152" t="s">
        <v>271</v>
      </c>
      <c r="I52" s="152"/>
      <c r="J52" s="152"/>
      <c r="K52" s="70"/>
    </row>
    <row r="53" spans="1:13" ht="15.75" x14ac:dyDescent="0.25">
      <c r="A53" s="152" t="s">
        <v>204</v>
      </c>
      <c r="B53" s="152"/>
      <c r="C53" s="152"/>
      <c r="D53" s="50"/>
      <c r="E53" s="152" t="s">
        <v>191</v>
      </c>
      <c r="F53" s="152"/>
      <c r="G53" s="152"/>
      <c r="H53" s="152" t="s">
        <v>192</v>
      </c>
      <c r="I53" s="152"/>
      <c r="J53" s="152"/>
      <c r="K53" s="70"/>
    </row>
    <row r="54" spans="1:13" ht="15.75" x14ac:dyDescent="0.25">
      <c r="A54" s="152" t="s">
        <v>203</v>
      </c>
      <c r="B54" s="152"/>
      <c r="C54" s="152"/>
      <c r="D54" s="49"/>
      <c r="E54" s="152" t="s">
        <v>203</v>
      </c>
      <c r="F54" s="152"/>
      <c r="G54" s="152"/>
      <c r="H54" s="152" t="s">
        <v>172</v>
      </c>
      <c r="I54" s="152"/>
      <c r="J54" s="152"/>
    </row>
    <row r="56" spans="1:13" x14ac:dyDescent="0.25">
      <c r="H56" s="68"/>
    </row>
  </sheetData>
  <sortState ref="A9:M17">
    <sortCondition ref="E16:E17"/>
  </sortState>
  <mergeCells count="26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54:C54"/>
    <mergeCell ref="E54:G54"/>
    <mergeCell ref="H52:J52"/>
    <mergeCell ref="H53:J53"/>
    <mergeCell ref="H54:J54"/>
    <mergeCell ref="A52:C52"/>
    <mergeCell ref="E52:G52"/>
    <mergeCell ref="A44:F44"/>
    <mergeCell ref="A51:C51"/>
    <mergeCell ref="E51:G51"/>
    <mergeCell ref="H51:J51"/>
    <mergeCell ref="A53:C53"/>
    <mergeCell ref="E53:G53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44" t="s">
        <v>17</v>
      </c>
      <c r="B30" s="145"/>
      <c r="C30" s="14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schemas.microsoft.com/office/2006/documentManagement/types"/>
    <ds:schemaRef ds:uri="http://purl.org/dc/dcmitype/"/>
    <ds:schemaRef ds:uri="http://purl.org/dc/elements/1.1/"/>
    <ds:schemaRef ds:uri="f273a98b-242d-4bba-ac5b-8e491528a7da"/>
    <ds:schemaRef ds:uri="be5260e8-50b7-4b0e-917c-13aa146d7c8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ENERO 2025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2025-02-13T13:08:20Z</cp:lastPrinted>
  <dcterms:created xsi:type="dcterms:W3CDTF">2013-09-25T19:10:54Z</dcterms:created>
  <dcterms:modified xsi:type="dcterms:W3CDTF">2025-02-14T16:21:00Z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