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ml.chartshapes+xml"/>
  <Override PartName="/xl/charts/chart3.xml" ContentType="application/vnd.openxmlformats-officedocument.drawingml.chart+xml"/>
  <Override PartName="/xl/drawings/drawing3.xml" ContentType="application/vnd.openxmlformats-officedocument.drawingml.chartshap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drawings/drawing4.xml" ContentType="application/vnd.openxmlformats-officedocument.drawing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27.xml" ContentType="application/vnd.openxmlformats-officedocument.drawingml.chart+xml"/>
  <Override PartName="/xl/drawings/drawing7.xml" ContentType="application/vnd.openxmlformats-officedocument.drawingml.chartshapes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drawings/drawing8.xml" ContentType="application/vnd.openxmlformats-officedocument.drawingml.chartshapes+xml"/>
  <Override PartName="/xl/charts/chart30.xml" ContentType="application/vnd.openxmlformats-officedocument.drawingml.chart+xml"/>
  <Override PartName="/xl/drawings/drawing9.xml" ContentType="application/vnd.openxmlformats-officedocument.drawingml.chartshapes+xml"/>
  <Override PartName="/xl/charts/chart31.xml" ContentType="application/vnd.openxmlformats-officedocument.drawingml.chart+xml"/>
  <Override PartName="/xl/drawings/drawing10.xml" ContentType="application/vnd.openxmlformats-officedocument.drawingml.chartshapes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drawings/drawing11.xml" ContentType="application/vnd.openxmlformats-officedocument.drawingml.chartshapes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harts/chart40.xml" ContentType="application/vnd.openxmlformats-officedocument.drawingml.chart+xml"/>
  <Override PartName="/xl/drawings/drawing14.xml" ContentType="application/vnd.openxmlformats-officedocument.drawingml.chartshapes+xml"/>
  <Override PartName="/xl/charts/chart41.xml" ContentType="application/vnd.openxmlformats-officedocument.drawingml.chart+xml"/>
  <Override PartName="/xl/drawings/drawing15.xml" ContentType="application/vnd.openxmlformats-officedocument.drawingml.chartshapes+xml"/>
  <Override PartName="/xl/drawings/drawing16.xml" ContentType="application/vnd.openxmlformats-officedocument.drawing+xml"/>
  <Override PartName="/xl/charts/chart42.xml" ContentType="application/vnd.openxmlformats-officedocument.drawingml.chart+xml"/>
  <Override PartName="/xl/drawings/drawing17.xml" ContentType="application/vnd.openxmlformats-officedocument.drawingml.chartshapes+xml"/>
  <Override PartName="/xl/drawings/drawing18.xml" ContentType="application/vnd.openxmlformats-officedocument.drawing+xml"/>
  <Override PartName="/xl/charts/chart43.xml" ContentType="application/vnd.openxmlformats-officedocument.drawingml.chart+xml"/>
  <Override PartName="/xl/drawings/drawing19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dilone\Desktop\Publicaciones\PNC\"/>
    </mc:Choice>
  </mc:AlternateContent>
  <bookViews>
    <workbookView xWindow="0" yWindow="0" windowWidth="24000" windowHeight="9735" tabRatio="917"/>
  </bookViews>
  <sheets>
    <sheet name="P.N.C. x Comp. x Ramos" sheetId="1" r:id="rId1"/>
    <sheet name="P.N.C.x Ramos, variación y Porc" sheetId="2" r:id="rId2"/>
    <sheet name="PNC, Posic. y Partic." sheetId="3" r:id="rId3"/>
    <sheet name="% Simple &amp; % Acumulado" sheetId="4" r:id="rId4"/>
    <sheet name="PNC, Exon. &amp; no Exon." sheetId="5" r:id="rId5"/>
    <sheet name="1eras 10 Compañías" sheetId="6" r:id="rId6"/>
    <sheet name="PNC x Ramos &amp; Trimestre" sheetId="8" r:id="rId7"/>
    <sheet name="PNC, x Cia &amp; Trimestre" sheetId="9" r:id="rId8"/>
  </sheets>
  <externalReferences>
    <externalReference r:id="rId9"/>
  </externalReferences>
  <calcPr calcId="162913"/>
</workbook>
</file>

<file path=xl/calcChain.xml><?xml version="1.0" encoding="utf-8"?>
<calcChain xmlns="http://schemas.openxmlformats.org/spreadsheetml/2006/main">
  <c r="AG187" i="5" l="1"/>
  <c r="AG188" i="5"/>
  <c r="AG189" i="5"/>
  <c r="AG190" i="5"/>
  <c r="AG224" i="5"/>
  <c r="AG191" i="5"/>
  <c r="AG192" i="5"/>
  <c r="AG193" i="5"/>
  <c r="AG194" i="5"/>
  <c r="AG195" i="5"/>
  <c r="AG196" i="5"/>
  <c r="AG197" i="5"/>
  <c r="AG198" i="5"/>
  <c r="AG199" i="5"/>
  <c r="AG200" i="5"/>
  <c r="AG201" i="5"/>
  <c r="AG202" i="5"/>
  <c r="AG203" i="5"/>
  <c r="AG204" i="5"/>
  <c r="AG205" i="5"/>
  <c r="AG206" i="5"/>
  <c r="AG207" i="5"/>
  <c r="AG208" i="5"/>
  <c r="AG209" i="5"/>
  <c r="AG210" i="5"/>
  <c r="AG211" i="5"/>
  <c r="AG212" i="5"/>
  <c r="AG213" i="5"/>
  <c r="AG214" i="5"/>
  <c r="AG215" i="5"/>
  <c r="AG216" i="5"/>
  <c r="AG217" i="5"/>
  <c r="AG218" i="5"/>
  <c r="AG219" i="5"/>
  <c r="AG220" i="5"/>
  <c r="AG221" i="5"/>
  <c r="AG222" i="5"/>
  <c r="AG223" i="5"/>
  <c r="AG186" i="5"/>
  <c r="AD187" i="5"/>
  <c r="AD188" i="5"/>
  <c r="AD189" i="5"/>
  <c r="AD190" i="5"/>
  <c r="AD191" i="5"/>
  <c r="AD192" i="5"/>
  <c r="AD193" i="5"/>
  <c r="AD194" i="5"/>
  <c r="AD195" i="5"/>
  <c r="AD196" i="5"/>
  <c r="AD197" i="5"/>
  <c r="AD198" i="5"/>
  <c r="AD199" i="5"/>
  <c r="AD200" i="5"/>
  <c r="AD201" i="5"/>
  <c r="AD202" i="5"/>
  <c r="AD203" i="5"/>
  <c r="AD204" i="5"/>
  <c r="AD205" i="5"/>
  <c r="AD206" i="5"/>
  <c r="AD207" i="5"/>
  <c r="AD208" i="5"/>
  <c r="AD209" i="5"/>
  <c r="AD210" i="5"/>
  <c r="AD211" i="5"/>
  <c r="AD212" i="5"/>
  <c r="AD213" i="5"/>
  <c r="AD214" i="5"/>
  <c r="AD215" i="5"/>
  <c r="AD216" i="5"/>
  <c r="AD217" i="5"/>
  <c r="AD218" i="5"/>
  <c r="AD219" i="5"/>
  <c r="AD220" i="5"/>
  <c r="AD221" i="5"/>
  <c r="AD222" i="5"/>
  <c r="AD223" i="5"/>
  <c r="AD186" i="5"/>
  <c r="AA187" i="5"/>
  <c r="AA188" i="5"/>
  <c r="AA189" i="5"/>
  <c r="AA190" i="5"/>
  <c r="AA191" i="5"/>
  <c r="AA192" i="5"/>
  <c r="AA193" i="5"/>
  <c r="AA194" i="5"/>
  <c r="AA195" i="5"/>
  <c r="AA196" i="5"/>
  <c r="AA197" i="5"/>
  <c r="AA198" i="5"/>
  <c r="AA199" i="5"/>
  <c r="AA200" i="5"/>
  <c r="AA201" i="5"/>
  <c r="AA202" i="5"/>
  <c r="AA203" i="5"/>
  <c r="AA204" i="5"/>
  <c r="AA205" i="5"/>
  <c r="AA206" i="5"/>
  <c r="AA207" i="5"/>
  <c r="AA208" i="5"/>
  <c r="AA209" i="5"/>
  <c r="AA210" i="5"/>
  <c r="AA211" i="5"/>
  <c r="AA212" i="5"/>
  <c r="AA213" i="5"/>
  <c r="AA214" i="5"/>
  <c r="AA215" i="5"/>
  <c r="AA216" i="5"/>
  <c r="AA217" i="5"/>
  <c r="AA218" i="5"/>
  <c r="AA219" i="5"/>
  <c r="AA220" i="5"/>
  <c r="AA221" i="5"/>
  <c r="AA222" i="5"/>
  <c r="AA223" i="5"/>
  <c r="AA186" i="5"/>
  <c r="X187" i="5"/>
  <c r="X188" i="5"/>
  <c r="X189" i="5"/>
  <c r="X190" i="5"/>
  <c r="X191" i="5"/>
  <c r="X192" i="5"/>
  <c r="X193" i="5"/>
  <c r="X194" i="5"/>
  <c r="X195" i="5"/>
  <c r="X196" i="5"/>
  <c r="X197" i="5"/>
  <c r="X198" i="5"/>
  <c r="X199" i="5"/>
  <c r="X200" i="5"/>
  <c r="X201" i="5"/>
  <c r="X202" i="5"/>
  <c r="X203" i="5"/>
  <c r="X204" i="5"/>
  <c r="X205" i="5"/>
  <c r="X206" i="5"/>
  <c r="X207" i="5"/>
  <c r="X208" i="5"/>
  <c r="X209" i="5"/>
  <c r="X210" i="5"/>
  <c r="X211" i="5"/>
  <c r="X212" i="5"/>
  <c r="X213" i="5"/>
  <c r="X214" i="5"/>
  <c r="X215" i="5"/>
  <c r="X216" i="5"/>
  <c r="X217" i="5"/>
  <c r="X218" i="5"/>
  <c r="X219" i="5"/>
  <c r="X220" i="5"/>
  <c r="X221" i="5"/>
  <c r="X222" i="5"/>
  <c r="X223" i="5"/>
  <c r="X186" i="5"/>
  <c r="U187" i="5"/>
  <c r="U188" i="5"/>
  <c r="U189" i="5"/>
  <c r="U190" i="5"/>
  <c r="U191" i="5"/>
  <c r="U192" i="5"/>
  <c r="U193" i="5"/>
  <c r="U194" i="5"/>
  <c r="U195" i="5"/>
  <c r="U196" i="5"/>
  <c r="U197" i="5"/>
  <c r="U198" i="5"/>
  <c r="U199" i="5"/>
  <c r="U200" i="5"/>
  <c r="U201" i="5"/>
  <c r="U202" i="5"/>
  <c r="U203" i="5"/>
  <c r="U204" i="5"/>
  <c r="U205" i="5"/>
  <c r="U206" i="5"/>
  <c r="U207" i="5"/>
  <c r="U208" i="5"/>
  <c r="U209" i="5"/>
  <c r="U210" i="5"/>
  <c r="U211" i="5"/>
  <c r="U212" i="5"/>
  <c r="U213" i="5"/>
  <c r="U214" i="5"/>
  <c r="U215" i="5"/>
  <c r="U216" i="5"/>
  <c r="U217" i="5"/>
  <c r="U218" i="5"/>
  <c r="U219" i="5"/>
  <c r="U220" i="5"/>
  <c r="U221" i="5"/>
  <c r="U222" i="5"/>
  <c r="U223" i="5"/>
  <c r="U186" i="5"/>
  <c r="R187" i="5"/>
  <c r="R188" i="5"/>
  <c r="R189" i="5"/>
  <c r="R190" i="5"/>
  <c r="R224" i="5"/>
  <c r="R191" i="5"/>
  <c r="R192" i="5"/>
  <c r="R193" i="5"/>
  <c r="R194" i="5"/>
  <c r="R195" i="5"/>
  <c r="R196" i="5"/>
  <c r="R197" i="5"/>
  <c r="R198" i="5"/>
  <c r="R199" i="5"/>
  <c r="R200" i="5"/>
  <c r="R201" i="5"/>
  <c r="R202" i="5"/>
  <c r="R203" i="5"/>
  <c r="R204" i="5"/>
  <c r="R205" i="5"/>
  <c r="R206" i="5"/>
  <c r="R207" i="5"/>
  <c r="R208" i="5"/>
  <c r="R209" i="5"/>
  <c r="R210" i="5"/>
  <c r="R211" i="5"/>
  <c r="R212" i="5"/>
  <c r="R213" i="5"/>
  <c r="R214" i="5"/>
  <c r="R215" i="5"/>
  <c r="R216" i="5"/>
  <c r="R217" i="5"/>
  <c r="R218" i="5"/>
  <c r="R219" i="5"/>
  <c r="R220" i="5"/>
  <c r="R221" i="5"/>
  <c r="R222" i="5"/>
  <c r="R223" i="5"/>
  <c r="R186" i="5"/>
  <c r="O187" i="5"/>
  <c r="O188" i="5"/>
  <c r="O189" i="5"/>
  <c r="O190" i="5"/>
  <c r="O191" i="5"/>
  <c r="O192" i="5"/>
  <c r="O193" i="5"/>
  <c r="O194" i="5"/>
  <c r="O195" i="5"/>
  <c r="O196" i="5"/>
  <c r="O197" i="5"/>
  <c r="O198" i="5"/>
  <c r="O199" i="5"/>
  <c r="O200" i="5"/>
  <c r="O201" i="5"/>
  <c r="O202" i="5"/>
  <c r="O203" i="5"/>
  <c r="O204" i="5"/>
  <c r="O205" i="5"/>
  <c r="O206" i="5"/>
  <c r="O207" i="5"/>
  <c r="O208" i="5"/>
  <c r="O209" i="5"/>
  <c r="O210" i="5"/>
  <c r="O211" i="5"/>
  <c r="O212" i="5"/>
  <c r="O213" i="5"/>
  <c r="O214" i="5"/>
  <c r="O215" i="5"/>
  <c r="O216" i="5"/>
  <c r="O217" i="5"/>
  <c r="O218" i="5"/>
  <c r="O219" i="5"/>
  <c r="O220" i="5"/>
  <c r="O221" i="5"/>
  <c r="O222" i="5"/>
  <c r="O223" i="5"/>
  <c r="O186" i="5"/>
  <c r="L187" i="5"/>
  <c r="L188" i="5"/>
  <c r="L189" i="5"/>
  <c r="L224" i="5"/>
  <c r="L190" i="5"/>
  <c r="L191" i="5"/>
  <c r="L192" i="5"/>
  <c r="L193" i="5"/>
  <c r="L194" i="5"/>
  <c r="L195" i="5"/>
  <c r="L196" i="5"/>
  <c r="L197" i="5"/>
  <c r="L198" i="5"/>
  <c r="L199" i="5"/>
  <c r="L200" i="5"/>
  <c r="L201" i="5"/>
  <c r="L202" i="5"/>
  <c r="L203" i="5"/>
  <c r="L204" i="5"/>
  <c r="L205" i="5"/>
  <c r="L206" i="5"/>
  <c r="L207" i="5"/>
  <c r="L208" i="5"/>
  <c r="L209" i="5"/>
  <c r="L210" i="5"/>
  <c r="L211" i="5"/>
  <c r="L212" i="5"/>
  <c r="L213" i="5"/>
  <c r="L214" i="5"/>
  <c r="L215" i="5"/>
  <c r="L216" i="5"/>
  <c r="L217" i="5"/>
  <c r="L218" i="5"/>
  <c r="L219" i="5"/>
  <c r="L220" i="5"/>
  <c r="L221" i="5"/>
  <c r="L222" i="5"/>
  <c r="L223" i="5"/>
  <c r="L186" i="5"/>
  <c r="I187" i="5"/>
  <c r="I188" i="5"/>
  <c r="I189" i="5"/>
  <c r="I190" i="5"/>
  <c r="I191" i="5"/>
  <c r="I192" i="5"/>
  <c r="I193" i="5"/>
  <c r="I194" i="5"/>
  <c r="I195" i="5"/>
  <c r="I196" i="5"/>
  <c r="I197" i="5"/>
  <c r="I198" i="5"/>
  <c r="I199" i="5"/>
  <c r="I200" i="5"/>
  <c r="I201" i="5"/>
  <c r="I202" i="5"/>
  <c r="I203" i="5"/>
  <c r="I204" i="5"/>
  <c r="I205" i="5"/>
  <c r="I206" i="5"/>
  <c r="I207" i="5"/>
  <c r="I208" i="5"/>
  <c r="I209" i="5"/>
  <c r="I210" i="5"/>
  <c r="I211" i="5"/>
  <c r="I212" i="5"/>
  <c r="I213" i="5"/>
  <c r="I214" i="5"/>
  <c r="I215" i="5"/>
  <c r="I216" i="5"/>
  <c r="I217" i="5"/>
  <c r="I218" i="5"/>
  <c r="I219" i="5"/>
  <c r="I220" i="5"/>
  <c r="I221" i="5"/>
  <c r="I222" i="5"/>
  <c r="I223" i="5"/>
  <c r="I186" i="5"/>
  <c r="F187" i="5"/>
  <c r="F188" i="5"/>
  <c r="F189" i="5"/>
  <c r="F190" i="5"/>
  <c r="F191" i="5"/>
  <c r="F192" i="5"/>
  <c r="F193" i="5"/>
  <c r="F194" i="5"/>
  <c r="F195" i="5"/>
  <c r="F196" i="5"/>
  <c r="F197" i="5"/>
  <c r="F198" i="5"/>
  <c r="F199" i="5"/>
  <c r="F200" i="5"/>
  <c r="F201" i="5"/>
  <c r="F202" i="5"/>
  <c r="F203" i="5"/>
  <c r="F204" i="5"/>
  <c r="F205" i="5"/>
  <c r="F206" i="5"/>
  <c r="F207" i="5"/>
  <c r="F208" i="5"/>
  <c r="F209" i="5"/>
  <c r="F210" i="5"/>
  <c r="F211" i="5"/>
  <c r="F212" i="5"/>
  <c r="F213" i="5"/>
  <c r="F214" i="5"/>
  <c r="F215" i="5"/>
  <c r="F216" i="5"/>
  <c r="F217" i="5"/>
  <c r="F218" i="5"/>
  <c r="F219" i="5"/>
  <c r="F220" i="5"/>
  <c r="F221" i="5"/>
  <c r="F222" i="5"/>
  <c r="F223" i="5"/>
  <c r="F186" i="5"/>
  <c r="AG128" i="5"/>
  <c r="AG129" i="5"/>
  <c r="AG130" i="5"/>
  <c r="AG131" i="5"/>
  <c r="M143" i="1"/>
  <c r="AG132" i="5"/>
  <c r="AG133" i="5"/>
  <c r="AG134" i="5"/>
  <c r="AG135" i="5"/>
  <c r="M147" i="1"/>
  <c r="AG136" i="5"/>
  <c r="AG137" i="5"/>
  <c r="AG138" i="5"/>
  <c r="AG139" i="5"/>
  <c r="M151" i="1"/>
  <c r="AG140" i="5"/>
  <c r="AG141" i="5"/>
  <c r="AG142" i="5"/>
  <c r="AG143" i="5"/>
  <c r="AG144" i="5"/>
  <c r="AG145" i="5"/>
  <c r="AG146" i="5"/>
  <c r="AG147" i="5"/>
  <c r="M159" i="1"/>
  <c r="AG148" i="5"/>
  <c r="AG149" i="5"/>
  <c r="AG150" i="5"/>
  <c r="AG151" i="5"/>
  <c r="AG152" i="5"/>
  <c r="AG153" i="5"/>
  <c r="AG154" i="5"/>
  <c r="AG155" i="5"/>
  <c r="M167" i="1"/>
  <c r="AG156" i="5"/>
  <c r="AG157" i="5"/>
  <c r="AG158" i="5"/>
  <c r="AG159" i="5"/>
  <c r="M171" i="1"/>
  <c r="AG160" i="5"/>
  <c r="AG161" i="5"/>
  <c r="AG162" i="5"/>
  <c r="AG163" i="5"/>
  <c r="M175" i="1"/>
  <c r="AG164" i="5"/>
  <c r="AG127" i="5"/>
  <c r="AD128" i="5"/>
  <c r="AD129" i="5"/>
  <c r="AD130" i="5"/>
  <c r="AD131" i="5"/>
  <c r="L143" i="1"/>
  <c r="AD132" i="5"/>
  <c r="AD133" i="5"/>
  <c r="AD134" i="5"/>
  <c r="AD135" i="5"/>
  <c r="AD136" i="5"/>
  <c r="AD137" i="5"/>
  <c r="AD138" i="5"/>
  <c r="AD139" i="5"/>
  <c r="L151" i="1"/>
  <c r="AD140" i="5"/>
  <c r="AD141" i="5"/>
  <c r="AD142" i="5"/>
  <c r="AD143" i="5"/>
  <c r="L155" i="1"/>
  <c r="AD144" i="5"/>
  <c r="AD145" i="5"/>
  <c r="AD146" i="5"/>
  <c r="AD147" i="5"/>
  <c r="L159" i="1"/>
  <c r="AD148" i="5"/>
  <c r="AD149" i="5"/>
  <c r="AD150" i="5"/>
  <c r="AD151" i="5"/>
  <c r="L163" i="1"/>
  <c r="AD152" i="5"/>
  <c r="AD153" i="5"/>
  <c r="AD154" i="5"/>
  <c r="AD155" i="5"/>
  <c r="L167" i="1"/>
  <c r="AD156" i="5"/>
  <c r="L168" i="1"/>
  <c r="AD157" i="5"/>
  <c r="AD158" i="5"/>
  <c r="AD159" i="5"/>
  <c r="L171" i="1"/>
  <c r="AD160" i="5"/>
  <c r="AD161" i="5"/>
  <c r="AD162" i="5"/>
  <c r="AD163" i="5"/>
  <c r="L175" i="1"/>
  <c r="AD164" i="5"/>
  <c r="AD127" i="5"/>
  <c r="AA128" i="5"/>
  <c r="AA129" i="5"/>
  <c r="AA130" i="5"/>
  <c r="AA131" i="5"/>
  <c r="AA132" i="5"/>
  <c r="AA133" i="5"/>
  <c r="AA134" i="5"/>
  <c r="AA135" i="5"/>
  <c r="K147" i="1"/>
  <c r="AA136" i="5"/>
  <c r="AA137" i="5"/>
  <c r="AA138" i="5"/>
  <c r="AA139" i="5"/>
  <c r="K151" i="1"/>
  <c r="AA140" i="5"/>
  <c r="AA141" i="5"/>
  <c r="AA142" i="5"/>
  <c r="AA143" i="5"/>
  <c r="AA144" i="5"/>
  <c r="AA145" i="5"/>
  <c r="AA146" i="5"/>
  <c r="AA147" i="5"/>
  <c r="AA148" i="5"/>
  <c r="AA149" i="5"/>
  <c r="AA150" i="5"/>
  <c r="AA151" i="5"/>
  <c r="K163" i="1"/>
  <c r="AA152" i="5"/>
  <c r="AA153" i="5"/>
  <c r="AA154" i="5"/>
  <c r="AA155" i="5"/>
  <c r="K167" i="1"/>
  <c r="AA156" i="5"/>
  <c r="AA157" i="5"/>
  <c r="AA158" i="5"/>
  <c r="AA159" i="5"/>
  <c r="AA160" i="5"/>
  <c r="AA161" i="5"/>
  <c r="AA162" i="5"/>
  <c r="AA163" i="5"/>
  <c r="K175" i="1"/>
  <c r="AA164" i="5"/>
  <c r="AA127" i="5"/>
  <c r="AA165" i="5"/>
  <c r="X128" i="5"/>
  <c r="X129" i="5"/>
  <c r="X130" i="5"/>
  <c r="X131" i="5"/>
  <c r="J143" i="1"/>
  <c r="X132" i="5"/>
  <c r="X133" i="5"/>
  <c r="X134" i="5"/>
  <c r="X135" i="5"/>
  <c r="J147" i="1"/>
  <c r="X136" i="5"/>
  <c r="X137" i="5"/>
  <c r="X138" i="5"/>
  <c r="X139" i="5"/>
  <c r="J151" i="1"/>
  <c r="X140" i="5"/>
  <c r="X141" i="5"/>
  <c r="J153" i="1"/>
  <c r="X142" i="5"/>
  <c r="X143" i="5"/>
  <c r="J155" i="1"/>
  <c r="X144" i="5"/>
  <c r="X145" i="5"/>
  <c r="X146" i="5"/>
  <c r="X147" i="5"/>
  <c r="J159" i="1"/>
  <c r="X148" i="5"/>
  <c r="X149" i="5"/>
  <c r="X150" i="5"/>
  <c r="X151" i="5"/>
  <c r="J163" i="1"/>
  <c r="X152" i="5"/>
  <c r="X153" i="5"/>
  <c r="X154" i="5"/>
  <c r="X155" i="5"/>
  <c r="J167" i="1"/>
  <c r="X156" i="5"/>
  <c r="X157" i="5"/>
  <c r="X158" i="5"/>
  <c r="X159" i="5"/>
  <c r="J171" i="1"/>
  <c r="X160" i="5"/>
  <c r="X161" i="5"/>
  <c r="X162" i="5"/>
  <c r="X163" i="5"/>
  <c r="J175" i="1"/>
  <c r="X164" i="5"/>
  <c r="X127" i="5"/>
  <c r="U128" i="5"/>
  <c r="I140" i="1"/>
  <c r="U129" i="5"/>
  <c r="U130" i="5"/>
  <c r="U131" i="5"/>
  <c r="U132" i="5"/>
  <c r="U133" i="5"/>
  <c r="U134" i="5"/>
  <c r="U135" i="5"/>
  <c r="I147" i="1"/>
  <c r="U136" i="5"/>
  <c r="U137" i="5"/>
  <c r="U138" i="5"/>
  <c r="I150" i="1"/>
  <c r="U139" i="5"/>
  <c r="I151" i="1"/>
  <c r="U140" i="5"/>
  <c r="U141" i="5"/>
  <c r="U142" i="5"/>
  <c r="U143" i="5"/>
  <c r="I155" i="1"/>
  <c r="U144" i="5"/>
  <c r="U145" i="5"/>
  <c r="U146" i="5"/>
  <c r="U147" i="5"/>
  <c r="I159" i="1"/>
  <c r="U148" i="5"/>
  <c r="U149" i="5"/>
  <c r="U150" i="5"/>
  <c r="U151" i="5"/>
  <c r="I163" i="1"/>
  <c r="U152" i="5"/>
  <c r="U153" i="5"/>
  <c r="U154" i="5"/>
  <c r="U155" i="5"/>
  <c r="I167" i="1"/>
  <c r="U156" i="5"/>
  <c r="U157" i="5"/>
  <c r="U158" i="5"/>
  <c r="U159" i="5"/>
  <c r="I171" i="1"/>
  <c r="U160" i="5"/>
  <c r="U161" i="5"/>
  <c r="U162" i="5"/>
  <c r="U163" i="5"/>
  <c r="I175" i="1"/>
  <c r="U164" i="5"/>
  <c r="U127" i="5"/>
  <c r="R128" i="5"/>
  <c r="R129" i="5"/>
  <c r="R130" i="5"/>
  <c r="R131" i="5"/>
  <c r="H143" i="1"/>
  <c r="R132" i="5"/>
  <c r="R133" i="5"/>
  <c r="R134" i="5"/>
  <c r="R135" i="5"/>
  <c r="H147" i="1"/>
  <c r="R136" i="5"/>
  <c r="R137" i="5"/>
  <c r="R138" i="5"/>
  <c r="H150" i="1"/>
  <c r="R139" i="5"/>
  <c r="R140" i="5"/>
  <c r="R141" i="5"/>
  <c r="R142" i="5"/>
  <c r="R143" i="5"/>
  <c r="H155" i="1"/>
  <c r="R144" i="5"/>
  <c r="R145" i="5"/>
  <c r="H157" i="1"/>
  <c r="R146" i="5"/>
  <c r="H158" i="1"/>
  <c r="R147" i="5"/>
  <c r="H159" i="1"/>
  <c r="R148" i="5"/>
  <c r="H160" i="1"/>
  <c r="R149" i="5"/>
  <c r="R150" i="5"/>
  <c r="H162" i="1"/>
  <c r="R151" i="5"/>
  <c r="H163" i="1"/>
  <c r="R152" i="5"/>
  <c r="R153" i="5"/>
  <c r="R154" i="5"/>
  <c r="R155" i="5"/>
  <c r="H167" i="1"/>
  <c r="R156" i="5"/>
  <c r="H168" i="1"/>
  <c r="R157" i="5"/>
  <c r="R158" i="5"/>
  <c r="H170" i="1"/>
  <c r="R159" i="5"/>
  <c r="H171" i="1"/>
  <c r="R160" i="5"/>
  <c r="R161" i="5"/>
  <c r="R162" i="5"/>
  <c r="R163" i="5"/>
  <c r="H175" i="1"/>
  <c r="R164" i="5"/>
  <c r="R127" i="5"/>
  <c r="O128" i="5"/>
  <c r="O129" i="5"/>
  <c r="O130" i="5"/>
  <c r="O131" i="5"/>
  <c r="O132" i="5"/>
  <c r="O133" i="5"/>
  <c r="O134" i="5"/>
  <c r="O135" i="5"/>
  <c r="G147" i="1"/>
  <c r="O136" i="5"/>
  <c r="O137" i="5"/>
  <c r="O138" i="5"/>
  <c r="O139" i="5"/>
  <c r="G151" i="1"/>
  <c r="O140" i="5"/>
  <c r="O141" i="5"/>
  <c r="O142" i="5"/>
  <c r="O143" i="5"/>
  <c r="O144" i="5"/>
  <c r="O145" i="5"/>
  <c r="O146" i="5"/>
  <c r="O147" i="5"/>
  <c r="G159" i="1"/>
  <c r="O148" i="5"/>
  <c r="O149" i="5"/>
  <c r="O150" i="5"/>
  <c r="O151" i="5"/>
  <c r="O152" i="5"/>
  <c r="O153" i="5"/>
  <c r="O154" i="5"/>
  <c r="O155" i="5"/>
  <c r="G167" i="1"/>
  <c r="O156" i="5"/>
  <c r="O157" i="5"/>
  <c r="O158" i="5"/>
  <c r="O159" i="5"/>
  <c r="G171" i="1"/>
  <c r="O160" i="5"/>
  <c r="O161" i="5"/>
  <c r="O162" i="5"/>
  <c r="O163" i="5"/>
  <c r="G175" i="1"/>
  <c r="O164" i="5"/>
  <c r="O127" i="5"/>
  <c r="L128" i="5"/>
  <c r="L129" i="5"/>
  <c r="L130" i="5"/>
  <c r="L131" i="5"/>
  <c r="F143" i="1"/>
  <c r="L132" i="5"/>
  <c r="L133" i="5"/>
  <c r="L134" i="5"/>
  <c r="L135" i="5"/>
  <c r="F147" i="1"/>
  <c r="L136" i="5"/>
  <c r="L137" i="5"/>
  <c r="L138" i="5"/>
  <c r="L139" i="5"/>
  <c r="F151" i="1"/>
  <c r="L140" i="5"/>
  <c r="L141" i="5"/>
  <c r="L142" i="5"/>
  <c r="L143" i="5"/>
  <c r="F155" i="1"/>
  <c r="L144" i="5"/>
  <c r="L145" i="5"/>
  <c r="L146" i="5"/>
  <c r="L147" i="5"/>
  <c r="F159" i="1"/>
  <c r="L148" i="5"/>
  <c r="L149" i="5"/>
  <c r="L150" i="5"/>
  <c r="L151" i="5"/>
  <c r="F163" i="1"/>
  <c r="L152" i="5"/>
  <c r="L153" i="5"/>
  <c r="L154" i="5"/>
  <c r="L155" i="5"/>
  <c r="F167" i="1"/>
  <c r="L156" i="5"/>
  <c r="L157" i="5"/>
  <c r="L158" i="5"/>
  <c r="L159" i="5"/>
  <c r="F171" i="1"/>
  <c r="L160" i="5"/>
  <c r="L161" i="5"/>
  <c r="L162" i="5"/>
  <c r="L163" i="5"/>
  <c r="L164" i="5"/>
  <c r="L127" i="5"/>
  <c r="I128" i="5"/>
  <c r="I129" i="5"/>
  <c r="I130" i="5"/>
  <c r="I131" i="5"/>
  <c r="I132" i="5"/>
  <c r="E144" i="1"/>
  <c r="I133" i="5"/>
  <c r="I134" i="5"/>
  <c r="I135" i="5"/>
  <c r="I136" i="5"/>
  <c r="I137" i="5"/>
  <c r="I138" i="5"/>
  <c r="I139" i="5"/>
  <c r="E151" i="1"/>
  <c r="I140" i="5"/>
  <c r="I141" i="5"/>
  <c r="I142" i="5"/>
  <c r="I143" i="5"/>
  <c r="E155" i="1"/>
  <c r="I144" i="5"/>
  <c r="I145" i="5"/>
  <c r="I146" i="5"/>
  <c r="E158" i="1"/>
  <c r="I147" i="5"/>
  <c r="I148" i="5"/>
  <c r="I149" i="5"/>
  <c r="I150" i="5"/>
  <c r="E162" i="1"/>
  <c r="I151" i="5"/>
  <c r="E163" i="1"/>
  <c r="I152" i="5"/>
  <c r="I153" i="5"/>
  <c r="I154" i="5"/>
  <c r="I155" i="5"/>
  <c r="E167" i="1"/>
  <c r="I156" i="5"/>
  <c r="I157" i="5"/>
  <c r="E169" i="1"/>
  <c r="I158" i="5"/>
  <c r="I159" i="5"/>
  <c r="E171" i="1"/>
  <c r="I160" i="5"/>
  <c r="I161" i="5"/>
  <c r="I162" i="5"/>
  <c r="I163" i="5"/>
  <c r="I164" i="5"/>
  <c r="I127" i="5"/>
  <c r="F128" i="5"/>
  <c r="F129" i="5"/>
  <c r="F130" i="5"/>
  <c r="F131" i="5"/>
  <c r="D143" i="1"/>
  <c r="F132" i="5"/>
  <c r="F133" i="5"/>
  <c r="F134" i="5"/>
  <c r="F135" i="5"/>
  <c r="F136" i="5"/>
  <c r="F137" i="5"/>
  <c r="F138" i="5"/>
  <c r="F139" i="5"/>
  <c r="D151" i="1"/>
  <c r="F140" i="5"/>
  <c r="D152" i="1"/>
  <c r="F141" i="5"/>
  <c r="F142" i="5"/>
  <c r="F143" i="5"/>
  <c r="D155" i="1"/>
  <c r="F144" i="5"/>
  <c r="F145" i="5"/>
  <c r="F146" i="5"/>
  <c r="F147" i="5"/>
  <c r="D159" i="1"/>
  <c r="F148" i="5"/>
  <c r="F149" i="5"/>
  <c r="F150" i="5"/>
  <c r="F151" i="5"/>
  <c r="D163" i="1"/>
  <c r="F152" i="5"/>
  <c r="F153" i="5"/>
  <c r="F154" i="5"/>
  <c r="F155" i="5"/>
  <c r="D167" i="1"/>
  <c r="F156" i="5"/>
  <c r="F157" i="5"/>
  <c r="F158" i="5"/>
  <c r="F159" i="5"/>
  <c r="D171" i="1"/>
  <c r="F160" i="5"/>
  <c r="F161" i="5"/>
  <c r="F162" i="5"/>
  <c r="F163" i="5"/>
  <c r="D175" i="1"/>
  <c r="F164" i="5"/>
  <c r="F127" i="5"/>
  <c r="C128" i="5"/>
  <c r="S159" i="5"/>
  <c r="AG106" i="5"/>
  <c r="M82" i="1"/>
  <c r="M86" i="1"/>
  <c r="M90" i="1"/>
  <c r="M94" i="1"/>
  <c r="M98" i="1"/>
  <c r="M106" i="1"/>
  <c r="M110" i="1"/>
  <c r="L78" i="1"/>
  <c r="L82" i="1"/>
  <c r="L86" i="1"/>
  <c r="L98" i="1"/>
  <c r="L102" i="1"/>
  <c r="L106" i="1"/>
  <c r="L110" i="1"/>
  <c r="AA106" i="5"/>
  <c r="K82" i="1"/>
  <c r="K86" i="1"/>
  <c r="K98" i="1"/>
  <c r="K106" i="1"/>
  <c r="K110" i="1"/>
  <c r="X106" i="5"/>
  <c r="J82" i="1"/>
  <c r="J86" i="1"/>
  <c r="J90" i="1"/>
  <c r="J94" i="1"/>
  <c r="J98" i="1"/>
  <c r="J102" i="1"/>
  <c r="J106" i="1"/>
  <c r="H78" i="1"/>
  <c r="H82" i="1"/>
  <c r="H86" i="1"/>
  <c r="H90" i="1"/>
  <c r="H94" i="1"/>
  <c r="H98" i="1"/>
  <c r="H102" i="1"/>
  <c r="H106" i="1"/>
  <c r="H110" i="1"/>
  <c r="G78" i="1"/>
  <c r="G82" i="1"/>
  <c r="G86" i="1"/>
  <c r="G90" i="1"/>
  <c r="G94" i="1"/>
  <c r="G98" i="1"/>
  <c r="G102" i="1"/>
  <c r="G110" i="1"/>
  <c r="L106" i="5"/>
  <c r="F80" i="1"/>
  <c r="F84" i="1"/>
  <c r="F86" i="1"/>
  <c r="F92" i="1"/>
  <c r="F94" i="1"/>
  <c r="F98" i="1"/>
  <c r="F102" i="1"/>
  <c r="F108" i="1"/>
  <c r="I106" i="5"/>
  <c r="E82" i="1"/>
  <c r="E86" i="1"/>
  <c r="E90" i="1"/>
  <c r="E94" i="1"/>
  <c r="E98" i="1"/>
  <c r="E106" i="1"/>
  <c r="D86" i="1"/>
  <c r="D90" i="1"/>
  <c r="D94" i="1"/>
  <c r="D102" i="1"/>
  <c r="D106" i="1"/>
  <c r="D110" i="1"/>
  <c r="M800" i="1"/>
  <c r="M803" i="1"/>
  <c r="M804" i="1"/>
  <c r="M807" i="1"/>
  <c r="M808" i="1"/>
  <c r="M811" i="1"/>
  <c r="M812" i="1"/>
  <c r="M816" i="1"/>
  <c r="M820" i="1"/>
  <c r="M823" i="1"/>
  <c r="M824" i="1"/>
  <c r="M828" i="1"/>
  <c r="M832" i="1"/>
  <c r="L804" i="1"/>
  <c r="L808" i="1"/>
  <c r="L816" i="1"/>
  <c r="L820" i="1"/>
  <c r="L828" i="1"/>
  <c r="L832" i="1"/>
  <c r="K797" i="1"/>
  <c r="K805" i="1"/>
  <c r="K808" i="1"/>
  <c r="K812" i="1"/>
  <c r="K816" i="1"/>
  <c r="K820" i="1"/>
  <c r="K824" i="1"/>
  <c r="K828" i="1"/>
  <c r="K832" i="1"/>
  <c r="J800" i="1"/>
  <c r="J804" i="1"/>
  <c r="J808" i="1"/>
  <c r="J810" i="1"/>
  <c r="J812" i="1"/>
  <c r="J814" i="1"/>
  <c r="J816" i="1"/>
  <c r="J817" i="1"/>
  <c r="J821" i="1"/>
  <c r="J825" i="1"/>
  <c r="J829" i="1"/>
  <c r="J833" i="1"/>
  <c r="I800" i="1"/>
  <c r="I803" i="1"/>
  <c r="I804" i="1"/>
  <c r="I806" i="1"/>
  <c r="I808" i="1"/>
  <c r="I810" i="1"/>
  <c r="I814" i="1"/>
  <c r="I816" i="1"/>
  <c r="I817" i="1"/>
  <c r="I828" i="1"/>
  <c r="I829" i="1"/>
  <c r="I832" i="1"/>
  <c r="H800" i="1"/>
  <c r="H802" i="1"/>
  <c r="H804" i="1"/>
  <c r="H805" i="1"/>
  <c r="H808" i="1"/>
  <c r="H809" i="1"/>
  <c r="H812" i="1"/>
  <c r="H816" i="1"/>
  <c r="H820" i="1"/>
  <c r="H824" i="1"/>
  <c r="H828" i="1"/>
  <c r="H832" i="1"/>
  <c r="G800" i="1"/>
  <c r="G804" i="1"/>
  <c r="G808" i="1"/>
  <c r="G812" i="1"/>
  <c r="G814" i="1"/>
  <c r="G816" i="1"/>
  <c r="G820" i="1"/>
  <c r="G828" i="1"/>
  <c r="G832" i="1"/>
  <c r="F804" i="1"/>
  <c r="F807" i="1"/>
  <c r="F808" i="1"/>
  <c r="F811" i="1"/>
  <c r="F816" i="1"/>
  <c r="F819" i="1"/>
  <c r="F824" i="1"/>
  <c r="F827" i="1"/>
  <c r="F828" i="1"/>
  <c r="F832" i="1"/>
  <c r="E800" i="1"/>
  <c r="E812" i="1"/>
  <c r="E816" i="1"/>
  <c r="E824" i="1"/>
  <c r="E828" i="1"/>
  <c r="D812" i="1"/>
  <c r="D816" i="1"/>
  <c r="D820" i="1"/>
  <c r="D828" i="1"/>
  <c r="M735" i="1"/>
  <c r="M739" i="1"/>
  <c r="M747" i="1"/>
  <c r="M751" i="1"/>
  <c r="M759" i="1"/>
  <c r="M763" i="1"/>
  <c r="M767" i="1"/>
  <c r="L743" i="1"/>
  <c r="L747" i="1"/>
  <c r="L751" i="1"/>
  <c r="L754" i="1"/>
  <c r="L759" i="1"/>
  <c r="L767" i="1"/>
  <c r="K735" i="1"/>
  <c r="K739" i="1"/>
  <c r="K743" i="1"/>
  <c r="K747" i="1"/>
  <c r="K751" i="1"/>
  <c r="K755" i="1"/>
  <c r="K763" i="1"/>
  <c r="K767" i="1"/>
  <c r="J733" i="1"/>
  <c r="J737" i="1"/>
  <c r="J739" i="1"/>
  <c r="J740" i="1"/>
  <c r="J743" i="1"/>
  <c r="J744" i="1"/>
  <c r="J748" i="1"/>
  <c r="J751" i="1"/>
  <c r="J755" i="1"/>
  <c r="J759" i="1"/>
  <c r="J767" i="1"/>
  <c r="I735" i="1"/>
  <c r="I743" i="1"/>
  <c r="I747" i="1"/>
  <c r="I751" i="1"/>
  <c r="I755" i="1"/>
  <c r="I759" i="1"/>
  <c r="I763" i="1"/>
  <c r="I764" i="1"/>
  <c r="I767" i="1"/>
  <c r="I768" i="1"/>
  <c r="H734" i="1"/>
  <c r="H738" i="1"/>
  <c r="H739" i="1"/>
  <c r="H742" i="1"/>
  <c r="H746" i="1"/>
  <c r="H747" i="1"/>
  <c r="H751" i="1"/>
  <c r="H759" i="1"/>
  <c r="H763" i="1"/>
  <c r="H767" i="1"/>
  <c r="G743" i="1"/>
  <c r="G747" i="1"/>
  <c r="G751" i="1"/>
  <c r="G755" i="1"/>
  <c r="G759" i="1"/>
  <c r="G763" i="1"/>
  <c r="G767" i="1"/>
  <c r="G731" i="1"/>
  <c r="F735" i="1"/>
  <c r="F738" i="1"/>
  <c r="F739" i="1"/>
  <c r="F742" i="1"/>
  <c r="F743" i="1"/>
  <c r="F747" i="1"/>
  <c r="F750" i="1"/>
  <c r="F755" i="1"/>
  <c r="F758" i="1"/>
  <c r="F759" i="1"/>
  <c r="F763" i="1"/>
  <c r="F767" i="1"/>
  <c r="E739" i="1"/>
  <c r="E747" i="1"/>
  <c r="E751" i="1"/>
  <c r="E763" i="1"/>
  <c r="E767" i="1"/>
  <c r="D739" i="1"/>
  <c r="D742" i="1"/>
  <c r="D746" i="1"/>
  <c r="D747" i="1"/>
  <c r="D750" i="1"/>
  <c r="D751" i="1"/>
  <c r="D755" i="1"/>
  <c r="D759" i="1"/>
  <c r="D763" i="1"/>
  <c r="M603" i="1"/>
  <c r="M607" i="1"/>
  <c r="M611" i="1"/>
  <c r="M615" i="1"/>
  <c r="M619" i="1"/>
  <c r="M623" i="1"/>
  <c r="M635" i="1"/>
  <c r="L600" i="1"/>
  <c r="L604" i="1"/>
  <c r="L608" i="1"/>
  <c r="L611" i="1"/>
  <c r="L615" i="1"/>
  <c r="L619" i="1"/>
  <c r="L623" i="1"/>
  <c r="L627" i="1"/>
  <c r="L631" i="1"/>
  <c r="L635" i="1"/>
  <c r="K607" i="1"/>
  <c r="K611" i="1"/>
  <c r="K619" i="1"/>
  <c r="K623" i="1"/>
  <c r="K631" i="1"/>
  <c r="J603" i="1"/>
  <c r="J611" i="1"/>
  <c r="J615" i="1"/>
  <c r="J619" i="1"/>
  <c r="J623" i="1"/>
  <c r="J627" i="1"/>
  <c r="J631" i="1"/>
  <c r="J636" i="1"/>
  <c r="I602" i="1"/>
  <c r="I606" i="1"/>
  <c r="I607" i="1"/>
  <c r="I610" i="1"/>
  <c r="I611" i="1"/>
  <c r="I613" i="1"/>
  <c r="I615" i="1"/>
  <c r="I619" i="1"/>
  <c r="I627" i="1"/>
  <c r="I631" i="1"/>
  <c r="H611" i="1"/>
  <c r="H615" i="1"/>
  <c r="H619" i="1"/>
  <c r="H627" i="1"/>
  <c r="H631" i="1"/>
  <c r="H635" i="1"/>
  <c r="G607" i="1"/>
  <c r="G611" i="1"/>
  <c r="G615" i="1"/>
  <c r="G619" i="1"/>
  <c r="G630" i="1"/>
  <c r="G631" i="1"/>
  <c r="G634" i="1"/>
  <c r="G635" i="1"/>
  <c r="F607" i="1"/>
  <c r="F611" i="1"/>
  <c r="F615" i="1"/>
  <c r="F623" i="1"/>
  <c r="F627" i="1"/>
  <c r="F631" i="1"/>
  <c r="F635" i="1"/>
  <c r="E603" i="1"/>
  <c r="E611" i="1"/>
  <c r="E615" i="1"/>
  <c r="E619" i="1"/>
  <c r="E623" i="1"/>
  <c r="E631" i="1"/>
  <c r="E635" i="1"/>
  <c r="D600" i="1"/>
  <c r="D603" i="1"/>
  <c r="D604" i="1"/>
  <c r="D607" i="1"/>
  <c r="D611" i="1"/>
  <c r="D615" i="1"/>
  <c r="D619" i="1"/>
  <c r="D623" i="1"/>
  <c r="D627" i="1"/>
  <c r="D635" i="1"/>
  <c r="B561" i="5"/>
  <c r="M541" i="1"/>
  <c r="M545" i="1"/>
  <c r="M549" i="1"/>
  <c r="M553" i="1"/>
  <c r="L537" i="1"/>
  <c r="L545" i="1"/>
  <c r="L549" i="1"/>
  <c r="L550" i="1"/>
  <c r="L554" i="1"/>
  <c r="L558" i="1"/>
  <c r="L561" i="1"/>
  <c r="L565" i="1"/>
  <c r="L569" i="1"/>
  <c r="K541" i="1"/>
  <c r="K545" i="1"/>
  <c r="K549" i="1"/>
  <c r="K557" i="1"/>
  <c r="K561" i="1"/>
  <c r="K565" i="1"/>
  <c r="K569" i="1"/>
  <c r="J537" i="1"/>
  <c r="J553" i="1"/>
  <c r="J561" i="1"/>
  <c r="J565" i="1"/>
  <c r="J566" i="1"/>
  <c r="J569" i="1"/>
  <c r="J570" i="1"/>
  <c r="I536" i="1"/>
  <c r="I540" i="1"/>
  <c r="I541" i="1"/>
  <c r="I543" i="1"/>
  <c r="I544" i="1"/>
  <c r="I545" i="1"/>
  <c r="I549" i="1"/>
  <c r="I553" i="1"/>
  <c r="I556" i="1"/>
  <c r="I560" i="1"/>
  <c r="I564" i="1"/>
  <c r="I568" i="1"/>
  <c r="I569" i="1"/>
  <c r="H545" i="1"/>
  <c r="H549" i="1"/>
  <c r="H553" i="1"/>
  <c r="H557" i="1"/>
  <c r="H561" i="1"/>
  <c r="H565" i="1"/>
  <c r="H569" i="1"/>
  <c r="G541" i="1"/>
  <c r="G546" i="1"/>
  <c r="G549" i="1"/>
  <c r="G550" i="1"/>
  <c r="G553" i="1"/>
  <c r="G557" i="1"/>
  <c r="G561" i="1"/>
  <c r="G565" i="1"/>
  <c r="F537" i="1"/>
  <c r="F541" i="1"/>
  <c r="F545" i="1"/>
  <c r="F549" i="1"/>
  <c r="F553" i="1"/>
  <c r="F561" i="1"/>
  <c r="F569" i="1"/>
  <c r="E545" i="1"/>
  <c r="E549" i="1"/>
  <c r="E553" i="1"/>
  <c r="E557" i="1"/>
  <c r="E561" i="1"/>
  <c r="E565" i="1"/>
  <c r="E566" i="1"/>
  <c r="E570" i="1"/>
  <c r="D536" i="1"/>
  <c r="D540" i="1"/>
  <c r="D541" i="1"/>
  <c r="D543" i="1"/>
  <c r="D547" i="1"/>
  <c r="D551" i="1"/>
  <c r="D555" i="1"/>
  <c r="D557" i="1"/>
  <c r="D559" i="1"/>
  <c r="D561" i="1"/>
  <c r="D565" i="1"/>
  <c r="D569" i="1"/>
  <c r="M471" i="1"/>
  <c r="M479" i="1"/>
  <c r="M483" i="1"/>
  <c r="M487" i="1"/>
  <c r="M503" i="1"/>
  <c r="L471" i="1"/>
  <c r="L475" i="1"/>
  <c r="L479" i="1"/>
  <c r="L483" i="1"/>
  <c r="L487" i="1"/>
  <c r="L490" i="1"/>
  <c r="L494" i="1"/>
  <c r="L498" i="1"/>
  <c r="L499" i="1"/>
  <c r="L502" i="1"/>
  <c r="L503" i="1"/>
  <c r="K475" i="1"/>
  <c r="K479" i="1"/>
  <c r="K483" i="1"/>
  <c r="K487" i="1"/>
  <c r="K499" i="1"/>
  <c r="J479" i="1"/>
  <c r="J483" i="1"/>
  <c r="J487" i="1"/>
  <c r="J491" i="1"/>
  <c r="J495" i="1"/>
  <c r="J499" i="1"/>
  <c r="I475" i="1"/>
  <c r="I479" i="1"/>
  <c r="I483" i="1"/>
  <c r="I484" i="1"/>
  <c r="I487" i="1"/>
  <c r="I491" i="1"/>
  <c r="I495" i="1"/>
  <c r="I499" i="1"/>
  <c r="I503" i="1"/>
  <c r="H475" i="1"/>
  <c r="H483" i="1"/>
  <c r="H487" i="1"/>
  <c r="H491" i="1"/>
  <c r="H495" i="1"/>
  <c r="H499" i="1"/>
  <c r="H503" i="1"/>
  <c r="G475" i="1"/>
  <c r="G483" i="1"/>
  <c r="G487" i="1"/>
  <c r="G488" i="1"/>
  <c r="G491" i="1"/>
  <c r="G492" i="1"/>
  <c r="G496" i="1"/>
  <c r="G499" i="1"/>
  <c r="G500" i="1"/>
  <c r="G503" i="1"/>
  <c r="F469" i="1"/>
  <c r="F473" i="1"/>
  <c r="F475" i="1"/>
  <c r="F483" i="1"/>
  <c r="F487" i="1"/>
  <c r="F491" i="1"/>
  <c r="F495" i="1"/>
  <c r="F503" i="1"/>
  <c r="E471" i="1"/>
  <c r="E475" i="1"/>
  <c r="E479" i="1"/>
  <c r="E483" i="1"/>
  <c r="E487" i="1"/>
  <c r="E495" i="1"/>
  <c r="E496" i="1"/>
  <c r="E499" i="1"/>
  <c r="E500" i="1"/>
  <c r="E503" i="1"/>
  <c r="E504" i="1"/>
  <c r="D471" i="1"/>
  <c r="D474" i="1"/>
  <c r="D478" i="1"/>
  <c r="D479" i="1"/>
  <c r="D482" i="1"/>
  <c r="D483" i="1"/>
  <c r="D486" i="1"/>
  <c r="D487" i="1"/>
  <c r="D489" i="1"/>
  <c r="D491" i="1"/>
  <c r="D493" i="1"/>
  <c r="D495" i="1"/>
  <c r="D497" i="1"/>
  <c r="D499" i="1"/>
  <c r="D501" i="1"/>
  <c r="D503" i="1"/>
  <c r="M402" i="1"/>
  <c r="M403" i="1"/>
  <c r="M407" i="1"/>
  <c r="M408" i="1"/>
  <c r="M412" i="1"/>
  <c r="M416" i="1"/>
  <c r="M420" i="1"/>
  <c r="M424" i="1"/>
  <c r="M426" i="1"/>
  <c r="M432" i="1"/>
  <c r="L409" i="1"/>
  <c r="L411" i="1"/>
  <c r="L417" i="1"/>
  <c r="L419" i="1"/>
  <c r="L422" i="1"/>
  <c r="L425" i="1"/>
  <c r="L427" i="1"/>
  <c r="L429" i="1"/>
  <c r="L433" i="1"/>
  <c r="L435" i="1"/>
  <c r="K402" i="1"/>
  <c r="K405" i="1"/>
  <c r="K406" i="1"/>
  <c r="K407" i="1"/>
  <c r="K410" i="1"/>
  <c r="K411" i="1"/>
  <c r="K412" i="1"/>
  <c r="K414" i="1"/>
  <c r="K417" i="1"/>
  <c r="K418" i="1"/>
  <c r="K422" i="1"/>
  <c r="K425" i="1"/>
  <c r="K426" i="1"/>
  <c r="K429" i="1"/>
  <c r="K430" i="1"/>
  <c r="K433" i="1"/>
  <c r="K434" i="1"/>
  <c r="K436" i="1"/>
  <c r="K438" i="1"/>
  <c r="K401" i="1"/>
  <c r="J403" i="1"/>
  <c r="J405" i="1"/>
  <c r="J407" i="1"/>
  <c r="J409" i="1"/>
  <c r="J411" i="1"/>
  <c r="J413" i="1"/>
  <c r="J415" i="1"/>
  <c r="J417" i="1"/>
  <c r="J419" i="1"/>
  <c r="J420" i="1"/>
  <c r="J421" i="1"/>
  <c r="J423" i="1"/>
  <c r="J425" i="1"/>
  <c r="J427" i="1"/>
  <c r="J429" i="1"/>
  <c r="J431" i="1"/>
  <c r="J432" i="1"/>
  <c r="J433" i="1"/>
  <c r="J435" i="1"/>
  <c r="J437" i="1"/>
  <c r="J438" i="1"/>
  <c r="J401" i="1"/>
  <c r="I402" i="1"/>
  <c r="I410" i="1"/>
  <c r="I414" i="1"/>
  <c r="I418" i="1"/>
  <c r="I421" i="1"/>
  <c r="I422" i="1"/>
  <c r="I424" i="1"/>
  <c r="I426" i="1"/>
  <c r="I428" i="1"/>
  <c r="H402" i="1"/>
  <c r="H416" i="1"/>
  <c r="H422" i="1"/>
  <c r="H426" i="1"/>
  <c r="H433" i="1"/>
  <c r="H437" i="1"/>
  <c r="H401" i="1"/>
  <c r="G417" i="1"/>
  <c r="G421" i="1"/>
  <c r="G426" i="1"/>
  <c r="F422" i="1"/>
  <c r="F427" i="1"/>
  <c r="E402" i="1"/>
  <c r="E403" i="1"/>
  <c r="E411" i="1"/>
  <c r="E415" i="1"/>
  <c r="E438" i="1"/>
  <c r="AG283" i="5"/>
  <c r="M277" i="1"/>
  <c r="M281" i="1"/>
  <c r="M283" i="1"/>
  <c r="M293" i="1"/>
  <c r="M295" i="1"/>
  <c r="M297" i="1"/>
  <c r="M299" i="1"/>
  <c r="M301" i="1"/>
  <c r="M303" i="1"/>
  <c r="M307" i="1"/>
  <c r="AD283" i="5"/>
  <c r="K275" i="1"/>
  <c r="K277" i="1"/>
  <c r="K279" i="1"/>
  <c r="K283" i="1"/>
  <c r="K291" i="1"/>
  <c r="K303" i="1"/>
  <c r="K305" i="1"/>
  <c r="K307" i="1"/>
  <c r="J271" i="1"/>
  <c r="J273" i="1"/>
  <c r="J279" i="1"/>
  <c r="J281" i="1"/>
  <c r="J283" i="1"/>
  <c r="J289" i="1"/>
  <c r="J291" i="1"/>
  <c r="J301" i="1"/>
  <c r="I273" i="1"/>
  <c r="I277" i="1"/>
  <c r="I283" i="1"/>
  <c r="I287" i="1"/>
  <c r="I291" i="1"/>
  <c r="I299" i="1"/>
  <c r="I301" i="1"/>
  <c r="H276" i="1"/>
  <c r="H280" i="1"/>
  <c r="H282" i="1"/>
  <c r="H288" i="1"/>
  <c r="H290" i="1"/>
  <c r="H296" i="1"/>
  <c r="H300" i="1"/>
  <c r="H306" i="1"/>
  <c r="R283" i="5"/>
  <c r="G274" i="1"/>
  <c r="G276" i="1"/>
  <c r="G278" i="1"/>
  <c r="G282" i="1"/>
  <c r="G286" i="1"/>
  <c r="G290" i="1"/>
  <c r="G294" i="1"/>
  <c r="G296" i="1"/>
  <c r="G298" i="1"/>
  <c r="G300" i="1"/>
  <c r="G304" i="1"/>
  <c r="G270" i="1"/>
  <c r="E274" i="1"/>
  <c r="E276" i="1"/>
  <c r="E280" i="1"/>
  <c r="E282" i="1"/>
  <c r="E284" i="1"/>
  <c r="E286" i="1"/>
  <c r="E288" i="1"/>
  <c r="E292" i="1"/>
  <c r="E300" i="1"/>
  <c r="E304" i="1"/>
  <c r="D278" i="1"/>
  <c r="D288" i="1"/>
  <c r="D292" i="1"/>
  <c r="D294" i="1"/>
  <c r="D298" i="1"/>
  <c r="D300" i="1"/>
  <c r="D302" i="1"/>
  <c r="D306" i="1"/>
  <c r="B309" i="5"/>
  <c r="M339" i="1"/>
  <c r="M340" i="1"/>
  <c r="M341" i="1"/>
  <c r="M344" i="1"/>
  <c r="M345" i="1"/>
  <c r="M347" i="1"/>
  <c r="M351" i="1"/>
  <c r="M353" i="1"/>
  <c r="M355" i="1"/>
  <c r="M357" i="1"/>
  <c r="M359" i="1"/>
  <c r="M361" i="1"/>
  <c r="M363" i="1"/>
  <c r="M366" i="1"/>
  <c r="M370" i="1"/>
  <c r="M373" i="1"/>
  <c r="L338" i="1"/>
  <c r="L340" i="1"/>
  <c r="L342" i="1"/>
  <c r="L344" i="1"/>
  <c r="L346" i="1"/>
  <c r="L354" i="1"/>
  <c r="L356" i="1"/>
  <c r="L358" i="1"/>
  <c r="L359" i="1"/>
  <c r="L362" i="1"/>
  <c r="L366" i="1"/>
  <c r="L370" i="1"/>
  <c r="L372" i="1"/>
  <c r="K351" i="1"/>
  <c r="K353" i="1"/>
  <c r="K355" i="1"/>
  <c r="K356" i="1"/>
  <c r="K357" i="1"/>
  <c r="K359" i="1"/>
  <c r="K361" i="1"/>
  <c r="K363" i="1"/>
  <c r="J349" i="1"/>
  <c r="J357" i="1"/>
  <c r="J359" i="1"/>
  <c r="J363" i="1"/>
  <c r="J368" i="1"/>
  <c r="J372" i="1"/>
  <c r="J373" i="1"/>
  <c r="I342" i="1"/>
  <c r="I346" i="1"/>
  <c r="I347" i="1"/>
  <c r="I349" i="1"/>
  <c r="I353" i="1"/>
  <c r="I355" i="1"/>
  <c r="I359" i="1"/>
  <c r="I361" i="1"/>
  <c r="I363" i="1"/>
  <c r="I371" i="1"/>
  <c r="I372" i="1"/>
  <c r="H338" i="1"/>
  <c r="H340" i="1"/>
  <c r="H350" i="1"/>
  <c r="H356" i="1"/>
  <c r="H358" i="1"/>
  <c r="H360" i="1"/>
  <c r="H361" i="1"/>
  <c r="H365" i="1"/>
  <c r="H369" i="1"/>
  <c r="H373" i="1"/>
  <c r="G337" i="1"/>
  <c r="G339" i="1"/>
  <c r="G345" i="1"/>
  <c r="G353" i="1"/>
  <c r="G355" i="1"/>
  <c r="G358" i="1"/>
  <c r="G359" i="1"/>
  <c r="G362" i="1"/>
  <c r="G363" i="1"/>
  <c r="G365" i="1"/>
  <c r="G369" i="1"/>
  <c r="G371" i="1"/>
  <c r="F343" i="1"/>
  <c r="F345" i="1"/>
  <c r="F349" i="1"/>
  <c r="F350" i="1"/>
  <c r="F351" i="1"/>
  <c r="F354" i="1"/>
  <c r="F355" i="1"/>
  <c r="F357" i="1"/>
  <c r="F359" i="1"/>
  <c r="F361" i="1"/>
  <c r="F363" i="1"/>
  <c r="F367" i="1"/>
  <c r="F371" i="1"/>
  <c r="F372" i="1"/>
  <c r="F373" i="1"/>
  <c r="E342" i="1"/>
  <c r="E344" i="1"/>
  <c r="E346" i="1"/>
  <c r="E348" i="1"/>
  <c r="E350" i="1"/>
  <c r="E354" i="1"/>
  <c r="E358" i="1"/>
  <c r="E360" i="1"/>
  <c r="E361" i="1"/>
  <c r="E366" i="1"/>
  <c r="E368" i="1"/>
  <c r="E372" i="1"/>
  <c r="D342" i="1"/>
  <c r="D344" i="1"/>
  <c r="D346" i="1"/>
  <c r="D350" i="1"/>
  <c r="D352" i="1"/>
  <c r="D356" i="1"/>
  <c r="D358" i="1"/>
  <c r="D360" i="1"/>
  <c r="D361" i="1"/>
  <c r="D362" i="1"/>
  <c r="D364" i="1"/>
  <c r="D368" i="1"/>
  <c r="D370" i="1"/>
  <c r="I224" i="5"/>
  <c r="D9" i="5"/>
  <c r="E9" i="5"/>
  <c r="G9" i="5"/>
  <c r="H9" i="5"/>
  <c r="J9" i="5"/>
  <c r="K9" i="5"/>
  <c r="M9" i="5"/>
  <c r="O9" i="5"/>
  <c r="N9" i="5"/>
  <c r="P9" i="5"/>
  <c r="Q9" i="5"/>
  <c r="S9" i="5"/>
  <c r="T9" i="5"/>
  <c r="V9" i="5"/>
  <c r="W9" i="5"/>
  <c r="Y9" i="5"/>
  <c r="Z9" i="5"/>
  <c r="AB9" i="5"/>
  <c r="AC9" i="5"/>
  <c r="AE9" i="5"/>
  <c r="AF9" i="5"/>
  <c r="AH9" i="5"/>
  <c r="AI9" i="5"/>
  <c r="D10" i="5"/>
  <c r="E10" i="5"/>
  <c r="G10" i="5"/>
  <c r="H10" i="5"/>
  <c r="I10" i="5"/>
  <c r="J10" i="5"/>
  <c r="L10" i="5"/>
  <c r="K10" i="5"/>
  <c r="M10" i="5"/>
  <c r="N10" i="5"/>
  <c r="P10" i="5"/>
  <c r="Q10" i="5"/>
  <c r="S10" i="5"/>
  <c r="T10" i="5"/>
  <c r="V10" i="5"/>
  <c r="W10" i="5"/>
  <c r="Y10" i="5"/>
  <c r="Z10" i="5"/>
  <c r="AB10" i="5"/>
  <c r="AD10" i="5"/>
  <c r="AC10" i="5"/>
  <c r="AE10" i="5"/>
  <c r="AF10" i="5"/>
  <c r="AH10" i="5"/>
  <c r="AI10" i="5"/>
  <c r="D11" i="5"/>
  <c r="E11" i="5"/>
  <c r="G11" i="5"/>
  <c r="H11" i="5"/>
  <c r="J11" i="5"/>
  <c r="K11" i="5"/>
  <c r="M11" i="5"/>
  <c r="N11" i="5"/>
  <c r="P11" i="5"/>
  <c r="Q11" i="5"/>
  <c r="S11" i="5"/>
  <c r="T11" i="5"/>
  <c r="U11" i="5"/>
  <c r="V11" i="5"/>
  <c r="W11" i="5"/>
  <c r="Y11" i="5"/>
  <c r="Z11" i="5"/>
  <c r="AB11" i="5"/>
  <c r="AC11" i="5"/>
  <c r="AE11" i="5"/>
  <c r="AF11" i="5"/>
  <c r="AH11" i="5"/>
  <c r="AI11" i="5"/>
  <c r="D12" i="5"/>
  <c r="E12" i="5"/>
  <c r="G12" i="5"/>
  <c r="H12" i="5"/>
  <c r="J12" i="5"/>
  <c r="K12" i="5"/>
  <c r="M12" i="5"/>
  <c r="N12" i="5"/>
  <c r="P12" i="5"/>
  <c r="Q12" i="5"/>
  <c r="R12" i="5"/>
  <c r="S12" i="5"/>
  <c r="T12" i="5"/>
  <c r="V12" i="5"/>
  <c r="W12" i="5"/>
  <c r="Y12" i="5"/>
  <c r="Z12" i="5"/>
  <c r="AB12" i="5"/>
  <c r="AC12" i="5"/>
  <c r="AE12" i="5"/>
  <c r="AF12" i="5"/>
  <c r="AH12" i="5"/>
  <c r="AI12" i="5"/>
  <c r="D13" i="5"/>
  <c r="E13" i="5"/>
  <c r="G13" i="5"/>
  <c r="I13" i="5"/>
  <c r="H13" i="5"/>
  <c r="J13" i="5"/>
  <c r="K13" i="5"/>
  <c r="M13" i="5"/>
  <c r="N13" i="5"/>
  <c r="P13" i="5"/>
  <c r="Q13" i="5"/>
  <c r="S13" i="5"/>
  <c r="U13" i="5"/>
  <c r="T13" i="5"/>
  <c r="V13" i="5"/>
  <c r="W13" i="5"/>
  <c r="Y13" i="5"/>
  <c r="AA13" i="5"/>
  <c r="Z13" i="5"/>
  <c r="AB13" i="5"/>
  <c r="AC13" i="5"/>
  <c r="AE13" i="5"/>
  <c r="AG13" i="5"/>
  <c r="AF13" i="5"/>
  <c r="AH13" i="5"/>
  <c r="AI13" i="5"/>
  <c r="D14" i="5"/>
  <c r="E14" i="5"/>
  <c r="G14" i="5"/>
  <c r="H14" i="5"/>
  <c r="J14" i="5"/>
  <c r="L14" i="5"/>
  <c r="K14" i="5"/>
  <c r="M14" i="5"/>
  <c r="N14" i="5"/>
  <c r="P14" i="5"/>
  <c r="Q14" i="5"/>
  <c r="S14" i="5"/>
  <c r="T14" i="5"/>
  <c r="V14" i="5"/>
  <c r="X14" i="5"/>
  <c r="W14" i="5"/>
  <c r="Y14" i="5"/>
  <c r="Z14" i="5"/>
  <c r="AB14" i="5"/>
  <c r="AC14" i="5"/>
  <c r="AD14" i="5"/>
  <c r="AE14" i="5"/>
  <c r="AF14" i="5"/>
  <c r="AH14" i="5"/>
  <c r="AI14" i="5"/>
  <c r="AJ14" i="5"/>
  <c r="D15" i="5"/>
  <c r="E15" i="5"/>
  <c r="G15" i="5"/>
  <c r="H15" i="5"/>
  <c r="J15" i="5"/>
  <c r="K15" i="5"/>
  <c r="M15" i="5"/>
  <c r="N15" i="5"/>
  <c r="P15" i="5"/>
  <c r="Q15" i="5"/>
  <c r="S15" i="5"/>
  <c r="T15" i="5"/>
  <c r="U15" i="5"/>
  <c r="V15" i="5"/>
  <c r="X15" i="5"/>
  <c r="W15" i="5"/>
  <c r="Y15" i="5"/>
  <c r="Z15" i="5"/>
  <c r="AB15" i="5"/>
  <c r="AC15" i="5"/>
  <c r="AE15" i="5"/>
  <c r="AF15" i="5"/>
  <c r="AH15" i="5"/>
  <c r="AI15" i="5"/>
  <c r="D16" i="5"/>
  <c r="E16" i="5"/>
  <c r="G16" i="5"/>
  <c r="I16" i="5"/>
  <c r="H16" i="5"/>
  <c r="J16" i="5"/>
  <c r="K16" i="5"/>
  <c r="L16" i="5"/>
  <c r="M16" i="5"/>
  <c r="N16" i="5"/>
  <c r="P16" i="5"/>
  <c r="Q16" i="5"/>
  <c r="S16" i="5"/>
  <c r="T16" i="5"/>
  <c r="V16" i="5"/>
  <c r="W16" i="5"/>
  <c r="Y16" i="5"/>
  <c r="Z16" i="5"/>
  <c r="AB16" i="5"/>
  <c r="AC16" i="5"/>
  <c r="AE16" i="5"/>
  <c r="AF16" i="5"/>
  <c r="AH16" i="5"/>
  <c r="AJ16" i="5"/>
  <c r="AI16" i="5"/>
  <c r="D17" i="5"/>
  <c r="E17" i="5"/>
  <c r="G17" i="5"/>
  <c r="H17" i="5"/>
  <c r="J17" i="5"/>
  <c r="K17" i="5"/>
  <c r="M17" i="5"/>
  <c r="O17" i="5"/>
  <c r="N17" i="5"/>
  <c r="P17" i="5"/>
  <c r="Q17" i="5"/>
  <c r="S17" i="5"/>
  <c r="U17" i="5"/>
  <c r="T17" i="5"/>
  <c r="V17" i="5"/>
  <c r="W17" i="5"/>
  <c r="Y17" i="5"/>
  <c r="Z17" i="5"/>
  <c r="AB17" i="5"/>
  <c r="AD17" i="5"/>
  <c r="AC17" i="5"/>
  <c r="AE17" i="5"/>
  <c r="AF17" i="5"/>
  <c r="AH17" i="5"/>
  <c r="AI17" i="5"/>
  <c r="D18" i="5"/>
  <c r="F18" i="5"/>
  <c r="E18" i="5"/>
  <c r="G18" i="5"/>
  <c r="H18" i="5"/>
  <c r="J18" i="5"/>
  <c r="L18" i="5"/>
  <c r="K18" i="5"/>
  <c r="M18" i="5"/>
  <c r="N18" i="5"/>
  <c r="P18" i="5"/>
  <c r="Q18" i="5"/>
  <c r="S18" i="5"/>
  <c r="T18" i="5"/>
  <c r="U18" i="5"/>
  <c r="V18" i="5"/>
  <c r="W18" i="5"/>
  <c r="Y18" i="5"/>
  <c r="Z18" i="5"/>
  <c r="AA18" i="5"/>
  <c r="AB18" i="5"/>
  <c r="AD18" i="5"/>
  <c r="AC18" i="5"/>
  <c r="AE18" i="5"/>
  <c r="AF18" i="5"/>
  <c r="AG18" i="5"/>
  <c r="AH18" i="5"/>
  <c r="AJ18" i="5"/>
  <c r="AI18" i="5"/>
  <c r="D19" i="5"/>
  <c r="F19" i="5"/>
  <c r="E19" i="5"/>
  <c r="G19" i="5"/>
  <c r="H19" i="5"/>
  <c r="J19" i="5"/>
  <c r="K19" i="5"/>
  <c r="M19" i="5"/>
  <c r="N19" i="5"/>
  <c r="P19" i="5"/>
  <c r="R19" i="5"/>
  <c r="Q19" i="5"/>
  <c r="S19" i="5"/>
  <c r="T19" i="5"/>
  <c r="V19" i="5"/>
  <c r="X19" i="5"/>
  <c r="W19" i="5"/>
  <c r="Y19" i="5"/>
  <c r="Z19" i="5"/>
  <c r="AB19" i="5"/>
  <c r="AD19" i="5"/>
  <c r="AC19" i="5"/>
  <c r="AE19" i="5"/>
  <c r="AF19" i="5"/>
  <c r="AG19" i="5"/>
  <c r="AH19" i="5"/>
  <c r="AJ19" i="5"/>
  <c r="AI19" i="5"/>
  <c r="D20" i="5"/>
  <c r="E20" i="5"/>
  <c r="G20" i="5"/>
  <c r="B20" i="5"/>
  <c r="H20" i="5"/>
  <c r="J20" i="5"/>
  <c r="K20" i="5"/>
  <c r="M20" i="5"/>
  <c r="O20" i="5"/>
  <c r="N20" i="5"/>
  <c r="P20" i="5"/>
  <c r="Q20" i="5"/>
  <c r="R20" i="5"/>
  <c r="S20" i="5"/>
  <c r="T20" i="5"/>
  <c r="V20" i="5"/>
  <c r="W20" i="5"/>
  <c r="Y20" i="5"/>
  <c r="Z20" i="5"/>
  <c r="AB20" i="5"/>
  <c r="AC20" i="5"/>
  <c r="AE20" i="5"/>
  <c r="AF20" i="5"/>
  <c r="AH20" i="5"/>
  <c r="AI20" i="5"/>
  <c r="AJ20" i="5"/>
  <c r="D21" i="5"/>
  <c r="F21" i="5"/>
  <c r="E21" i="5"/>
  <c r="G21" i="5"/>
  <c r="H21" i="5"/>
  <c r="H47" i="5"/>
  <c r="J21" i="5"/>
  <c r="K21" i="5"/>
  <c r="M21" i="5"/>
  <c r="N21" i="5"/>
  <c r="P21" i="5"/>
  <c r="Q21" i="5"/>
  <c r="S21" i="5"/>
  <c r="U21" i="5"/>
  <c r="T21" i="5"/>
  <c r="V21" i="5"/>
  <c r="W21" i="5"/>
  <c r="Y21" i="5"/>
  <c r="AA21" i="5"/>
  <c r="Z21" i="5"/>
  <c r="AB21" i="5"/>
  <c r="AC21" i="5"/>
  <c r="AE21" i="5"/>
  <c r="AF21" i="5"/>
  <c r="AH21" i="5"/>
  <c r="AI21" i="5"/>
  <c r="D22" i="5"/>
  <c r="F22" i="5"/>
  <c r="E22" i="5"/>
  <c r="G22" i="5"/>
  <c r="I22" i="5"/>
  <c r="H22" i="5"/>
  <c r="J22" i="5"/>
  <c r="K22" i="5"/>
  <c r="M22" i="5"/>
  <c r="N22" i="5"/>
  <c r="P22" i="5"/>
  <c r="Q22" i="5"/>
  <c r="R22" i="5"/>
  <c r="S22" i="5"/>
  <c r="T22" i="5"/>
  <c r="V22" i="5"/>
  <c r="W22" i="5"/>
  <c r="Y22" i="5"/>
  <c r="Z22" i="5"/>
  <c r="AB22" i="5"/>
  <c r="AC22" i="5"/>
  <c r="AE22" i="5"/>
  <c r="AF22" i="5"/>
  <c r="AH22" i="5"/>
  <c r="AI22" i="5"/>
  <c r="D23" i="5"/>
  <c r="E23" i="5"/>
  <c r="G23" i="5"/>
  <c r="H23" i="5"/>
  <c r="J23" i="5"/>
  <c r="K23" i="5"/>
  <c r="M23" i="5"/>
  <c r="O23" i="5"/>
  <c r="N23" i="5"/>
  <c r="P23" i="5"/>
  <c r="Q23" i="5"/>
  <c r="S23" i="5"/>
  <c r="T23" i="5"/>
  <c r="V23" i="5"/>
  <c r="W23" i="5"/>
  <c r="X23" i="5"/>
  <c r="Y23" i="5"/>
  <c r="AA23" i="5"/>
  <c r="Z23" i="5"/>
  <c r="AB23" i="5"/>
  <c r="AC23" i="5"/>
  <c r="AE23" i="5"/>
  <c r="AF23" i="5"/>
  <c r="AH23" i="5"/>
  <c r="AI23" i="5"/>
  <c r="D24" i="5"/>
  <c r="E24" i="5"/>
  <c r="G24" i="5"/>
  <c r="H24" i="5"/>
  <c r="J24" i="5"/>
  <c r="L24" i="5"/>
  <c r="K24" i="5"/>
  <c r="M24" i="5"/>
  <c r="N24" i="5"/>
  <c r="P24" i="5"/>
  <c r="R24" i="5"/>
  <c r="Q24" i="5"/>
  <c r="S24" i="5"/>
  <c r="T24" i="5"/>
  <c r="V24" i="5"/>
  <c r="W24" i="5"/>
  <c r="Y24" i="5"/>
  <c r="Z24" i="5"/>
  <c r="AB24" i="5"/>
  <c r="AC24" i="5"/>
  <c r="AD24" i="5"/>
  <c r="AE24" i="5"/>
  <c r="AF24" i="5"/>
  <c r="AH24" i="5"/>
  <c r="AJ24" i="5"/>
  <c r="AI24" i="5"/>
  <c r="D25" i="5"/>
  <c r="E25" i="5"/>
  <c r="G25" i="5"/>
  <c r="H25" i="5"/>
  <c r="J25" i="5"/>
  <c r="K25" i="5"/>
  <c r="M25" i="5"/>
  <c r="O25" i="5"/>
  <c r="N25" i="5"/>
  <c r="P25" i="5"/>
  <c r="Q25" i="5"/>
  <c r="S25" i="5"/>
  <c r="T25" i="5"/>
  <c r="V25" i="5"/>
  <c r="W25" i="5"/>
  <c r="Y25" i="5"/>
  <c r="Z25" i="5"/>
  <c r="AB25" i="5"/>
  <c r="AC25" i="5"/>
  <c r="AE25" i="5"/>
  <c r="AG25" i="5"/>
  <c r="AF25" i="5"/>
  <c r="AH25" i="5"/>
  <c r="AI25" i="5"/>
  <c r="D26" i="5"/>
  <c r="E26" i="5"/>
  <c r="G26" i="5"/>
  <c r="H26" i="5"/>
  <c r="J26" i="5"/>
  <c r="L26" i="5"/>
  <c r="K26" i="5"/>
  <c r="M26" i="5"/>
  <c r="N26" i="5"/>
  <c r="P26" i="5"/>
  <c r="R26" i="5"/>
  <c r="Q26" i="5"/>
  <c r="S26" i="5"/>
  <c r="T26" i="5"/>
  <c r="V26" i="5"/>
  <c r="W26" i="5"/>
  <c r="X26" i="5"/>
  <c r="Y26" i="5"/>
  <c r="Z26" i="5"/>
  <c r="AB26" i="5"/>
  <c r="AC26" i="5"/>
  <c r="AD26" i="5"/>
  <c r="AE26" i="5"/>
  <c r="AF26" i="5"/>
  <c r="AH26" i="5"/>
  <c r="B26" i="5"/>
  <c r="AI26" i="5"/>
  <c r="D27" i="5"/>
  <c r="E27" i="5"/>
  <c r="G27" i="5"/>
  <c r="I27" i="5"/>
  <c r="H27" i="5"/>
  <c r="J27" i="5"/>
  <c r="K27" i="5"/>
  <c r="M27" i="5"/>
  <c r="O27" i="5"/>
  <c r="N27" i="5"/>
  <c r="P27" i="5"/>
  <c r="Q27" i="5"/>
  <c r="S27" i="5"/>
  <c r="T27" i="5"/>
  <c r="V27" i="5"/>
  <c r="W27" i="5"/>
  <c r="Y27" i="5"/>
  <c r="AA27" i="5"/>
  <c r="Z27" i="5"/>
  <c r="AB27" i="5"/>
  <c r="AC27" i="5"/>
  <c r="AE27" i="5"/>
  <c r="AG27" i="5"/>
  <c r="AF27" i="5"/>
  <c r="AH27" i="5"/>
  <c r="AI27" i="5"/>
  <c r="D28" i="5"/>
  <c r="D47" i="5"/>
  <c r="E28" i="5"/>
  <c r="G28" i="5"/>
  <c r="H28" i="5"/>
  <c r="J28" i="5"/>
  <c r="L28" i="5"/>
  <c r="K28" i="5"/>
  <c r="M28" i="5"/>
  <c r="N28" i="5"/>
  <c r="P28" i="5"/>
  <c r="Q28" i="5"/>
  <c r="S28" i="5"/>
  <c r="T28" i="5"/>
  <c r="V28" i="5"/>
  <c r="X28" i="5"/>
  <c r="W28" i="5"/>
  <c r="Y28" i="5"/>
  <c r="Z28" i="5"/>
  <c r="AB28" i="5"/>
  <c r="AC28" i="5"/>
  <c r="AD28" i="5"/>
  <c r="AE28" i="5"/>
  <c r="AG28" i="5"/>
  <c r="AF28" i="5"/>
  <c r="AH28" i="5"/>
  <c r="AI28" i="5"/>
  <c r="D29" i="5"/>
  <c r="E29" i="5"/>
  <c r="G29" i="5"/>
  <c r="H29" i="5"/>
  <c r="J29" i="5"/>
  <c r="K29" i="5"/>
  <c r="M29" i="5"/>
  <c r="N29" i="5"/>
  <c r="P29" i="5"/>
  <c r="Q29" i="5"/>
  <c r="S29" i="5"/>
  <c r="T29" i="5"/>
  <c r="U29" i="5"/>
  <c r="V29" i="5"/>
  <c r="W29" i="5"/>
  <c r="Y29" i="5"/>
  <c r="Z29" i="5"/>
  <c r="AA29" i="5"/>
  <c r="AB29" i="5"/>
  <c r="AC29" i="5"/>
  <c r="AE29" i="5"/>
  <c r="AF29" i="5"/>
  <c r="AH29" i="5"/>
  <c r="AI29" i="5"/>
  <c r="D30" i="5"/>
  <c r="E30" i="5"/>
  <c r="G30" i="5"/>
  <c r="H30" i="5"/>
  <c r="J30" i="5"/>
  <c r="K30" i="5"/>
  <c r="M30" i="5"/>
  <c r="N30" i="5"/>
  <c r="P30" i="5"/>
  <c r="Q30" i="5"/>
  <c r="S30" i="5"/>
  <c r="T30" i="5"/>
  <c r="U30" i="5"/>
  <c r="V30" i="5"/>
  <c r="X30" i="5"/>
  <c r="W30" i="5"/>
  <c r="Y30" i="5"/>
  <c r="Z30" i="5"/>
  <c r="AB30" i="5"/>
  <c r="AD30" i="5"/>
  <c r="AC30" i="5"/>
  <c r="AE30" i="5"/>
  <c r="AF30" i="5"/>
  <c r="AH30" i="5"/>
  <c r="AI30" i="5"/>
  <c r="D31" i="5"/>
  <c r="E31" i="5"/>
  <c r="G31" i="5"/>
  <c r="H31" i="5"/>
  <c r="J31" i="5"/>
  <c r="K31" i="5"/>
  <c r="M31" i="5"/>
  <c r="O31" i="5"/>
  <c r="N31" i="5"/>
  <c r="P31" i="5"/>
  <c r="Q31" i="5"/>
  <c r="S31" i="5"/>
  <c r="U31" i="5"/>
  <c r="T31" i="5"/>
  <c r="V31" i="5"/>
  <c r="W31" i="5"/>
  <c r="Y31" i="5"/>
  <c r="Z31" i="5"/>
  <c r="AA31" i="5"/>
  <c r="AB31" i="5"/>
  <c r="AC31" i="5"/>
  <c r="AE31" i="5"/>
  <c r="AF31" i="5"/>
  <c r="AG31" i="5"/>
  <c r="AH31" i="5"/>
  <c r="AI31" i="5"/>
  <c r="D32" i="5"/>
  <c r="E32" i="5"/>
  <c r="G32" i="5"/>
  <c r="H32" i="5"/>
  <c r="J32" i="5"/>
  <c r="K32" i="5"/>
  <c r="M32" i="5"/>
  <c r="N32" i="5"/>
  <c r="P32" i="5"/>
  <c r="R32" i="5"/>
  <c r="Q32" i="5"/>
  <c r="S32" i="5"/>
  <c r="T32" i="5"/>
  <c r="V32" i="5"/>
  <c r="X32" i="5"/>
  <c r="W32" i="5"/>
  <c r="Y32" i="5"/>
  <c r="Z32" i="5"/>
  <c r="AB32" i="5"/>
  <c r="AC32" i="5"/>
  <c r="AE32" i="5"/>
  <c r="AF32" i="5"/>
  <c r="AH32" i="5"/>
  <c r="AJ32" i="5"/>
  <c r="AI32" i="5"/>
  <c r="D33" i="5"/>
  <c r="E33" i="5"/>
  <c r="G33" i="5"/>
  <c r="H33" i="5"/>
  <c r="J33" i="5"/>
  <c r="K33" i="5"/>
  <c r="L33" i="5"/>
  <c r="M33" i="5"/>
  <c r="O33" i="5"/>
  <c r="N33" i="5"/>
  <c r="P33" i="5"/>
  <c r="Q33" i="5"/>
  <c r="S33" i="5"/>
  <c r="U33" i="5"/>
  <c r="T33" i="5"/>
  <c r="V33" i="5"/>
  <c r="W33" i="5"/>
  <c r="Y33" i="5"/>
  <c r="Z33" i="5"/>
  <c r="AA33" i="5"/>
  <c r="AB33" i="5"/>
  <c r="AC33" i="5"/>
  <c r="AE33" i="5"/>
  <c r="AF33" i="5"/>
  <c r="AH33" i="5"/>
  <c r="AI33" i="5"/>
  <c r="D34" i="5"/>
  <c r="E34" i="5"/>
  <c r="G34" i="5"/>
  <c r="H34" i="5"/>
  <c r="J34" i="5"/>
  <c r="K34" i="5"/>
  <c r="L34" i="5"/>
  <c r="M34" i="5"/>
  <c r="N34" i="5"/>
  <c r="P34" i="5"/>
  <c r="Q34" i="5"/>
  <c r="S34" i="5"/>
  <c r="T34" i="5"/>
  <c r="V34" i="5"/>
  <c r="W34" i="5"/>
  <c r="Y34" i="5"/>
  <c r="Z34" i="5"/>
  <c r="AB34" i="5"/>
  <c r="AC34" i="5"/>
  <c r="AD34" i="5"/>
  <c r="AE34" i="5"/>
  <c r="AF34" i="5"/>
  <c r="AH34" i="5"/>
  <c r="AI34" i="5"/>
  <c r="D35" i="5"/>
  <c r="F35" i="5"/>
  <c r="E35" i="5"/>
  <c r="G35" i="5"/>
  <c r="I35" i="5"/>
  <c r="H35" i="5"/>
  <c r="J35" i="5"/>
  <c r="K35" i="5"/>
  <c r="L35" i="5"/>
  <c r="M35" i="5"/>
  <c r="O35" i="5"/>
  <c r="N35" i="5"/>
  <c r="P35" i="5"/>
  <c r="R35" i="5"/>
  <c r="Q35" i="5"/>
  <c r="S35" i="5"/>
  <c r="T35" i="5"/>
  <c r="U35" i="5"/>
  <c r="V35" i="5"/>
  <c r="W35" i="5"/>
  <c r="Y35" i="5"/>
  <c r="Z35" i="5"/>
  <c r="AB35" i="5"/>
  <c r="AC35" i="5"/>
  <c r="AE35" i="5"/>
  <c r="AG35" i="5"/>
  <c r="AF35" i="5"/>
  <c r="AH35" i="5"/>
  <c r="AI35" i="5"/>
  <c r="D36" i="5"/>
  <c r="F36" i="5"/>
  <c r="E36" i="5"/>
  <c r="G36" i="5"/>
  <c r="H36" i="5"/>
  <c r="J36" i="5"/>
  <c r="L36" i="5"/>
  <c r="K36" i="5"/>
  <c r="M36" i="5"/>
  <c r="N36" i="5"/>
  <c r="P36" i="5"/>
  <c r="Q36" i="5"/>
  <c r="S36" i="5"/>
  <c r="T36" i="5"/>
  <c r="V36" i="5"/>
  <c r="X36" i="5"/>
  <c r="W36" i="5"/>
  <c r="Y36" i="5"/>
  <c r="Z36" i="5"/>
  <c r="AB36" i="5"/>
  <c r="AD36" i="5"/>
  <c r="AC36" i="5"/>
  <c r="AE36" i="5"/>
  <c r="AF36" i="5"/>
  <c r="AG36" i="5"/>
  <c r="AH36" i="5"/>
  <c r="AI36" i="5"/>
  <c r="D37" i="5"/>
  <c r="E37" i="5"/>
  <c r="G37" i="5"/>
  <c r="I37" i="5"/>
  <c r="H37" i="5"/>
  <c r="J37" i="5"/>
  <c r="K37" i="5"/>
  <c r="L37" i="5"/>
  <c r="M37" i="5"/>
  <c r="N37" i="5"/>
  <c r="P37" i="5"/>
  <c r="Q37" i="5"/>
  <c r="S37" i="5"/>
  <c r="T37" i="5"/>
  <c r="V37" i="5"/>
  <c r="W37" i="5"/>
  <c r="Y37" i="5"/>
  <c r="Z37" i="5"/>
  <c r="AB37" i="5"/>
  <c r="AC37" i="5"/>
  <c r="AE37" i="5"/>
  <c r="AF37" i="5"/>
  <c r="AH37" i="5"/>
  <c r="AJ37" i="5"/>
  <c r="AI37" i="5"/>
  <c r="D38" i="5"/>
  <c r="E38" i="5"/>
  <c r="G38" i="5"/>
  <c r="H38" i="5"/>
  <c r="J38" i="5"/>
  <c r="K38" i="5"/>
  <c r="L38" i="5"/>
  <c r="M38" i="5"/>
  <c r="N38" i="5"/>
  <c r="P38" i="5"/>
  <c r="Q38" i="5"/>
  <c r="S38" i="5"/>
  <c r="T38" i="5"/>
  <c r="V38" i="5"/>
  <c r="W38" i="5"/>
  <c r="Y38" i="5"/>
  <c r="Z38" i="5"/>
  <c r="AB38" i="5"/>
  <c r="AC38" i="5"/>
  <c r="AD38" i="5"/>
  <c r="AE38" i="5"/>
  <c r="AF38" i="5"/>
  <c r="AH38" i="5"/>
  <c r="AJ38" i="5"/>
  <c r="AI38" i="5"/>
  <c r="D39" i="5"/>
  <c r="E39" i="5"/>
  <c r="G39" i="5"/>
  <c r="H39" i="5"/>
  <c r="J39" i="5"/>
  <c r="K39" i="5"/>
  <c r="L39" i="5"/>
  <c r="M39" i="5"/>
  <c r="O39" i="5"/>
  <c r="N39" i="5"/>
  <c r="P39" i="5"/>
  <c r="Q39" i="5"/>
  <c r="S39" i="5"/>
  <c r="T39" i="5"/>
  <c r="U39" i="5"/>
  <c r="V39" i="5"/>
  <c r="W39" i="5"/>
  <c r="Y39" i="5"/>
  <c r="Z39" i="5"/>
  <c r="AB39" i="5"/>
  <c r="AC39" i="5"/>
  <c r="AE39" i="5"/>
  <c r="AF39" i="5"/>
  <c r="AH39" i="5"/>
  <c r="AI39" i="5"/>
  <c r="D40" i="5"/>
  <c r="E40" i="5"/>
  <c r="G40" i="5"/>
  <c r="H40" i="5"/>
  <c r="J40" i="5"/>
  <c r="K40" i="5"/>
  <c r="M40" i="5"/>
  <c r="N40" i="5"/>
  <c r="P40" i="5"/>
  <c r="Q40" i="5"/>
  <c r="R40" i="5"/>
  <c r="S40" i="5"/>
  <c r="T40" i="5"/>
  <c r="V40" i="5"/>
  <c r="W40" i="5"/>
  <c r="Y40" i="5"/>
  <c r="Z40" i="5"/>
  <c r="AB40" i="5"/>
  <c r="AC40" i="5"/>
  <c r="AC47" i="5"/>
  <c r="AE40" i="5"/>
  <c r="AG40" i="5"/>
  <c r="AF40" i="5"/>
  <c r="AH40" i="5"/>
  <c r="AI40" i="5"/>
  <c r="AJ40" i="5"/>
  <c r="D41" i="5"/>
  <c r="F41" i="5"/>
  <c r="E41" i="5"/>
  <c r="G41" i="5"/>
  <c r="I41" i="5"/>
  <c r="H41" i="5"/>
  <c r="J41" i="5"/>
  <c r="K41" i="5"/>
  <c r="M41" i="5"/>
  <c r="O41" i="5"/>
  <c r="N41" i="5"/>
  <c r="P41" i="5"/>
  <c r="Q41" i="5"/>
  <c r="S41" i="5"/>
  <c r="U41" i="5"/>
  <c r="T41" i="5"/>
  <c r="V41" i="5"/>
  <c r="W41" i="5"/>
  <c r="Y41" i="5"/>
  <c r="AA41" i="5"/>
  <c r="Z41" i="5"/>
  <c r="AB41" i="5"/>
  <c r="AC41" i="5"/>
  <c r="AE41" i="5"/>
  <c r="AF41" i="5"/>
  <c r="AG41" i="5"/>
  <c r="AH41" i="5"/>
  <c r="AI41" i="5"/>
  <c r="D42" i="5"/>
  <c r="E42" i="5"/>
  <c r="G42" i="5"/>
  <c r="H42" i="5"/>
  <c r="J42" i="5"/>
  <c r="K42" i="5"/>
  <c r="M42" i="5"/>
  <c r="N42" i="5"/>
  <c r="P42" i="5"/>
  <c r="Q42" i="5"/>
  <c r="R42" i="5"/>
  <c r="S42" i="5"/>
  <c r="T42" i="5"/>
  <c r="V42" i="5"/>
  <c r="W42" i="5"/>
  <c r="X42" i="5"/>
  <c r="Y42" i="5"/>
  <c r="Z42" i="5"/>
  <c r="AB42" i="5"/>
  <c r="AC42" i="5"/>
  <c r="AE42" i="5"/>
  <c r="AF42" i="5"/>
  <c r="AH42" i="5"/>
  <c r="AJ42" i="5"/>
  <c r="AI42" i="5"/>
  <c r="D43" i="5"/>
  <c r="E43" i="5"/>
  <c r="G43" i="5"/>
  <c r="H43" i="5"/>
  <c r="J43" i="5"/>
  <c r="K43" i="5"/>
  <c r="M43" i="5"/>
  <c r="O43" i="5"/>
  <c r="N43" i="5"/>
  <c r="P43" i="5"/>
  <c r="Q43" i="5"/>
  <c r="S43" i="5"/>
  <c r="U43" i="5"/>
  <c r="T43" i="5"/>
  <c r="V43" i="5"/>
  <c r="W43" i="5"/>
  <c r="X43" i="5"/>
  <c r="Y43" i="5"/>
  <c r="AA43" i="5"/>
  <c r="Z43" i="5"/>
  <c r="AB43" i="5"/>
  <c r="AD43" i="5"/>
  <c r="AC43" i="5"/>
  <c r="AE43" i="5"/>
  <c r="AF43" i="5"/>
  <c r="AH43" i="5"/>
  <c r="AJ43" i="5"/>
  <c r="AI43" i="5"/>
  <c r="D44" i="5"/>
  <c r="E44" i="5"/>
  <c r="G44" i="5"/>
  <c r="I44" i="5"/>
  <c r="H44" i="5"/>
  <c r="J44" i="5"/>
  <c r="K44" i="5"/>
  <c r="M44" i="5"/>
  <c r="O44" i="5"/>
  <c r="N44" i="5"/>
  <c r="P44" i="5"/>
  <c r="R44" i="5"/>
  <c r="Q44" i="5"/>
  <c r="S44" i="5"/>
  <c r="U44" i="5"/>
  <c r="T44" i="5"/>
  <c r="V44" i="5"/>
  <c r="X44" i="5"/>
  <c r="W44" i="5"/>
  <c r="Y44" i="5"/>
  <c r="Z44" i="5"/>
  <c r="AB44" i="5"/>
  <c r="AC44" i="5"/>
  <c r="AD44" i="5"/>
  <c r="AE44" i="5"/>
  <c r="AF44" i="5"/>
  <c r="AH44" i="5"/>
  <c r="AI44" i="5"/>
  <c r="AJ44" i="5"/>
  <c r="D45" i="5"/>
  <c r="E45" i="5"/>
  <c r="G45" i="5"/>
  <c r="H45" i="5"/>
  <c r="I45" i="5"/>
  <c r="J45" i="5"/>
  <c r="K45" i="5"/>
  <c r="M45" i="5"/>
  <c r="N45" i="5"/>
  <c r="P45" i="5"/>
  <c r="Q45" i="5"/>
  <c r="S45" i="5"/>
  <c r="T45" i="5"/>
  <c r="V45" i="5"/>
  <c r="W45" i="5"/>
  <c r="Y45" i="5"/>
  <c r="Z45" i="5"/>
  <c r="AA45" i="5"/>
  <c r="AB45" i="5"/>
  <c r="AD45" i="5"/>
  <c r="AC45" i="5"/>
  <c r="AE45" i="5"/>
  <c r="AF45" i="5"/>
  <c r="AG45" i="5"/>
  <c r="AH45" i="5"/>
  <c r="AI45" i="5"/>
  <c r="D46" i="5"/>
  <c r="E46" i="5"/>
  <c r="G46" i="5"/>
  <c r="I46" i="5"/>
  <c r="H46" i="5"/>
  <c r="J46" i="5"/>
  <c r="L46" i="5"/>
  <c r="K46" i="5"/>
  <c r="M46" i="5"/>
  <c r="N46" i="5"/>
  <c r="P46" i="5"/>
  <c r="Q46" i="5"/>
  <c r="S46" i="5"/>
  <c r="T46" i="5"/>
  <c r="V46" i="5"/>
  <c r="X46" i="5"/>
  <c r="W46" i="5"/>
  <c r="Y46" i="5"/>
  <c r="Z46" i="5"/>
  <c r="AB46" i="5"/>
  <c r="AC46" i="5"/>
  <c r="AE46" i="5"/>
  <c r="AG46" i="5"/>
  <c r="AF46" i="5"/>
  <c r="AH46" i="5"/>
  <c r="AI46" i="5"/>
  <c r="B68" i="5"/>
  <c r="C68" i="5"/>
  <c r="AJ68" i="5"/>
  <c r="N74" i="1"/>
  <c r="B69" i="5"/>
  <c r="C69" i="5"/>
  <c r="H65" i="3"/>
  <c r="AJ69" i="5"/>
  <c r="N75" i="1"/>
  <c r="B70" i="5"/>
  <c r="G66" i="3"/>
  <c r="J66" i="3"/>
  <c r="K66" i="3"/>
  <c r="L66" i="3"/>
  <c r="C70" i="5"/>
  <c r="AJ70" i="5"/>
  <c r="B71" i="5"/>
  <c r="G67" i="3"/>
  <c r="C71" i="5"/>
  <c r="H67" i="3"/>
  <c r="AJ71" i="5"/>
  <c r="B72" i="5"/>
  <c r="G68" i="3"/>
  <c r="C72" i="5"/>
  <c r="AJ72" i="5"/>
  <c r="N78" i="1"/>
  <c r="B73" i="5"/>
  <c r="C73" i="5"/>
  <c r="H69" i="3"/>
  <c r="AJ73" i="5"/>
  <c r="N79" i="1"/>
  <c r="B74" i="5"/>
  <c r="G70" i="3"/>
  <c r="C74" i="5"/>
  <c r="AJ74" i="5"/>
  <c r="N80" i="1"/>
  <c r="B75" i="5"/>
  <c r="C75" i="5"/>
  <c r="H71" i="3"/>
  <c r="AJ75" i="5"/>
  <c r="N81" i="1"/>
  <c r="B76" i="5"/>
  <c r="G72" i="3"/>
  <c r="C76" i="5"/>
  <c r="AJ76" i="5"/>
  <c r="N82" i="1"/>
  <c r="B77" i="5"/>
  <c r="C77" i="5"/>
  <c r="H73" i="3"/>
  <c r="AJ77" i="5"/>
  <c r="B78" i="5"/>
  <c r="G74" i="3"/>
  <c r="C78" i="5"/>
  <c r="AJ78" i="5"/>
  <c r="B79" i="5"/>
  <c r="C79" i="5"/>
  <c r="H75" i="3"/>
  <c r="AJ79" i="5"/>
  <c r="B80" i="5"/>
  <c r="G76" i="3"/>
  <c r="C80" i="5"/>
  <c r="H76" i="3"/>
  <c r="AJ80" i="5"/>
  <c r="N86" i="1"/>
  <c r="B81" i="5"/>
  <c r="C81" i="5"/>
  <c r="H77" i="3"/>
  <c r="AJ81" i="5"/>
  <c r="B82" i="5"/>
  <c r="G78" i="3"/>
  <c r="C82" i="5"/>
  <c r="H78" i="3"/>
  <c r="AJ82" i="5"/>
  <c r="N88" i="1"/>
  <c r="C88" i="1"/>
  <c r="B83" i="5"/>
  <c r="C83" i="5"/>
  <c r="H79" i="3"/>
  <c r="AJ83" i="5"/>
  <c r="B84" i="5"/>
  <c r="C84" i="5"/>
  <c r="AJ84" i="5"/>
  <c r="N90" i="1"/>
  <c r="B85" i="5"/>
  <c r="C85" i="5"/>
  <c r="H81" i="3"/>
  <c r="AJ85" i="5"/>
  <c r="B86" i="5"/>
  <c r="G82" i="3"/>
  <c r="C86" i="5"/>
  <c r="H82" i="3"/>
  <c r="AJ86" i="5"/>
  <c r="B87" i="5"/>
  <c r="C87" i="5"/>
  <c r="H83" i="3"/>
  <c r="AJ87" i="5"/>
  <c r="B88" i="5"/>
  <c r="G84" i="3"/>
  <c r="C88" i="5"/>
  <c r="AJ88" i="5"/>
  <c r="N94" i="1"/>
  <c r="B89" i="5"/>
  <c r="G85" i="3"/>
  <c r="C89" i="5"/>
  <c r="H85" i="3"/>
  <c r="AJ89" i="5"/>
  <c r="B90" i="5"/>
  <c r="G86" i="3"/>
  <c r="J86" i="3"/>
  <c r="C90" i="5"/>
  <c r="AJ90" i="5"/>
  <c r="B91" i="5"/>
  <c r="G87" i="3"/>
  <c r="C91" i="5"/>
  <c r="H87" i="3"/>
  <c r="AJ91" i="5"/>
  <c r="B92" i="5"/>
  <c r="G88" i="3"/>
  <c r="C92" i="5"/>
  <c r="AJ92" i="5"/>
  <c r="N98" i="1"/>
  <c r="B93" i="5"/>
  <c r="C93" i="5"/>
  <c r="H89" i="3"/>
  <c r="AJ93" i="5"/>
  <c r="B94" i="5"/>
  <c r="G90" i="3"/>
  <c r="J90" i="3"/>
  <c r="C94" i="5"/>
  <c r="AJ94" i="5"/>
  <c r="B95" i="5"/>
  <c r="G91" i="3"/>
  <c r="C95" i="5"/>
  <c r="H91" i="3"/>
  <c r="AJ95" i="5"/>
  <c r="B96" i="5"/>
  <c r="G92" i="3"/>
  <c r="J92" i="3"/>
  <c r="K92" i="3"/>
  <c r="L92" i="3"/>
  <c r="C96" i="5"/>
  <c r="AJ96" i="5"/>
  <c r="N102" i="1"/>
  <c r="B97" i="5"/>
  <c r="G93" i="3"/>
  <c r="C97" i="5"/>
  <c r="H93" i="3"/>
  <c r="AJ97" i="5"/>
  <c r="B98" i="5"/>
  <c r="G94" i="3"/>
  <c r="C98" i="5"/>
  <c r="H94" i="3"/>
  <c r="J94" i="3"/>
  <c r="AJ98" i="5"/>
  <c r="B99" i="5"/>
  <c r="C99" i="5"/>
  <c r="H95" i="3"/>
  <c r="AJ99" i="5"/>
  <c r="B100" i="5"/>
  <c r="G96" i="3"/>
  <c r="C100" i="5"/>
  <c r="AJ100" i="5"/>
  <c r="N106" i="1"/>
  <c r="B101" i="5"/>
  <c r="C101" i="5"/>
  <c r="H97" i="3"/>
  <c r="AJ101" i="5"/>
  <c r="N107" i="1"/>
  <c r="B102" i="5"/>
  <c r="G98" i="3"/>
  <c r="C102" i="5"/>
  <c r="AJ102" i="5"/>
  <c r="N108" i="1"/>
  <c r="B103" i="5"/>
  <c r="C103" i="5"/>
  <c r="H99" i="3"/>
  <c r="AJ103" i="5"/>
  <c r="N109" i="1"/>
  <c r="B104" i="5"/>
  <c r="G100" i="3"/>
  <c r="C104" i="5"/>
  <c r="H100" i="3"/>
  <c r="AJ104" i="5"/>
  <c r="N110" i="1"/>
  <c r="B105" i="5"/>
  <c r="C105" i="5"/>
  <c r="H101" i="3"/>
  <c r="AJ105" i="5"/>
  <c r="D106" i="5"/>
  <c r="E106" i="5"/>
  <c r="D109" i="5"/>
  <c r="G106" i="5"/>
  <c r="H106" i="5"/>
  <c r="J106" i="5"/>
  <c r="J109" i="5"/>
  <c r="K106" i="5"/>
  <c r="M106" i="5"/>
  <c r="N106" i="5"/>
  <c r="P106" i="5"/>
  <c r="P109" i="5"/>
  <c r="P108" i="5"/>
  <c r="Q106" i="5"/>
  <c r="R106" i="5"/>
  <c r="S106" i="5"/>
  <c r="T106" i="5"/>
  <c r="U106" i="5"/>
  <c r="V106" i="5"/>
  <c r="V109" i="5"/>
  <c r="V108" i="5"/>
  <c r="W106" i="5"/>
  <c r="Y106" i="5"/>
  <c r="Z106" i="5"/>
  <c r="AB106" i="5"/>
  <c r="AC106" i="5"/>
  <c r="AE106" i="5"/>
  <c r="AE109" i="5"/>
  <c r="AF106" i="5"/>
  <c r="AH106" i="5"/>
  <c r="AH109" i="5"/>
  <c r="AH108" i="5"/>
  <c r="AI106" i="5"/>
  <c r="D108" i="5"/>
  <c r="B127" i="5"/>
  <c r="C127" i="5"/>
  <c r="H115" i="3"/>
  <c r="AJ127" i="5"/>
  <c r="N139" i="1"/>
  <c r="B128" i="5"/>
  <c r="AJ128" i="5"/>
  <c r="N140" i="1"/>
  <c r="B129" i="5"/>
  <c r="C129" i="5"/>
  <c r="H117" i="3"/>
  <c r="AJ129" i="5"/>
  <c r="B130" i="5"/>
  <c r="G118" i="3"/>
  <c r="C130" i="5"/>
  <c r="H118" i="3"/>
  <c r="AJ130" i="5"/>
  <c r="N142" i="1"/>
  <c r="B131" i="5"/>
  <c r="G119" i="3"/>
  <c r="C131" i="5"/>
  <c r="H119" i="3"/>
  <c r="J119" i="3"/>
  <c r="K119" i="3"/>
  <c r="L119" i="3"/>
  <c r="AJ131" i="5"/>
  <c r="N143" i="1"/>
  <c r="B132" i="5"/>
  <c r="G120" i="3"/>
  <c r="C132" i="5"/>
  <c r="H120" i="3"/>
  <c r="J120" i="3"/>
  <c r="K120" i="3"/>
  <c r="L120" i="3"/>
  <c r="AJ132" i="5"/>
  <c r="B133" i="5"/>
  <c r="C133" i="5"/>
  <c r="H121" i="3"/>
  <c r="AJ133" i="5"/>
  <c r="N145" i="1"/>
  <c r="B134" i="5"/>
  <c r="G122" i="3"/>
  <c r="C134" i="5"/>
  <c r="H122" i="3"/>
  <c r="AJ134" i="5"/>
  <c r="N146" i="1"/>
  <c r="B135" i="5"/>
  <c r="G123" i="3"/>
  <c r="C135" i="5"/>
  <c r="H123" i="3"/>
  <c r="AJ135" i="5"/>
  <c r="N147" i="1"/>
  <c r="B136" i="5"/>
  <c r="G124" i="3"/>
  <c r="C136" i="5"/>
  <c r="H124" i="3"/>
  <c r="AJ136" i="5"/>
  <c r="B137" i="5"/>
  <c r="G125" i="3"/>
  <c r="C137" i="5"/>
  <c r="H125" i="3"/>
  <c r="AJ137" i="5"/>
  <c r="B138" i="5"/>
  <c r="G126" i="3"/>
  <c r="C138" i="5"/>
  <c r="H126" i="3"/>
  <c r="AJ138" i="5"/>
  <c r="N150" i="1"/>
  <c r="B139" i="5"/>
  <c r="C139" i="5"/>
  <c r="AJ139" i="5"/>
  <c r="N151" i="1"/>
  <c r="B140" i="5"/>
  <c r="G128" i="3"/>
  <c r="C140" i="5"/>
  <c r="H128" i="3"/>
  <c r="AJ140" i="5"/>
  <c r="N152" i="1"/>
  <c r="B141" i="5"/>
  <c r="G129" i="3"/>
  <c r="C141" i="5"/>
  <c r="AJ141" i="5"/>
  <c r="B142" i="5"/>
  <c r="C142" i="5"/>
  <c r="H130" i="3"/>
  <c r="AJ142" i="5"/>
  <c r="N154" i="1"/>
  <c r="B143" i="5"/>
  <c r="G131" i="3"/>
  <c r="C143" i="5"/>
  <c r="AJ143" i="5"/>
  <c r="N155" i="1"/>
  <c r="B144" i="5"/>
  <c r="C144" i="5"/>
  <c r="AJ144" i="5"/>
  <c r="B145" i="5"/>
  <c r="G133" i="3"/>
  <c r="C145" i="5"/>
  <c r="H133" i="3"/>
  <c r="AJ145" i="5"/>
  <c r="B146" i="5"/>
  <c r="G134" i="3"/>
  <c r="C146" i="5"/>
  <c r="H134" i="3"/>
  <c r="AJ146" i="5"/>
  <c r="B147" i="5"/>
  <c r="G135" i="3"/>
  <c r="C147" i="5"/>
  <c r="H135" i="3"/>
  <c r="AJ147" i="5"/>
  <c r="N159" i="1"/>
  <c r="B148" i="5"/>
  <c r="G136" i="3"/>
  <c r="C148" i="5"/>
  <c r="AJ148" i="5"/>
  <c r="N160" i="1"/>
  <c r="B149" i="5"/>
  <c r="G137" i="3"/>
  <c r="C149" i="5"/>
  <c r="AJ149" i="5"/>
  <c r="B150" i="5"/>
  <c r="G138" i="3"/>
  <c r="J138" i="3"/>
  <c r="K138" i="3"/>
  <c r="L138" i="3"/>
  <c r="C150" i="5"/>
  <c r="H138" i="3"/>
  <c r="AJ150" i="5"/>
  <c r="B151" i="5"/>
  <c r="G139" i="3"/>
  <c r="C151" i="5"/>
  <c r="H139" i="3"/>
  <c r="AJ151" i="5"/>
  <c r="N163" i="1"/>
  <c r="B152" i="5"/>
  <c r="G140" i="3"/>
  <c r="C152" i="5"/>
  <c r="H140" i="3"/>
  <c r="AJ152" i="5"/>
  <c r="N164" i="1"/>
  <c r="B153" i="5"/>
  <c r="G141" i="3"/>
  <c r="C153" i="5"/>
  <c r="H141" i="3"/>
  <c r="AJ153" i="5"/>
  <c r="N165" i="1"/>
  <c r="B154" i="5"/>
  <c r="G142" i="3"/>
  <c r="C154" i="5"/>
  <c r="H142" i="3"/>
  <c r="AJ154" i="5"/>
  <c r="B155" i="5"/>
  <c r="G143" i="3"/>
  <c r="C155" i="5"/>
  <c r="H143" i="3"/>
  <c r="AJ155" i="5"/>
  <c r="N167" i="1"/>
  <c r="B156" i="5"/>
  <c r="C156" i="5"/>
  <c r="H144" i="3"/>
  <c r="AJ156" i="5"/>
  <c r="N168" i="1"/>
  <c r="B157" i="5"/>
  <c r="G145" i="3"/>
  <c r="J145" i="3"/>
  <c r="C157" i="5"/>
  <c r="H145" i="3"/>
  <c r="AJ157" i="5"/>
  <c r="B158" i="5"/>
  <c r="G146" i="3"/>
  <c r="C158" i="5"/>
  <c r="H146" i="3"/>
  <c r="AJ158" i="5"/>
  <c r="B159" i="5"/>
  <c r="G147" i="3"/>
  <c r="J147" i="3"/>
  <c r="K147" i="3"/>
  <c r="L147" i="3"/>
  <c r="C159" i="5"/>
  <c r="H147" i="3"/>
  <c r="AJ159" i="5"/>
  <c r="N171" i="1"/>
  <c r="B160" i="5"/>
  <c r="C160" i="5"/>
  <c r="AJ160" i="5"/>
  <c r="N172" i="1"/>
  <c r="B161" i="5"/>
  <c r="G149" i="3"/>
  <c r="C161" i="5"/>
  <c r="AJ161" i="5"/>
  <c r="B162" i="5"/>
  <c r="G150" i="3"/>
  <c r="C162" i="5"/>
  <c r="H150" i="3"/>
  <c r="AJ162" i="5"/>
  <c r="B163" i="5"/>
  <c r="G151" i="3"/>
  <c r="C163" i="5"/>
  <c r="H151" i="3"/>
  <c r="AJ163" i="5"/>
  <c r="N175" i="1"/>
  <c r="B164" i="5"/>
  <c r="G152" i="3"/>
  <c r="C164" i="5"/>
  <c r="H152" i="3"/>
  <c r="AJ164" i="5"/>
  <c r="N176" i="1"/>
  <c r="D165" i="5"/>
  <c r="D168" i="5"/>
  <c r="E165" i="5"/>
  <c r="G165" i="5"/>
  <c r="H165" i="5"/>
  <c r="J165" i="5"/>
  <c r="J168" i="5"/>
  <c r="K165" i="5"/>
  <c r="M165" i="5"/>
  <c r="N165" i="5"/>
  <c r="P165" i="5"/>
  <c r="Q165" i="5"/>
  <c r="S165" i="5"/>
  <c r="T165" i="5"/>
  <c r="V165" i="5"/>
  <c r="V168" i="5"/>
  <c r="V167" i="5"/>
  <c r="W165" i="5"/>
  <c r="Y165" i="5"/>
  <c r="Z165" i="5"/>
  <c r="AB165" i="5"/>
  <c r="AB168" i="5"/>
  <c r="AC165" i="5"/>
  <c r="AE165" i="5"/>
  <c r="AF165" i="5"/>
  <c r="AG165" i="5"/>
  <c r="AH165" i="5"/>
  <c r="AI165" i="5"/>
  <c r="B186" i="5"/>
  <c r="C186" i="5"/>
  <c r="AJ186" i="5"/>
  <c r="B187" i="5"/>
  <c r="C187" i="5"/>
  <c r="AJ187" i="5"/>
  <c r="B188" i="5"/>
  <c r="C188" i="5"/>
  <c r="AJ188" i="5"/>
  <c r="B189" i="5"/>
  <c r="C189" i="5"/>
  <c r="AJ189" i="5"/>
  <c r="B190" i="5"/>
  <c r="C190" i="5"/>
  <c r="AJ190" i="5"/>
  <c r="B191" i="5"/>
  <c r="C191" i="5"/>
  <c r="AJ191" i="5"/>
  <c r="B192" i="5"/>
  <c r="C192" i="5"/>
  <c r="AJ192" i="5"/>
  <c r="B193" i="5"/>
  <c r="C193" i="5"/>
  <c r="AJ193" i="5"/>
  <c r="B194" i="5"/>
  <c r="C194" i="5"/>
  <c r="C224" i="5"/>
  <c r="AJ194" i="5"/>
  <c r="B195" i="5"/>
  <c r="C195" i="5"/>
  <c r="AJ195" i="5"/>
  <c r="B196" i="5"/>
  <c r="C196" i="5"/>
  <c r="AJ196" i="5"/>
  <c r="B197" i="5"/>
  <c r="J185" i="3"/>
  <c r="C197" i="5"/>
  <c r="AJ197" i="5"/>
  <c r="B198" i="5"/>
  <c r="C198" i="5"/>
  <c r="AJ198" i="5"/>
  <c r="B199" i="5"/>
  <c r="C199" i="5"/>
  <c r="AJ199" i="5"/>
  <c r="B200" i="5"/>
  <c r="C200" i="5"/>
  <c r="AJ200" i="5"/>
  <c r="B201" i="5"/>
  <c r="C201" i="5"/>
  <c r="AJ201" i="5"/>
  <c r="B202" i="5"/>
  <c r="C202" i="5"/>
  <c r="AJ202" i="5"/>
  <c r="B203" i="5"/>
  <c r="C203" i="5"/>
  <c r="AJ203" i="5"/>
  <c r="B204" i="5"/>
  <c r="C204" i="5"/>
  <c r="AJ204" i="5"/>
  <c r="B205" i="5"/>
  <c r="C205" i="5"/>
  <c r="AJ205" i="5"/>
  <c r="B206" i="5"/>
  <c r="C206" i="5"/>
  <c r="AJ206" i="5"/>
  <c r="B207" i="5"/>
  <c r="J180" i="3"/>
  <c r="C207" i="5"/>
  <c r="AJ207" i="5"/>
  <c r="B208" i="5"/>
  <c r="C208" i="5"/>
  <c r="AJ208" i="5"/>
  <c r="B209" i="5"/>
  <c r="C209" i="5"/>
  <c r="AJ209" i="5"/>
  <c r="B210" i="5"/>
  <c r="C210" i="5"/>
  <c r="AJ210" i="5"/>
  <c r="B211" i="5"/>
  <c r="C211" i="5"/>
  <c r="AJ211" i="5"/>
  <c r="B212" i="5"/>
  <c r="C212" i="5"/>
  <c r="AJ212" i="5"/>
  <c r="B213" i="5"/>
  <c r="C213" i="5"/>
  <c r="AJ213" i="5"/>
  <c r="B214" i="5"/>
  <c r="C214" i="5"/>
  <c r="AJ214" i="5"/>
  <c r="B215" i="5"/>
  <c r="C215" i="5"/>
  <c r="AJ215" i="5"/>
  <c r="B216" i="5"/>
  <c r="C216" i="5"/>
  <c r="AJ216" i="5"/>
  <c r="B217" i="5"/>
  <c r="J194" i="3"/>
  <c r="C217" i="5"/>
  <c r="AJ217" i="5"/>
  <c r="B218" i="5"/>
  <c r="C218" i="5"/>
  <c r="AJ218" i="5"/>
  <c r="B219" i="5"/>
  <c r="C219" i="5"/>
  <c r="AJ219" i="5"/>
  <c r="B220" i="5"/>
  <c r="C220" i="5"/>
  <c r="AJ220" i="5"/>
  <c r="B221" i="5"/>
  <c r="C221" i="5"/>
  <c r="AJ221" i="5"/>
  <c r="B222" i="5"/>
  <c r="C222" i="5"/>
  <c r="AJ222" i="5"/>
  <c r="B223" i="5"/>
  <c r="C223" i="5"/>
  <c r="AJ223" i="5"/>
  <c r="D224" i="5"/>
  <c r="E224" i="5"/>
  <c r="G224" i="5"/>
  <c r="H224" i="5"/>
  <c r="J224" i="5"/>
  <c r="K224" i="5"/>
  <c r="M224" i="5"/>
  <c r="N224" i="5"/>
  <c r="P224" i="5"/>
  <c r="Q224" i="5"/>
  <c r="S224" i="5"/>
  <c r="T224" i="5"/>
  <c r="V224" i="5"/>
  <c r="W224" i="5"/>
  <c r="Y224" i="5"/>
  <c r="Z224" i="5"/>
  <c r="AB224" i="5"/>
  <c r="AC224" i="5"/>
  <c r="AE224" i="5"/>
  <c r="AF224" i="5"/>
  <c r="AH224" i="5"/>
  <c r="AI224" i="5"/>
  <c r="B245" i="5"/>
  <c r="C245" i="5"/>
  <c r="H218" i="3"/>
  <c r="AJ245" i="5"/>
  <c r="B246" i="5"/>
  <c r="C246" i="5"/>
  <c r="H219" i="3"/>
  <c r="AJ246" i="5"/>
  <c r="N271" i="1"/>
  <c r="B247" i="5"/>
  <c r="G220" i="3"/>
  <c r="C247" i="5"/>
  <c r="AJ247" i="5"/>
  <c r="N272" i="1"/>
  <c r="B248" i="5"/>
  <c r="C248" i="5"/>
  <c r="H221" i="3"/>
  <c r="AJ248" i="5"/>
  <c r="B249" i="5"/>
  <c r="G222" i="3"/>
  <c r="C249" i="5"/>
  <c r="H222" i="3"/>
  <c r="J222" i="3"/>
  <c r="AJ249" i="5"/>
  <c r="N274" i="1"/>
  <c r="B250" i="5"/>
  <c r="G223" i="3"/>
  <c r="C250" i="5"/>
  <c r="H223" i="3"/>
  <c r="AJ250" i="5"/>
  <c r="N275" i="1"/>
  <c r="B251" i="5"/>
  <c r="C251" i="5"/>
  <c r="H224" i="3"/>
  <c r="AJ251" i="5"/>
  <c r="B252" i="5"/>
  <c r="G225" i="3"/>
  <c r="C252" i="5"/>
  <c r="H225" i="3"/>
  <c r="AJ252" i="5"/>
  <c r="N277" i="1"/>
  <c r="B253" i="5"/>
  <c r="G226" i="3"/>
  <c r="C253" i="5"/>
  <c r="AJ253" i="5"/>
  <c r="N278" i="1"/>
  <c r="B254" i="5"/>
  <c r="G227" i="3"/>
  <c r="C254" i="5"/>
  <c r="AJ254" i="5"/>
  <c r="N279" i="1"/>
  <c r="B255" i="5"/>
  <c r="G228" i="3"/>
  <c r="C255" i="5"/>
  <c r="H228" i="3"/>
  <c r="AJ255" i="5"/>
  <c r="B256" i="5"/>
  <c r="C256" i="5"/>
  <c r="H229" i="3"/>
  <c r="AJ256" i="5"/>
  <c r="B257" i="5"/>
  <c r="C257" i="5"/>
  <c r="AJ257" i="5"/>
  <c r="N282" i="1"/>
  <c r="B258" i="5"/>
  <c r="C258" i="5"/>
  <c r="AJ258" i="5"/>
  <c r="N283" i="1"/>
  <c r="B259" i="5"/>
  <c r="G232" i="3"/>
  <c r="C259" i="5"/>
  <c r="AJ259" i="5"/>
  <c r="B260" i="5"/>
  <c r="G233" i="3"/>
  <c r="C260" i="5"/>
  <c r="AJ260" i="5"/>
  <c r="B261" i="5"/>
  <c r="G234" i="3"/>
  <c r="C261" i="5"/>
  <c r="H234" i="3"/>
  <c r="AJ261" i="5"/>
  <c r="N286" i="1"/>
  <c r="B262" i="5"/>
  <c r="G235" i="3"/>
  <c r="C262" i="5"/>
  <c r="H235" i="3"/>
  <c r="AJ262" i="5"/>
  <c r="B263" i="5"/>
  <c r="C263" i="5"/>
  <c r="H236" i="3"/>
  <c r="AJ263" i="5"/>
  <c r="N288" i="1"/>
  <c r="B264" i="5"/>
  <c r="G237" i="3"/>
  <c r="C264" i="5"/>
  <c r="H237" i="3"/>
  <c r="AJ264" i="5"/>
  <c r="N289" i="1"/>
  <c r="B265" i="5"/>
  <c r="C265" i="5"/>
  <c r="H238" i="3"/>
  <c r="AJ265" i="5"/>
  <c r="B266" i="5"/>
  <c r="G239" i="3"/>
  <c r="C266" i="5"/>
  <c r="AJ266" i="5"/>
  <c r="N291" i="1"/>
  <c r="B267" i="5"/>
  <c r="G240" i="3"/>
  <c r="C267" i="5"/>
  <c r="H240" i="3"/>
  <c r="AJ267" i="5"/>
  <c r="B268" i="5"/>
  <c r="G241" i="3"/>
  <c r="C268" i="5"/>
  <c r="H241" i="3"/>
  <c r="AJ268" i="5"/>
  <c r="N293" i="1"/>
  <c r="B269" i="5"/>
  <c r="C269" i="5"/>
  <c r="H242" i="3"/>
  <c r="AJ269" i="5"/>
  <c r="N294" i="1"/>
  <c r="B270" i="5"/>
  <c r="G243" i="3"/>
  <c r="C270" i="5"/>
  <c r="H243" i="3"/>
  <c r="AJ270" i="5"/>
  <c r="B271" i="5"/>
  <c r="G244" i="3"/>
  <c r="C271" i="5"/>
  <c r="H244" i="3"/>
  <c r="AJ271" i="5"/>
  <c r="B272" i="5"/>
  <c r="G245" i="3"/>
  <c r="C272" i="5"/>
  <c r="H245" i="3"/>
  <c r="AJ272" i="5"/>
  <c r="N297" i="1"/>
  <c r="B273" i="5"/>
  <c r="C273" i="5"/>
  <c r="AJ273" i="5"/>
  <c r="N298" i="1"/>
  <c r="B274" i="5"/>
  <c r="C274" i="5"/>
  <c r="AJ274" i="5"/>
  <c r="N299" i="1"/>
  <c r="B275" i="5"/>
  <c r="G248" i="3"/>
  <c r="J248" i="3"/>
  <c r="K248" i="3"/>
  <c r="L248" i="3"/>
  <c r="C275" i="5"/>
  <c r="H248" i="3"/>
  <c r="AJ275" i="5"/>
  <c r="N300" i="1"/>
  <c r="B276" i="5"/>
  <c r="G249" i="3"/>
  <c r="C276" i="5"/>
  <c r="AJ276" i="5"/>
  <c r="B277" i="5"/>
  <c r="G250" i="3"/>
  <c r="C277" i="5"/>
  <c r="H250" i="3"/>
  <c r="AJ277" i="5"/>
  <c r="B278" i="5"/>
  <c r="C278" i="5"/>
  <c r="H251" i="3"/>
  <c r="AJ278" i="5"/>
  <c r="B279" i="5"/>
  <c r="C279" i="5"/>
  <c r="AJ279" i="5"/>
  <c r="N304" i="1"/>
  <c r="B280" i="5"/>
  <c r="G253" i="3"/>
  <c r="C280" i="5"/>
  <c r="AJ280" i="5"/>
  <c r="B281" i="5"/>
  <c r="G254" i="3"/>
  <c r="C281" i="5"/>
  <c r="H254" i="3"/>
  <c r="AJ281" i="5"/>
  <c r="B282" i="5"/>
  <c r="G255" i="3"/>
  <c r="C282" i="5"/>
  <c r="H255" i="3"/>
  <c r="AJ282" i="5"/>
  <c r="D283" i="5"/>
  <c r="E283" i="5"/>
  <c r="G283" i="5"/>
  <c r="H283" i="5"/>
  <c r="J283" i="5"/>
  <c r="K283" i="5"/>
  <c r="M283" i="5"/>
  <c r="N283" i="5"/>
  <c r="M286" i="5"/>
  <c r="P283" i="5"/>
  <c r="Q283" i="5"/>
  <c r="S283" i="5"/>
  <c r="T283" i="5"/>
  <c r="V283" i="5"/>
  <c r="W283" i="5"/>
  <c r="V286" i="5"/>
  <c r="Y283" i="5"/>
  <c r="Z283" i="5"/>
  <c r="AB283" i="5"/>
  <c r="AC283" i="5"/>
  <c r="AE283" i="5"/>
  <c r="AF283" i="5"/>
  <c r="AH283" i="5"/>
  <c r="AI283" i="5"/>
  <c r="B302" i="5"/>
  <c r="G270" i="3"/>
  <c r="C302" i="5"/>
  <c r="AJ302" i="5"/>
  <c r="B303" i="5"/>
  <c r="G271" i="3"/>
  <c r="J271" i="3"/>
  <c r="C303" i="5"/>
  <c r="H271" i="3"/>
  <c r="AJ303" i="5"/>
  <c r="B304" i="5"/>
  <c r="G272" i="3"/>
  <c r="C304" i="5"/>
  <c r="H272" i="3"/>
  <c r="AJ304" i="5"/>
  <c r="N338" i="1"/>
  <c r="B305" i="5"/>
  <c r="C305" i="5"/>
  <c r="H273" i="3"/>
  <c r="AJ305" i="5"/>
  <c r="N339" i="1"/>
  <c r="B306" i="5"/>
  <c r="G274" i="3"/>
  <c r="C306" i="5"/>
  <c r="H274" i="3"/>
  <c r="AJ306" i="5"/>
  <c r="N340" i="1"/>
  <c r="B307" i="5"/>
  <c r="G275" i="3"/>
  <c r="C307" i="5"/>
  <c r="H275" i="3"/>
  <c r="J275" i="3"/>
  <c r="K275" i="3"/>
  <c r="L275" i="3"/>
  <c r="AJ307" i="5"/>
  <c r="N341" i="1"/>
  <c r="B308" i="5"/>
  <c r="G276" i="3"/>
  <c r="C308" i="5"/>
  <c r="H276" i="3"/>
  <c r="AJ308" i="5"/>
  <c r="N342" i="1"/>
  <c r="C309" i="5"/>
  <c r="H277" i="3"/>
  <c r="J277" i="3"/>
  <c r="K277" i="3"/>
  <c r="L277" i="3"/>
  <c r="AJ309" i="5"/>
  <c r="B310" i="5"/>
  <c r="G278" i="3"/>
  <c r="C310" i="5"/>
  <c r="H278" i="3"/>
  <c r="AJ310" i="5"/>
  <c r="N344" i="1"/>
  <c r="B311" i="5"/>
  <c r="C311" i="5"/>
  <c r="AJ311" i="5"/>
  <c r="B312" i="5"/>
  <c r="G280" i="3"/>
  <c r="C312" i="5"/>
  <c r="AJ312" i="5"/>
  <c r="B313" i="5"/>
  <c r="G281" i="3"/>
  <c r="C313" i="5"/>
  <c r="H281" i="3"/>
  <c r="AJ313" i="5"/>
  <c r="B314" i="5"/>
  <c r="C314" i="5"/>
  <c r="H282" i="3"/>
  <c r="AJ314" i="5"/>
  <c r="B315" i="5"/>
  <c r="C315" i="5"/>
  <c r="H283" i="3"/>
  <c r="AJ315" i="5"/>
  <c r="B316" i="5"/>
  <c r="C316" i="5"/>
  <c r="AJ316" i="5"/>
  <c r="N350" i="1"/>
  <c r="B317" i="5"/>
  <c r="C317" i="5"/>
  <c r="AJ317" i="5"/>
  <c r="B318" i="5"/>
  <c r="G286" i="3"/>
  <c r="C318" i="5"/>
  <c r="H286" i="3"/>
  <c r="AJ318" i="5"/>
  <c r="B319" i="5"/>
  <c r="G287" i="3"/>
  <c r="C319" i="5"/>
  <c r="H287" i="3"/>
  <c r="AJ319" i="5"/>
  <c r="N353" i="1"/>
  <c r="B320" i="5"/>
  <c r="C320" i="5"/>
  <c r="AJ320" i="5"/>
  <c r="N354" i="1"/>
  <c r="B321" i="5"/>
  <c r="C321" i="5"/>
  <c r="H289" i="3"/>
  <c r="AJ321" i="5"/>
  <c r="B322" i="5"/>
  <c r="G290" i="3"/>
  <c r="C322" i="5"/>
  <c r="AJ322" i="5"/>
  <c r="B323" i="5"/>
  <c r="G291" i="3"/>
  <c r="C323" i="5"/>
  <c r="AJ323" i="5"/>
  <c r="B324" i="5"/>
  <c r="G292" i="3"/>
  <c r="C324" i="5"/>
  <c r="AJ324" i="5"/>
  <c r="N358" i="1"/>
  <c r="B325" i="5"/>
  <c r="G293" i="3"/>
  <c r="C325" i="5"/>
  <c r="H293" i="3"/>
  <c r="J293" i="3"/>
  <c r="K293" i="3"/>
  <c r="L293" i="3"/>
  <c r="AJ325" i="5"/>
  <c r="B326" i="5"/>
  <c r="C326" i="5"/>
  <c r="H294" i="3"/>
  <c r="AJ326" i="5"/>
  <c r="N360" i="1"/>
  <c r="B327" i="5"/>
  <c r="G295" i="3"/>
  <c r="C327" i="5"/>
  <c r="H295" i="3"/>
  <c r="AJ327" i="5"/>
  <c r="N361" i="1"/>
  <c r="B328" i="5"/>
  <c r="G296" i="3"/>
  <c r="C328" i="5"/>
  <c r="AJ328" i="5"/>
  <c r="N362" i="1"/>
  <c r="B329" i="5"/>
  <c r="G297" i="3"/>
  <c r="C329" i="5"/>
  <c r="AJ329" i="5"/>
  <c r="N363" i="1"/>
  <c r="B330" i="5"/>
  <c r="G298" i="3"/>
  <c r="C330" i="5"/>
  <c r="AJ330" i="5"/>
  <c r="B331" i="5"/>
  <c r="AJ331" i="5"/>
  <c r="N365" i="1"/>
  <c r="B332" i="5"/>
  <c r="C332" i="5"/>
  <c r="AJ332" i="5"/>
  <c r="N366" i="1"/>
  <c r="B333" i="5"/>
  <c r="G301" i="3"/>
  <c r="C333" i="5"/>
  <c r="AJ333" i="5"/>
  <c r="B334" i="5"/>
  <c r="G302" i="3"/>
  <c r="C334" i="5"/>
  <c r="H302" i="3"/>
  <c r="AJ334" i="5"/>
  <c r="B335" i="5"/>
  <c r="C335" i="5"/>
  <c r="H303" i="3"/>
  <c r="AJ335" i="5"/>
  <c r="N369" i="1"/>
  <c r="B336" i="5"/>
  <c r="C336" i="5"/>
  <c r="H304" i="3"/>
  <c r="AJ336" i="5"/>
  <c r="N370" i="1"/>
  <c r="B337" i="5"/>
  <c r="C337" i="5"/>
  <c r="AJ337" i="5"/>
  <c r="N371" i="1"/>
  <c r="B338" i="5"/>
  <c r="G306" i="3"/>
  <c r="C338" i="5"/>
  <c r="AJ338" i="5"/>
  <c r="B339" i="5"/>
  <c r="G307" i="3"/>
  <c r="C339" i="5"/>
  <c r="AJ339" i="5"/>
  <c r="N373" i="1"/>
  <c r="D340" i="5"/>
  <c r="E340" i="5"/>
  <c r="G340" i="5"/>
  <c r="G342" i="5"/>
  <c r="H340" i="5"/>
  <c r="G343" i="5"/>
  <c r="J340" i="5"/>
  <c r="K340" i="5"/>
  <c r="M340" i="5"/>
  <c r="M343" i="5"/>
  <c r="M342" i="5"/>
  <c r="N340" i="5"/>
  <c r="P340" i="5"/>
  <c r="Q340" i="5"/>
  <c r="S340" i="5"/>
  <c r="T340" i="5"/>
  <c r="S343" i="5"/>
  <c r="S342" i="5"/>
  <c r="V340" i="5"/>
  <c r="W340" i="5"/>
  <c r="Y340" i="5"/>
  <c r="Z340" i="5"/>
  <c r="AB340" i="5"/>
  <c r="AC340" i="5"/>
  <c r="AE340" i="5"/>
  <c r="AF340" i="5"/>
  <c r="AE343" i="5"/>
  <c r="AE342" i="5"/>
  <c r="AH340" i="5"/>
  <c r="AI340" i="5"/>
  <c r="B362" i="5"/>
  <c r="C362" i="5"/>
  <c r="H322" i="3"/>
  <c r="AJ362" i="5"/>
  <c r="N401" i="1"/>
  <c r="B363" i="5"/>
  <c r="G323" i="3"/>
  <c r="C363" i="5"/>
  <c r="H323" i="3"/>
  <c r="AJ363" i="5"/>
  <c r="N402" i="1"/>
  <c r="B364" i="5"/>
  <c r="G324" i="3"/>
  <c r="C364" i="5"/>
  <c r="H324" i="3"/>
  <c r="AJ364" i="5"/>
  <c r="B365" i="5"/>
  <c r="G325" i="3"/>
  <c r="J325" i="3"/>
  <c r="C365" i="5"/>
  <c r="H325" i="3"/>
  <c r="AJ365" i="5"/>
  <c r="N404" i="1"/>
  <c r="B366" i="5"/>
  <c r="C366" i="5"/>
  <c r="AJ366" i="5"/>
  <c r="N405" i="1"/>
  <c r="B367" i="5"/>
  <c r="G327" i="3"/>
  <c r="C367" i="5"/>
  <c r="AJ367" i="5"/>
  <c r="B368" i="5"/>
  <c r="G328" i="3"/>
  <c r="C368" i="5"/>
  <c r="H328" i="3"/>
  <c r="AJ368" i="5"/>
  <c r="B369" i="5"/>
  <c r="C369" i="5"/>
  <c r="H329" i="3"/>
  <c r="AJ369" i="5"/>
  <c r="B370" i="5"/>
  <c r="C370" i="5"/>
  <c r="AJ370" i="5"/>
  <c r="N409" i="1"/>
  <c r="B371" i="5"/>
  <c r="G331" i="3"/>
  <c r="C371" i="5"/>
  <c r="AJ371" i="5"/>
  <c r="B372" i="5"/>
  <c r="G332" i="3"/>
  <c r="J332" i="3"/>
  <c r="K332" i="3"/>
  <c r="L332" i="3"/>
  <c r="C372" i="5"/>
  <c r="H332" i="3"/>
  <c r="AJ372" i="5"/>
  <c r="B373" i="5"/>
  <c r="C373" i="5"/>
  <c r="H333" i="3"/>
  <c r="AJ373" i="5"/>
  <c r="N412" i="1"/>
  <c r="B374" i="5"/>
  <c r="C374" i="5"/>
  <c r="AJ374" i="5"/>
  <c r="N413" i="1"/>
  <c r="B375" i="5"/>
  <c r="G335" i="3"/>
  <c r="C375" i="5"/>
  <c r="AJ375" i="5"/>
  <c r="N414" i="1"/>
  <c r="B376" i="5"/>
  <c r="G336" i="3"/>
  <c r="C376" i="5"/>
  <c r="AJ376" i="5"/>
  <c r="B377" i="5"/>
  <c r="G337" i="3"/>
  <c r="J337" i="3"/>
  <c r="C377" i="5"/>
  <c r="H337" i="3"/>
  <c r="AJ377" i="5"/>
  <c r="B378" i="5"/>
  <c r="C378" i="5"/>
  <c r="H338" i="3"/>
  <c r="AJ378" i="5"/>
  <c r="N417" i="1"/>
  <c r="B379" i="5"/>
  <c r="C379" i="5"/>
  <c r="H339" i="3"/>
  <c r="AJ379" i="5"/>
  <c r="N418" i="1"/>
  <c r="B380" i="5"/>
  <c r="G340" i="3"/>
  <c r="C380" i="5"/>
  <c r="AJ380" i="5"/>
  <c r="B381" i="5"/>
  <c r="G341" i="3"/>
  <c r="C381" i="5"/>
  <c r="H341" i="3"/>
  <c r="AJ381" i="5"/>
  <c r="N420" i="1"/>
  <c r="B382" i="5"/>
  <c r="G342" i="3"/>
  <c r="C382" i="5"/>
  <c r="H342" i="3"/>
  <c r="AJ382" i="5"/>
  <c r="N421" i="1"/>
  <c r="B383" i="5"/>
  <c r="G343" i="3"/>
  <c r="C383" i="5"/>
  <c r="AJ383" i="5"/>
  <c r="B384" i="5"/>
  <c r="G344" i="3"/>
  <c r="C384" i="5"/>
  <c r="H344" i="3"/>
  <c r="AJ384" i="5"/>
  <c r="B385" i="5"/>
  <c r="G345" i="3"/>
  <c r="C385" i="5"/>
  <c r="H345" i="3"/>
  <c r="AJ385" i="5"/>
  <c r="B386" i="5"/>
  <c r="C386" i="5"/>
  <c r="H346" i="3"/>
  <c r="AJ386" i="5"/>
  <c r="N425" i="1"/>
  <c r="B387" i="5"/>
  <c r="G347" i="3"/>
  <c r="C387" i="5"/>
  <c r="H347" i="3"/>
  <c r="J347" i="3"/>
  <c r="K347" i="3"/>
  <c r="L347" i="3"/>
  <c r="AJ387" i="5"/>
  <c r="N426" i="1"/>
  <c r="B388" i="5"/>
  <c r="G348" i="3"/>
  <c r="C388" i="5"/>
  <c r="H348" i="3"/>
  <c r="AJ388" i="5"/>
  <c r="B389" i="5"/>
  <c r="G349" i="3"/>
  <c r="J349" i="3"/>
  <c r="C389" i="5"/>
  <c r="AJ389" i="5"/>
  <c r="N428" i="1"/>
  <c r="B390" i="5"/>
  <c r="G350" i="3"/>
  <c r="J350" i="3"/>
  <c r="K350" i="3"/>
  <c r="L350" i="3"/>
  <c r="C390" i="5"/>
  <c r="H350" i="3"/>
  <c r="AJ390" i="5"/>
  <c r="B391" i="5"/>
  <c r="G351" i="3"/>
  <c r="C391" i="5"/>
  <c r="H351" i="3"/>
  <c r="AJ391" i="5"/>
  <c r="N430" i="1"/>
  <c r="B392" i="5"/>
  <c r="C392" i="5"/>
  <c r="AJ392" i="5"/>
  <c r="N431" i="1"/>
  <c r="B393" i="5"/>
  <c r="G353" i="3"/>
  <c r="C393" i="5"/>
  <c r="AJ393" i="5"/>
  <c r="B394" i="5"/>
  <c r="C394" i="5"/>
  <c r="H354" i="3"/>
  <c r="AJ394" i="5"/>
  <c r="B395" i="5"/>
  <c r="C395" i="5"/>
  <c r="H355" i="3"/>
  <c r="AJ395" i="5"/>
  <c r="N434" i="1"/>
  <c r="B396" i="5"/>
  <c r="G356" i="3"/>
  <c r="J356" i="3"/>
  <c r="K356" i="3"/>
  <c r="L356" i="3"/>
  <c r="C396" i="5"/>
  <c r="AJ396" i="5"/>
  <c r="B397" i="5"/>
  <c r="G357" i="3"/>
  <c r="C397" i="5"/>
  <c r="AJ397" i="5"/>
  <c r="B398" i="5"/>
  <c r="G358" i="3"/>
  <c r="J358" i="3"/>
  <c r="C398" i="5"/>
  <c r="H358" i="3"/>
  <c r="AJ398" i="5"/>
  <c r="B399" i="5"/>
  <c r="G359" i="3"/>
  <c r="C399" i="5"/>
  <c r="H359" i="3"/>
  <c r="AJ399" i="5"/>
  <c r="N438" i="1"/>
  <c r="D400" i="5"/>
  <c r="E400" i="5"/>
  <c r="G400" i="5"/>
  <c r="H400" i="5"/>
  <c r="J400" i="5"/>
  <c r="K400" i="5"/>
  <c r="M400" i="5"/>
  <c r="N400" i="5"/>
  <c r="P400" i="5"/>
  <c r="Q400" i="5"/>
  <c r="S400" i="5"/>
  <c r="T400" i="5"/>
  <c r="V400" i="5"/>
  <c r="W400" i="5"/>
  <c r="Y400" i="5"/>
  <c r="Y403" i="5"/>
  <c r="Z400" i="5"/>
  <c r="AB400" i="5"/>
  <c r="AC400" i="5"/>
  <c r="AE400" i="5"/>
  <c r="AF400" i="5"/>
  <c r="AH400" i="5"/>
  <c r="AH403" i="5"/>
  <c r="AI400" i="5"/>
  <c r="B419" i="5"/>
  <c r="G374" i="3"/>
  <c r="C419" i="5"/>
  <c r="H374" i="3"/>
  <c r="AJ419" i="5"/>
  <c r="N467" i="1"/>
  <c r="B420" i="5"/>
  <c r="G375" i="3"/>
  <c r="J375" i="3"/>
  <c r="K375" i="3"/>
  <c r="L375" i="3"/>
  <c r="C420" i="5"/>
  <c r="H375" i="3"/>
  <c r="AJ420" i="5"/>
  <c r="B421" i="5"/>
  <c r="G376" i="3"/>
  <c r="C421" i="5"/>
  <c r="H376" i="3"/>
  <c r="AJ421" i="5"/>
  <c r="N469" i="1"/>
  <c r="B422" i="5"/>
  <c r="G377" i="3"/>
  <c r="J377" i="3"/>
  <c r="C422" i="5"/>
  <c r="H377" i="3"/>
  <c r="AJ422" i="5"/>
  <c r="N470" i="1"/>
  <c r="B423" i="5"/>
  <c r="G378" i="3"/>
  <c r="C423" i="5"/>
  <c r="H378" i="3"/>
  <c r="AJ423" i="5"/>
  <c r="N471" i="1"/>
  <c r="B424" i="5"/>
  <c r="G379" i="3"/>
  <c r="J379" i="3"/>
  <c r="C424" i="5"/>
  <c r="H379" i="3"/>
  <c r="AJ424" i="5"/>
  <c r="B425" i="5"/>
  <c r="G380" i="3"/>
  <c r="C425" i="5"/>
  <c r="AJ425" i="5"/>
  <c r="N473" i="1"/>
  <c r="B426" i="5"/>
  <c r="C426" i="5"/>
  <c r="H381" i="3"/>
  <c r="AJ426" i="5"/>
  <c r="B427" i="5"/>
  <c r="G382" i="3"/>
  <c r="J382" i="3"/>
  <c r="C427" i="5"/>
  <c r="H382" i="3"/>
  <c r="AJ427" i="5"/>
  <c r="N475" i="1"/>
  <c r="B428" i="5"/>
  <c r="C428" i="5"/>
  <c r="H383" i="3"/>
  <c r="AJ428" i="5"/>
  <c r="N476" i="1"/>
  <c r="B429" i="5"/>
  <c r="G384" i="3"/>
  <c r="C429" i="5"/>
  <c r="AJ429" i="5"/>
  <c r="N477" i="1"/>
  <c r="B430" i="5"/>
  <c r="G385" i="3"/>
  <c r="C430" i="5"/>
  <c r="H385" i="3"/>
  <c r="AJ430" i="5"/>
  <c r="B431" i="5"/>
  <c r="G386" i="3"/>
  <c r="C431" i="5"/>
  <c r="H386" i="3"/>
  <c r="AJ431" i="5"/>
  <c r="N479" i="1"/>
  <c r="B432" i="5"/>
  <c r="C432" i="5"/>
  <c r="H387" i="3"/>
  <c r="AJ432" i="5"/>
  <c r="N480" i="1"/>
  <c r="B433" i="5"/>
  <c r="G388" i="3"/>
  <c r="C433" i="5"/>
  <c r="AJ433" i="5"/>
  <c r="N481" i="1"/>
  <c r="B434" i="5"/>
  <c r="G389" i="3"/>
  <c r="C434" i="5"/>
  <c r="AJ434" i="5"/>
  <c r="N482" i="1"/>
  <c r="B435" i="5"/>
  <c r="G390" i="3"/>
  <c r="C435" i="5"/>
  <c r="H390" i="3"/>
  <c r="AJ435" i="5"/>
  <c r="B436" i="5"/>
  <c r="G391" i="3"/>
  <c r="C436" i="5"/>
  <c r="H391" i="3"/>
  <c r="AJ436" i="5"/>
  <c r="N484" i="1"/>
  <c r="B437" i="5"/>
  <c r="C437" i="5"/>
  <c r="H392" i="3"/>
  <c r="AJ437" i="5"/>
  <c r="N485" i="1"/>
  <c r="B438" i="5"/>
  <c r="G393" i="3"/>
  <c r="C438" i="5"/>
  <c r="AJ438" i="5"/>
  <c r="N486" i="1"/>
  <c r="B439" i="5"/>
  <c r="G394" i="3"/>
  <c r="C439" i="5"/>
  <c r="AJ439" i="5"/>
  <c r="B440" i="5"/>
  <c r="G395" i="3"/>
  <c r="J395" i="3"/>
  <c r="C440" i="5"/>
  <c r="H395" i="3"/>
  <c r="AJ440" i="5"/>
  <c r="N488" i="1"/>
  <c r="B441" i="5"/>
  <c r="G396" i="3"/>
  <c r="C441" i="5"/>
  <c r="H396" i="3"/>
  <c r="AJ441" i="5"/>
  <c r="N489" i="1"/>
  <c r="B442" i="5"/>
  <c r="G397" i="3"/>
  <c r="C442" i="5"/>
  <c r="H397" i="3"/>
  <c r="AJ442" i="5"/>
  <c r="B443" i="5"/>
  <c r="G398" i="3"/>
  <c r="C443" i="5"/>
  <c r="H398" i="3"/>
  <c r="AJ443" i="5"/>
  <c r="B444" i="5"/>
  <c r="G399" i="3"/>
  <c r="J399" i="3"/>
  <c r="C444" i="5"/>
  <c r="H399" i="3"/>
  <c r="AJ444" i="5"/>
  <c r="B445" i="5"/>
  <c r="G400" i="3"/>
  <c r="C445" i="5"/>
  <c r="AJ445" i="5"/>
  <c r="N493" i="1"/>
  <c r="B446" i="5"/>
  <c r="G401" i="3"/>
  <c r="C446" i="5"/>
  <c r="AJ446" i="5"/>
  <c r="N494" i="1"/>
  <c r="B447" i="5"/>
  <c r="G402" i="3"/>
  <c r="C447" i="5"/>
  <c r="H402" i="3"/>
  <c r="J402" i="3"/>
  <c r="K402" i="3"/>
  <c r="L402" i="3"/>
  <c r="AJ447" i="5"/>
  <c r="N495" i="1"/>
  <c r="B448" i="5"/>
  <c r="G403" i="3"/>
  <c r="C448" i="5"/>
  <c r="H403" i="3"/>
  <c r="AJ448" i="5"/>
  <c r="B449" i="5"/>
  <c r="G404" i="3"/>
  <c r="C449" i="5"/>
  <c r="H404" i="3"/>
  <c r="AJ449" i="5"/>
  <c r="B450" i="5"/>
  <c r="C450" i="5"/>
  <c r="AJ450" i="5"/>
  <c r="N498" i="1"/>
  <c r="B451" i="5"/>
  <c r="G406" i="3"/>
  <c r="C451" i="5"/>
  <c r="AJ451" i="5"/>
  <c r="N499" i="1"/>
  <c r="B452" i="5"/>
  <c r="G407" i="3"/>
  <c r="C452" i="5"/>
  <c r="H407" i="3"/>
  <c r="AJ452" i="5"/>
  <c r="B453" i="5"/>
  <c r="G408" i="3"/>
  <c r="C453" i="5"/>
  <c r="H408" i="3"/>
  <c r="AJ453" i="5"/>
  <c r="B454" i="5"/>
  <c r="C454" i="5"/>
  <c r="H409" i="3"/>
  <c r="AJ454" i="5"/>
  <c r="N502" i="1"/>
  <c r="B455" i="5"/>
  <c r="G410" i="3"/>
  <c r="C455" i="5"/>
  <c r="AJ455" i="5"/>
  <c r="N503" i="1"/>
  <c r="B456" i="5"/>
  <c r="G411" i="3"/>
  <c r="C456" i="5"/>
  <c r="AJ456" i="5"/>
  <c r="D457" i="5"/>
  <c r="E457" i="5"/>
  <c r="G457" i="5"/>
  <c r="H457" i="5"/>
  <c r="J457" i="5"/>
  <c r="K457" i="5"/>
  <c r="M457" i="5"/>
  <c r="N457" i="5"/>
  <c r="P457" i="5"/>
  <c r="P460" i="5"/>
  <c r="Q457" i="5"/>
  <c r="S457" i="5"/>
  <c r="T457" i="5"/>
  <c r="V457" i="5"/>
  <c r="W457" i="5"/>
  <c r="V460" i="5"/>
  <c r="V459" i="5"/>
  <c r="Y457" i="5"/>
  <c r="Z457" i="5"/>
  <c r="AB457" i="5"/>
  <c r="AC457" i="5"/>
  <c r="AE457" i="5"/>
  <c r="AF457" i="5"/>
  <c r="AH457" i="5"/>
  <c r="AI457" i="5"/>
  <c r="B477" i="5"/>
  <c r="G426" i="3"/>
  <c r="C477" i="5"/>
  <c r="H426" i="3"/>
  <c r="AJ477" i="5"/>
  <c r="B478" i="5"/>
  <c r="C478" i="5"/>
  <c r="AJ478" i="5"/>
  <c r="B479" i="5"/>
  <c r="G428" i="3"/>
  <c r="C479" i="5"/>
  <c r="H428" i="3"/>
  <c r="AJ479" i="5"/>
  <c r="B480" i="5"/>
  <c r="G429" i="3"/>
  <c r="C480" i="5"/>
  <c r="H429" i="3"/>
  <c r="AJ480" i="5"/>
  <c r="N536" i="1"/>
  <c r="B481" i="5"/>
  <c r="G430" i="3"/>
  <c r="C481" i="5"/>
  <c r="H430" i="3"/>
  <c r="AJ481" i="5"/>
  <c r="N537" i="1"/>
  <c r="B482" i="5"/>
  <c r="G431" i="3"/>
  <c r="J431" i="3"/>
  <c r="C482" i="5"/>
  <c r="H431" i="3"/>
  <c r="AJ482" i="5"/>
  <c r="B483" i="5"/>
  <c r="C483" i="5"/>
  <c r="AJ483" i="5"/>
  <c r="B484" i="5"/>
  <c r="C484" i="5"/>
  <c r="AJ484" i="5"/>
  <c r="B485" i="5"/>
  <c r="C485" i="5"/>
  <c r="H434" i="3"/>
  <c r="AJ485" i="5"/>
  <c r="B486" i="5"/>
  <c r="C486" i="5"/>
  <c r="H435" i="3"/>
  <c r="AJ486" i="5"/>
  <c r="N542" i="1"/>
  <c r="B487" i="5"/>
  <c r="G436" i="3"/>
  <c r="C487" i="5"/>
  <c r="AJ487" i="5"/>
  <c r="B488" i="5"/>
  <c r="G437" i="3"/>
  <c r="C488" i="5"/>
  <c r="AJ488" i="5"/>
  <c r="B489" i="5"/>
  <c r="G438" i="3"/>
  <c r="C489" i="5"/>
  <c r="H438" i="3"/>
  <c r="AJ489" i="5"/>
  <c r="B490" i="5"/>
  <c r="G439" i="3"/>
  <c r="C490" i="5"/>
  <c r="H439" i="3"/>
  <c r="AJ490" i="5"/>
  <c r="N546" i="1"/>
  <c r="B491" i="5"/>
  <c r="G440" i="3"/>
  <c r="J440" i="3"/>
  <c r="K440" i="3"/>
  <c r="L440" i="3"/>
  <c r="C491" i="5"/>
  <c r="H440" i="3"/>
  <c r="AJ491" i="5"/>
  <c r="N547" i="1"/>
  <c r="B492" i="5"/>
  <c r="G441" i="3"/>
  <c r="J441" i="3"/>
  <c r="C492" i="5"/>
  <c r="H441" i="3"/>
  <c r="AJ492" i="5"/>
  <c r="N548" i="1"/>
  <c r="B493" i="5"/>
  <c r="G442" i="3"/>
  <c r="C493" i="5"/>
  <c r="H442" i="3"/>
  <c r="J442" i="3"/>
  <c r="AJ493" i="5"/>
  <c r="B494" i="5"/>
  <c r="C494" i="5"/>
  <c r="H443" i="3"/>
  <c r="AJ494" i="5"/>
  <c r="N550" i="1"/>
  <c r="B495" i="5"/>
  <c r="C495" i="5"/>
  <c r="AJ495" i="5"/>
  <c r="N551" i="1"/>
  <c r="B496" i="5"/>
  <c r="G445" i="3"/>
  <c r="C496" i="5"/>
  <c r="H445" i="3"/>
  <c r="J445" i="3"/>
  <c r="AJ496" i="5"/>
  <c r="N552" i="1"/>
  <c r="B497" i="5"/>
  <c r="G446" i="3"/>
  <c r="C497" i="5"/>
  <c r="AJ497" i="5"/>
  <c r="B498" i="5"/>
  <c r="G447" i="3"/>
  <c r="C498" i="5"/>
  <c r="H447" i="3"/>
  <c r="AJ498" i="5"/>
  <c r="N554" i="1"/>
  <c r="B499" i="5"/>
  <c r="C499" i="5"/>
  <c r="H448" i="3"/>
  <c r="AJ499" i="5"/>
  <c r="B500" i="5"/>
  <c r="C500" i="5"/>
  <c r="C515" i="5"/>
  <c r="AJ500" i="5"/>
  <c r="B501" i="5"/>
  <c r="C501" i="5"/>
  <c r="H450" i="3"/>
  <c r="AJ501" i="5"/>
  <c r="B502" i="5"/>
  <c r="G451" i="3"/>
  <c r="C502" i="5"/>
  <c r="H451" i="3"/>
  <c r="AJ502" i="5"/>
  <c r="N558" i="1"/>
  <c r="B503" i="5"/>
  <c r="G452" i="3"/>
  <c r="C503" i="5"/>
  <c r="AJ503" i="5"/>
  <c r="B504" i="5"/>
  <c r="G453" i="3"/>
  <c r="C504" i="5"/>
  <c r="H453" i="3"/>
  <c r="AJ504" i="5"/>
  <c r="N560" i="1"/>
  <c r="B505" i="5"/>
  <c r="G454" i="3"/>
  <c r="C505" i="5"/>
  <c r="H454" i="3"/>
  <c r="J454" i="3"/>
  <c r="K454" i="3"/>
  <c r="L454" i="3"/>
  <c r="AJ505" i="5"/>
  <c r="B506" i="5"/>
  <c r="G455" i="3"/>
  <c r="C506" i="5"/>
  <c r="H455" i="3"/>
  <c r="AJ506" i="5"/>
  <c r="B507" i="5"/>
  <c r="C507" i="5"/>
  <c r="H456" i="3"/>
  <c r="J456" i="3"/>
  <c r="AJ507" i="5"/>
  <c r="N563" i="1"/>
  <c r="B508" i="5"/>
  <c r="C508" i="5"/>
  <c r="H457" i="3"/>
  <c r="AJ508" i="5"/>
  <c r="B509" i="5"/>
  <c r="C509" i="5"/>
  <c r="AJ509" i="5"/>
  <c r="B510" i="5"/>
  <c r="C510" i="5"/>
  <c r="H459" i="3"/>
  <c r="AJ510" i="5"/>
  <c r="B511" i="5"/>
  <c r="C511" i="5"/>
  <c r="H460" i="3"/>
  <c r="AJ511" i="5"/>
  <c r="N567" i="1"/>
  <c r="B512" i="5"/>
  <c r="G461" i="3"/>
  <c r="C512" i="5"/>
  <c r="AJ512" i="5"/>
  <c r="N568" i="1"/>
  <c r="B513" i="5"/>
  <c r="C513" i="5"/>
  <c r="AJ513" i="5"/>
  <c r="B514" i="5"/>
  <c r="G463" i="3"/>
  <c r="C514" i="5"/>
  <c r="AJ514" i="5"/>
  <c r="D515" i="5"/>
  <c r="E515" i="5"/>
  <c r="G515" i="5"/>
  <c r="H515" i="5"/>
  <c r="J515" i="5"/>
  <c r="K515" i="5"/>
  <c r="L515" i="5"/>
  <c r="M515" i="5"/>
  <c r="N515" i="5"/>
  <c r="P515" i="5"/>
  <c r="Q515" i="5"/>
  <c r="P518" i="5"/>
  <c r="P517" i="5"/>
  <c r="S515" i="5"/>
  <c r="T515" i="5"/>
  <c r="V515" i="5"/>
  <c r="W515" i="5"/>
  <c r="Y515" i="5"/>
  <c r="Z515" i="5"/>
  <c r="AB515" i="5"/>
  <c r="AC515" i="5"/>
  <c r="AE515" i="5"/>
  <c r="AF515" i="5"/>
  <c r="AH515" i="5"/>
  <c r="AI515" i="5"/>
  <c r="B535" i="5"/>
  <c r="G478" i="3"/>
  <c r="J478" i="3"/>
  <c r="C535" i="5"/>
  <c r="H478" i="3"/>
  <c r="AJ535" i="5"/>
  <c r="N599" i="1"/>
  <c r="B536" i="5"/>
  <c r="G479" i="3"/>
  <c r="C536" i="5"/>
  <c r="H479" i="3"/>
  <c r="AJ536" i="5"/>
  <c r="N600" i="1"/>
  <c r="B537" i="5"/>
  <c r="C537" i="5"/>
  <c r="AJ537" i="5"/>
  <c r="N601" i="1"/>
  <c r="B538" i="5"/>
  <c r="G481" i="3"/>
  <c r="C538" i="5"/>
  <c r="H481" i="3"/>
  <c r="AJ538" i="5"/>
  <c r="N602" i="1"/>
  <c r="B539" i="5"/>
  <c r="G482" i="3"/>
  <c r="J482" i="3"/>
  <c r="C539" i="5"/>
  <c r="H482" i="3"/>
  <c r="AJ539" i="5"/>
  <c r="N603" i="1"/>
  <c r="B540" i="5"/>
  <c r="C540" i="5"/>
  <c r="AJ540" i="5"/>
  <c r="N604" i="1"/>
  <c r="B541" i="5"/>
  <c r="G484" i="3"/>
  <c r="J484" i="3"/>
  <c r="C541" i="5"/>
  <c r="AJ541" i="5"/>
  <c r="N605" i="1"/>
  <c r="B542" i="5"/>
  <c r="G485" i="3"/>
  <c r="C542" i="5"/>
  <c r="H485" i="3"/>
  <c r="AJ542" i="5"/>
  <c r="B543" i="5"/>
  <c r="G486" i="3"/>
  <c r="C543" i="5"/>
  <c r="H486" i="3"/>
  <c r="AJ543" i="5"/>
  <c r="B544" i="5"/>
  <c r="G487" i="3"/>
  <c r="J487" i="3"/>
  <c r="K487" i="3"/>
  <c r="L487" i="3"/>
  <c r="C544" i="5"/>
  <c r="H487" i="3"/>
  <c r="AJ544" i="5"/>
  <c r="B545" i="5"/>
  <c r="G488" i="3"/>
  <c r="J488" i="3"/>
  <c r="K488" i="3"/>
  <c r="L488" i="3"/>
  <c r="C545" i="5"/>
  <c r="AJ545" i="5"/>
  <c r="N609" i="1"/>
  <c r="B546" i="5"/>
  <c r="C546" i="5"/>
  <c r="AJ546" i="5"/>
  <c r="B547" i="5"/>
  <c r="G490" i="3"/>
  <c r="C547" i="5"/>
  <c r="H490" i="3"/>
  <c r="AJ547" i="5"/>
  <c r="B548" i="5"/>
  <c r="G491" i="3"/>
  <c r="C548" i="5"/>
  <c r="AJ548" i="5"/>
  <c r="B549" i="5"/>
  <c r="G492" i="3"/>
  <c r="C549" i="5"/>
  <c r="AJ549" i="5"/>
  <c r="N613" i="1"/>
  <c r="B550" i="5"/>
  <c r="G493" i="3"/>
  <c r="C550" i="5"/>
  <c r="AJ550" i="5"/>
  <c r="B551" i="5"/>
  <c r="G494" i="3"/>
  <c r="C551" i="5"/>
  <c r="H494" i="3"/>
  <c r="J494" i="3"/>
  <c r="AJ551" i="5"/>
  <c r="B552" i="5"/>
  <c r="C552" i="5"/>
  <c r="H495" i="3"/>
  <c r="AJ552" i="5"/>
  <c r="N616" i="1"/>
  <c r="B553" i="5"/>
  <c r="G496" i="3"/>
  <c r="C553" i="5"/>
  <c r="AJ553" i="5"/>
  <c r="N617" i="1"/>
  <c r="B554" i="5"/>
  <c r="G497" i="3"/>
  <c r="C554" i="5"/>
  <c r="H497" i="3"/>
  <c r="J497" i="3"/>
  <c r="AJ554" i="5"/>
  <c r="B555" i="5"/>
  <c r="G498" i="3"/>
  <c r="J498" i="3"/>
  <c r="C555" i="5"/>
  <c r="H498" i="3"/>
  <c r="AJ555" i="5"/>
  <c r="B556" i="5"/>
  <c r="G499" i="3"/>
  <c r="C556" i="5"/>
  <c r="H499" i="3"/>
  <c r="AJ556" i="5"/>
  <c r="B557" i="5"/>
  <c r="C557" i="5"/>
  <c r="H500" i="3"/>
  <c r="AJ557" i="5"/>
  <c r="B558" i="5"/>
  <c r="G501" i="3"/>
  <c r="C558" i="5"/>
  <c r="H501" i="3"/>
  <c r="AJ558" i="5"/>
  <c r="B559" i="5"/>
  <c r="C559" i="5"/>
  <c r="H502" i="3"/>
  <c r="AJ559" i="5"/>
  <c r="B560" i="5"/>
  <c r="C560" i="5"/>
  <c r="H503" i="3"/>
  <c r="AJ560" i="5"/>
  <c r="G504" i="3"/>
  <c r="J504" i="3"/>
  <c r="C561" i="5"/>
  <c r="H504" i="3"/>
  <c r="AJ561" i="5"/>
  <c r="N625" i="1"/>
  <c r="B562" i="5"/>
  <c r="G505" i="3"/>
  <c r="J505" i="3"/>
  <c r="K505" i="3"/>
  <c r="L505" i="3"/>
  <c r="C562" i="5"/>
  <c r="AJ562" i="5"/>
  <c r="B563" i="5"/>
  <c r="G506" i="3"/>
  <c r="J506" i="3"/>
  <c r="C563" i="5"/>
  <c r="AJ563" i="5"/>
  <c r="B564" i="5"/>
  <c r="C564" i="5"/>
  <c r="AJ564" i="5"/>
  <c r="B565" i="5"/>
  <c r="G508" i="3"/>
  <c r="C565" i="5"/>
  <c r="AJ565" i="5"/>
  <c r="N629" i="1"/>
  <c r="B566" i="5"/>
  <c r="C566" i="5"/>
  <c r="AJ566" i="5"/>
  <c r="N630" i="1"/>
  <c r="B567" i="5"/>
  <c r="G510" i="3"/>
  <c r="C567" i="5"/>
  <c r="AJ567" i="5"/>
  <c r="N631" i="1"/>
  <c r="B568" i="5"/>
  <c r="G511" i="3"/>
  <c r="C568" i="5"/>
  <c r="AJ568" i="5"/>
  <c r="B569" i="5"/>
  <c r="C569" i="5"/>
  <c r="H512" i="3"/>
  <c r="AJ569" i="5"/>
  <c r="B570" i="5"/>
  <c r="C570" i="5"/>
  <c r="H513" i="3"/>
  <c r="AJ570" i="5"/>
  <c r="N634" i="1"/>
  <c r="B571" i="5"/>
  <c r="C571" i="5"/>
  <c r="AJ571" i="5"/>
  <c r="N635" i="1"/>
  <c r="B572" i="5"/>
  <c r="G515" i="3"/>
  <c r="J515" i="3"/>
  <c r="K515" i="3"/>
  <c r="L515" i="3"/>
  <c r="C572" i="5"/>
  <c r="AJ572" i="5"/>
  <c r="D573" i="5"/>
  <c r="D576" i="5"/>
  <c r="E573" i="5"/>
  <c r="G573" i="5"/>
  <c r="H573" i="5"/>
  <c r="I573" i="5"/>
  <c r="J573" i="5"/>
  <c r="K573" i="5"/>
  <c r="M573" i="5"/>
  <c r="M576" i="5"/>
  <c r="N573" i="5"/>
  <c r="P573" i="5"/>
  <c r="P576" i="5"/>
  <c r="Q573" i="5"/>
  <c r="S573" i="5"/>
  <c r="T573" i="5"/>
  <c r="V573" i="5"/>
  <c r="W573" i="5"/>
  <c r="Y573" i="5"/>
  <c r="Z573" i="5"/>
  <c r="AB573" i="5"/>
  <c r="AB576" i="5"/>
  <c r="AC573" i="5"/>
  <c r="AE573" i="5"/>
  <c r="AF573" i="5"/>
  <c r="AG573" i="5"/>
  <c r="AH573" i="5"/>
  <c r="AI573" i="5"/>
  <c r="B594" i="5"/>
  <c r="G529" i="3"/>
  <c r="C594" i="5"/>
  <c r="AJ594" i="5"/>
  <c r="N665" i="1"/>
  <c r="B595" i="5"/>
  <c r="G530" i="3"/>
  <c r="C595" i="5"/>
  <c r="H530" i="3"/>
  <c r="AJ595" i="5"/>
  <c r="B596" i="5"/>
  <c r="G531" i="3"/>
  <c r="C596" i="5"/>
  <c r="H531" i="3"/>
  <c r="AJ596" i="5"/>
  <c r="N667" i="1"/>
  <c r="B597" i="5"/>
  <c r="G532" i="3"/>
  <c r="C597" i="5"/>
  <c r="AJ597" i="5"/>
  <c r="N668" i="1"/>
  <c r="B598" i="5"/>
  <c r="G533" i="3"/>
  <c r="J533" i="3"/>
  <c r="K533" i="3"/>
  <c r="L533" i="3"/>
  <c r="C598" i="5"/>
  <c r="H533" i="3"/>
  <c r="AJ598" i="5"/>
  <c r="N669" i="1"/>
  <c r="B599" i="5"/>
  <c r="C599" i="5"/>
  <c r="H534" i="3"/>
  <c r="AJ599" i="5"/>
  <c r="N670" i="1"/>
  <c r="B600" i="5"/>
  <c r="G535" i="3"/>
  <c r="C600" i="5"/>
  <c r="H535" i="3"/>
  <c r="AJ600" i="5"/>
  <c r="B601" i="5"/>
  <c r="G536" i="3"/>
  <c r="C601" i="5"/>
  <c r="H536" i="3"/>
  <c r="AJ601" i="5"/>
  <c r="N672" i="1"/>
  <c r="B602" i="5"/>
  <c r="G537" i="3"/>
  <c r="C602" i="5"/>
  <c r="H537" i="3"/>
  <c r="AJ602" i="5"/>
  <c r="N673" i="1"/>
  <c r="B603" i="5"/>
  <c r="G538" i="3"/>
  <c r="C603" i="5"/>
  <c r="H538" i="3"/>
  <c r="AJ603" i="5"/>
  <c r="B604" i="5"/>
  <c r="G539" i="3"/>
  <c r="C604" i="5"/>
  <c r="H539" i="3"/>
  <c r="AJ604" i="5"/>
  <c r="N675" i="1"/>
  <c r="B605" i="5"/>
  <c r="G540" i="3"/>
  <c r="C605" i="5"/>
  <c r="H540" i="3"/>
  <c r="AJ605" i="5"/>
  <c r="B606" i="5"/>
  <c r="G541" i="3"/>
  <c r="C606" i="5"/>
  <c r="H541" i="3"/>
  <c r="AJ606" i="5"/>
  <c r="B607" i="5"/>
  <c r="G542" i="3"/>
  <c r="J542" i="3"/>
  <c r="C607" i="5"/>
  <c r="H542" i="3"/>
  <c r="AJ607" i="5"/>
  <c r="N678" i="1"/>
  <c r="B608" i="5"/>
  <c r="G543" i="3"/>
  <c r="C608" i="5"/>
  <c r="AJ608" i="5"/>
  <c r="B609" i="5"/>
  <c r="G544" i="3"/>
  <c r="J544" i="3"/>
  <c r="C609" i="5"/>
  <c r="H544" i="3"/>
  <c r="AJ609" i="5"/>
  <c r="N680" i="1"/>
  <c r="B610" i="5"/>
  <c r="G545" i="3"/>
  <c r="J545" i="3"/>
  <c r="C610" i="5"/>
  <c r="AJ610" i="5"/>
  <c r="N681" i="1"/>
  <c r="B611" i="5"/>
  <c r="G546" i="3"/>
  <c r="C611" i="5"/>
  <c r="AJ611" i="5"/>
  <c r="N682" i="1"/>
  <c r="B612" i="5"/>
  <c r="G547" i="3"/>
  <c r="J547" i="3"/>
  <c r="C612" i="5"/>
  <c r="H547" i="3"/>
  <c r="AJ612" i="5"/>
  <c r="B613" i="5"/>
  <c r="G548" i="3"/>
  <c r="C613" i="5"/>
  <c r="H548" i="3"/>
  <c r="AJ613" i="5"/>
  <c r="B614" i="5"/>
  <c r="G549" i="3"/>
  <c r="J549" i="3"/>
  <c r="K549" i="3"/>
  <c r="L549" i="3"/>
  <c r="C614" i="5"/>
  <c r="H549" i="3"/>
  <c r="AJ614" i="5"/>
  <c r="B615" i="5"/>
  <c r="G550" i="3"/>
  <c r="C615" i="5"/>
  <c r="H550" i="3"/>
  <c r="AJ615" i="5"/>
  <c r="N686" i="1"/>
  <c r="B616" i="5"/>
  <c r="G551" i="3"/>
  <c r="C616" i="5"/>
  <c r="H551" i="3"/>
  <c r="AJ616" i="5"/>
  <c r="N687" i="1"/>
  <c r="B617" i="5"/>
  <c r="C617" i="5"/>
  <c r="AJ617" i="5"/>
  <c r="N688" i="1"/>
  <c r="B618" i="5"/>
  <c r="G553" i="3"/>
  <c r="C618" i="5"/>
  <c r="AJ618" i="5"/>
  <c r="B619" i="5"/>
  <c r="G554" i="3"/>
  <c r="J554" i="3"/>
  <c r="C619" i="5"/>
  <c r="AJ619" i="5"/>
  <c r="B620" i="5"/>
  <c r="C620" i="5"/>
  <c r="H555" i="3"/>
  <c r="AJ620" i="5"/>
  <c r="B621" i="5"/>
  <c r="G556" i="3"/>
  <c r="J556" i="3"/>
  <c r="C621" i="5"/>
  <c r="H556" i="3"/>
  <c r="AJ621" i="5"/>
  <c r="N692" i="1"/>
  <c r="C692" i="1"/>
  <c r="B622" i="5"/>
  <c r="G557" i="3"/>
  <c r="C622" i="5"/>
  <c r="H557" i="3"/>
  <c r="AJ622" i="5"/>
  <c r="B623" i="5"/>
  <c r="C623" i="5"/>
  <c r="AJ623" i="5"/>
  <c r="B624" i="5"/>
  <c r="G559" i="3"/>
  <c r="J559" i="3"/>
  <c r="C624" i="5"/>
  <c r="H559" i="3"/>
  <c r="AJ624" i="5"/>
  <c r="B625" i="5"/>
  <c r="C625" i="5"/>
  <c r="H560" i="3"/>
  <c r="AJ625" i="5"/>
  <c r="B626" i="5"/>
  <c r="G561" i="3"/>
  <c r="J561" i="3"/>
  <c r="C626" i="5"/>
  <c r="H561" i="3"/>
  <c r="AJ626" i="5"/>
  <c r="B627" i="5"/>
  <c r="G562" i="3"/>
  <c r="C627" i="5"/>
  <c r="AJ627" i="5"/>
  <c r="B628" i="5"/>
  <c r="G563" i="3"/>
  <c r="C628" i="5"/>
  <c r="H563" i="3"/>
  <c r="AJ628" i="5"/>
  <c r="B629" i="5"/>
  <c r="G564" i="3"/>
  <c r="C629" i="5"/>
  <c r="H564" i="3"/>
  <c r="J564" i="3"/>
  <c r="AJ629" i="5"/>
  <c r="B630" i="5"/>
  <c r="G565" i="3"/>
  <c r="C630" i="5"/>
  <c r="H565" i="3"/>
  <c r="AJ630" i="5"/>
  <c r="B631" i="5"/>
  <c r="G566" i="3"/>
  <c r="C631" i="5"/>
  <c r="H566" i="3"/>
  <c r="AJ631" i="5"/>
  <c r="D632" i="5"/>
  <c r="E632" i="5"/>
  <c r="F632" i="5"/>
  <c r="G632" i="5"/>
  <c r="H632" i="5"/>
  <c r="I632" i="5"/>
  <c r="J632" i="5"/>
  <c r="K632" i="5"/>
  <c r="L632" i="5"/>
  <c r="M632" i="5"/>
  <c r="N632" i="5"/>
  <c r="O632" i="5"/>
  <c r="P632" i="5"/>
  <c r="P635" i="5"/>
  <c r="P634" i="5"/>
  <c r="Q632" i="5"/>
  <c r="R632" i="5"/>
  <c r="S632" i="5"/>
  <c r="T632" i="5"/>
  <c r="U632" i="5"/>
  <c r="V632" i="5"/>
  <c r="W632" i="5"/>
  <c r="V635" i="5"/>
  <c r="X632" i="5"/>
  <c r="Y632" i="5"/>
  <c r="Z632" i="5"/>
  <c r="AA632" i="5"/>
  <c r="AB632" i="5"/>
  <c r="AC632" i="5"/>
  <c r="AD632" i="5"/>
  <c r="AE632" i="5"/>
  <c r="AF632" i="5"/>
  <c r="AE635" i="5"/>
  <c r="AE634" i="5"/>
  <c r="AG632" i="5"/>
  <c r="AH632" i="5"/>
  <c r="AI632" i="5"/>
  <c r="AH635" i="5"/>
  <c r="B653" i="5"/>
  <c r="G580" i="3"/>
  <c r="C653" i="5"/>
  <c r="AJ653" i="5"/>
  <c r="N731" i="1"/>
  <c r="B654" i="5"/>
  <c r="G581" i="3"/>
  <c r="C654" i="5"/>
  <c r="H581" i="3"/>
  <c r="AJ654" i="5"/>
  <c r="B655" i="5"/>
  <c r="C655" i="5"/>
  <c r="H582" i="3"/>
  <c r="J582" i="3"/>
  <c r="K582" i="3"/>
  <c r="L582" i="3"/>
  <c r="AJ655" i="5"/>
  <c r="N733" i="1"/>
  <c r="B656" i="5"/>
  <c r="G583" i="3"/>
  <c r="C656" i="5"/>
  <c r="AJ656" i="5"/>
  <c r="B657" i="5"/>
  <c r="G584" i="3"/>
  <c r="C657" i="5"/>
  <c r="AJ657" i="5"/>
  <c r="B658" i="5"/>
  <c r="G585" i="3"/>
  <c r="C658" i="5"/>
  <c r="AJ658" i="5"/>
  <c r="B659" i="5"/>
  <c r="C659" i="5"/>
  <c r="H586" i="3"/>
  <c r="AJ659" i="5"/>
  <c r="B660" i="5"/>
  <c r="C660" i="5"/>
  <c r="AJ660" i="5"/>
  <c r="N738" i="1"/>
  <c r="B661" i="5"/>
  <c r="G588" i="3"/>
  <c r="C661" i="5"/>
  <c r="H588" i="3"/>
  <c r="AJ661" i="5"/>
  <c r="N739" i="1"/>
  <c r="B662" i="5"/>
  <c r="G589" i="3"/>
  <c r="J589" i="3"/>
  <c r="C662" i="5"/>
  <c r="AJ662" i="5"/>
  <c r="N740" i="1"/>
  <c r="B663" i="5"/>
  <c r="G590" i="3"/>
  <c r="C663" i="5"/>
  <c r="H590" i="3"/>
  <c r="AJ663" i="5"/>
  <c r="B664" i="5"/>
  <c r="C664" i="5"/>
  <c r="H591" i="3"/>
  <c r="AJ664" i="5"/>
  <c r="N742" i="1"/>
  <c r="B665" i="5"/>
  <c r="C665" i="5"/>
  <c r="AJ665" i="5"/>
  <c r="N743" i="1"/>
  <c r="B666" i="5"/>
  <c r="G593" i="3"/>
  <c r="C666" i="5"/>
  <c r="H593" i="3"/>
  <c r="J593" i="3"/>
  <c r="K593" i="3"/>
  <c r="L593" i="3"/>
  <c r="AJ666" i="5"/>
  <c r="N744" i="1"/>
  <c r="B667" i="5"/>
  <c r="G594" i="3"/>
  <c r="C667" i="5"/>
  <c r="AJ667" i="5"/>
  <c r="B668" i="5"/>
  <c r="G595" i="3"/>
  <c r="J595" i="3"/>
  <c r="C668" i="5"/>
  <c r="H595" i="3"/>
  <c r="AJ668" i="5"/>
  <c r="N746" i="1"/>
  <c r="B669" i="5"/>
  <c r="G596" i="3"/>
  <c r="C669" i="5"/>
  <c r="H596" i="3"/>
  <c r="AJ669" i="5"/>
  <c r="N747" i="1"/>
  <c r="B670" i="5"/>
  <c r="C670" i="5"/>
  <c r="H597" i="3"/>
  <c r="AJ670" i="5"/>
  <c r="N748" i="1"/>
  <c r="B671" i="5"/>
  <c r="G598" i="3"/>
  <c r="C671" i="5"/>
  <c r="AJ671" i="5"/>
  <c r="B672" i="5"/>
  <c r="G599" i="3"/>
  <c r="C672" i="5"/>
  <c r="H599" i="3"/>
  <c r="AJ672" i="5"/>
  <c r="B673" i="5"/>
  <c r="G600" i="3"/>
  <c r="C673" i="5"/>
  <c r="AJ673" i="5"/>
  <c r="N751" i="1"/>
  <c r="B674" i="5"/>
  <c r="G601" i="3"/>
  <c r="C674" i="5"/>
  <c r="H601" i="3"/>
  <c r="AJ674" i="5"/>
  <c r="N752" i="1"/>
  <c r="B675" i="5"/>
  <c r="G602" i="3"/>
  <c r="C675" i="5"/>
  <c r="AJ675" i="5"/>
  <c r="B676" i="5"/>
  <c r="C676" i="5"/>
  <c r="H603" i="3"/>
  <c r="AJ676" i="5"/>
  <c r="B677" i="5"/>
  <c r="C677" i="5"/>
  <c r="AJ677" i="5"/>
  <c r="B678" i="5"/>
  <c r="G605" i="3"/>
  <c r="J605" i="3"/>
  <c r="K605" i="3"/>
  <c r="L605" i="3"/>
  <c r="C678" i="5"/>
  <c r="H605" i="3"/>
  <c r="AJ678" i="5"/>
  <c r="N756" i="1"/>
  <c r="C756" i="1"/>
  <c r="B679" i="5"/>
  <c r="C679" i="5"/>
  <c r="H606" i="3"/>
  <c r="AJ679" i="5"/>
  <c r="N757" i="1"/>
  <c r="B680" i="5"/>
  <c r="G607" i="3"/>
  <c r="C680" i="5"/>
  <c r="H607" i="3"/>
  <c r="AJ680" i="5"/>
  <c r="N758" i="1"/>
  <c r="B681" i="5"/>
  <c r="G608" i="3"/>
  <c r="C681" i="5"/>
  <c r="H608" i="3"/>
  <c r="J608" i="3"/>
  <c r="K608" i="3"/>
  <c r="L608" i="3"/>
  <c r="AJ681" i="5"/>
  <c r="B682" i="5"/>
  <c r="C682" i="5"/>
  <c r="H609" i="3"/>
  <c r="AJ682" i="5"/>
  <c r="N760" i="1"/>
  <c r="B683" i="5"/>
  <c r="G610" i="3"/>
  <c r="C683" i="5"/>
  <c r="AJ683" i="5"/>
  <c r="N761" i="1"/>
  <c r="B684" i="5"/>
  <c r="G611" i="3"/>
  <c r="C684" i="5"/>
  <c r="AJ684" i="5"/>
  <c r="B685" i="5"/>
  <c r="G612" i="3"/>
  <c r="C685" i="5"/>
  <c r="AJ685" i="5"/>
  <c r="N763" i="1"/>
  <c r="B686" i="5"/>
  <c r="G613" i="3"/>
  <c r="C686" i="5"/>
  <c r="H613" i="3"/>
  <c r="AJ686" i="5"/>
  <c r="B687" i="5"/>
  <c r="C687" i="5"/>
  <c r="H614" i="3"/>
  <c r="J614" i="3"/>
  <c r="K614" i="3"/>
  <c r="L614" i="3"/>
  <c r="AJ687" i="5"/>
  <c r="B688" i="5"/>
  <c r="C688" i="5"/>
  <c r="AJ688" i="5"/>
  <c r="N766" i="1"/>
  <c r="B689" i="5"/>
  <c r="G616" i="3"/>
  <c r="J616" i="3"/>
  <c r="C689" i="5"/>
  <c r="H616" i="3"/>
  <c r="AJ689" i="5"/>
  <c r="B690" i="5"/>
  <c r="G617" i="3"/>
  <c r="C690" i="5"/>
  <c r="H617" i="3"/>
  <c r="AJ690" i="5"/>
  <c r="D691" i="5"/>
  <c r="E691" i="5"/>
  <c r="G691" i="5"/>
  <c r="H691" i="5"/>
  <c r="J691" i="5"/>
  <c r="J694" i="5"/>
  <c r="K691" i="5"/>
  <c r="M691" i="5"/>
  <c r="N691" i="5"/>
  <c r="P691" i="5"/>
  <c r="Q691" i="5"/>
  <c r="P694" i="5"/>
  <c r="P693" i="5"/>
  <c r="S691" i="5"/>
  <c r="T691" i="5"/>
  <c r="V691" i="5"/>
  <c r="V694" i="5"/>
  <c r="V693" i="5"/>
  <c r="W691" i="5"/>
  <c r="Y691" i="5"/>
  <c r="Z691" i="5"/>
  <c r="AB691" i="5"/>
  <c r="AC691" i="5"/>
  <c r="AE691" i="5"/>
  <c r="AE694" i="5"/>
  <c r="AF691" i="5"/>
  <c r="AG691" i="5"/>
  <c r="AH691" i="5"/>
  <c r="AH694" i="5"/>
  <c r="AI691" i="5"/>
  <c r="B712" i="5"/>
  <c r="G631" i="3"/>
  <c r="C712" i="5"/>
  <c r="AJ712" i="5"/>
  <c r="N796" i="1"/>
  <c r="B713" i="5"/>
  <c r="G632" i="3"/>
  <c r="J632" i="3"/>
  <c r="C713" i="5"/>
  <c r="H632" i="3"/>
  <c r="AJ713" i="5"/>
  <c r="B714" i="5"/>
  <c r="G633" i="3"/>
  <c r="J633" i="3"/>
  <c r="C714" i="5"/>
  <c r="H633" i="3"/>
  <c r="AJ714" i="5"/>
  <c r="B715" i="5"/>
  <c r="G634" i="3"/>
  <c r="C715" i="5"/>
  <c r="H634" i="3"/>
  <c r="AJ715" i="5"/>
  <c r="N799" i="1"/>
  <c r="B716" i="5"/>
  <c r="G635" i="3"/>
  <c r="J635" i="3"/>
  <c r="K635" i="3"/>
  <c r="L635" i="3"/>
  <c r="C716" i="5"/>
  <c r="H635" i="3"/>
  <c r="AJ716" i="5"/>
  <c r="B717" i="5"/>
  <c r="C717" i="5"/>
  <c r="H636" i="3"/>
  <c r="AJ717" i="5"/>
  <c r="B718" i="5"/>
  <c r="G637" i="3"/>
  <c r="C718" i="5"/>
  <c r="H637" i="3"/>
  <c r="AJ718" i="5"/>
  <c r="N802" i="1"/>
  <c r="B719" i="5"/>
  <c r="G638" i="3"/>
  <c r="J638" i="3"/>
  <c r="C719" i="5"/>
  <c r="AJ719" i="5"/>
  <c r="N803" i="1"/>
  <c r="B720" i="5"/>
  <c r="C720" i="5"/>
  <c r="AJ720" i="5"/>
  <c r="N804" i="1"/>
  <c r="B721" i="5"/>
  <c r="G640" i="3"/>
  <c r="C721" i="5"/>
  <c r="H640" i="3"/>
  <c r="AJ721" i="5"/>
  <c r="N805" i="1"/>
  <c r="B722" i="5"/>
  <c r="G641" i="3"/>
  <c r="C722" i="5"/>
  <c r="H641" i="3"/>
  <c r="J641" i="3"/>
  <c r="K641" i="3"/>
  <c r="L641" i="3"/>
  <c r="AJ722" i="5"/>
  <c r="B723" i="5"/>
  <c r="G642" i="3"/>
  <c r="C723" i="5"/>
  <c r="H642" i="3"/>
  <c r="AJ723" i="5"/>
  <c r="B724" i="5"/>
  <c r="G643" i="3"/>
  <c r="C724" i="5"/>
  <c r="AJ724" i="5"/>
  <c r="B725" i="5"/>
  <c r="G644" i="3"/>
  <c r="C725" i="5"/>
  <c r="H644" i="3"/>
  <c r="J644" i="3"/>
  <c r="AJ725" i="5"/>
  <c r="N809" i="1"/>
  <c r="B726" i="5"/>
  <c r="G645" i="3"/>
  <c r="C726" i="5"/>
  <c r="AJ726" i="5"/>
  <c r="N810" i="1"/>
  <c r="B727" i="5"/>
  <c r="G646" i="3"/>
  <c r="J646" i="3"/>
  <c r="C727" i="5"/>
  <c r="H646" i="3"/>
  <c r="AJ727" i="5"/>
  <c r="B728" i="5"/>
  <c r="G647" i="3"/>
  <c r="C728" i="5"/>
  <c r="H647" i="3"/>
  <c r="J647" i="3"/>
  <c r="AJ728" i="5"/>
  <c r="B729" i="5"/>
  <c r="C729" i="5"/>
  <c r="H648" i="3"/>
  <c r="J648" i="3"/>
  <c r="AJ729" i="5"/>
  <c r="N813" i="1"/>
  <c r="B730" i="5"/>
  <c r="G649" i="3"/>
  <c r="C730" i="5"/>
  <c r="H649" i="3"/>
  <c r="J649" i="3"/>
  <c r="AJ730" i="5"/>
  <c r="N814" i="1"/>
  <c r="B731" i="5"/>
  <c r="G650" i="3"/>
  <c r="C731" i="5"/>
  <c r="H650" i="3"/>
  <c r="AJ731" i="5"/>
  <c r="B732" i="5"/>
  <c r="G651" i="3"/>
  <c r="J651" i="3"/>
  <c r="K651" i="3"/>
  <c r="C732" i="5"/>
  <c r="H651" i="3"/>
  <c r="AJ732" i="5"/>
  <c r="B733" i="5"/>
  <c r="G652" i="3"/>
  <c r="C733" i="5"/>
  <c r="AJ733" i="5"/>
  <c r="N817" i="1"/>
  <c r="B734" i="5"/>
  <c r="C734" i="5"/>
  <c r="AJ734" i="5"/>
  <c r="N818" i="1"/>
  <c r="B735" i="5"/>
  <c r="G654" i="3"/>
  <c r="J654" i="3"/>
  <c r="C735" i="5"/>
  <c r="AJ735" i="5"/>
  <c r="N819" i="1"/>
  <c r="B736" i="5"/>
  <c r="G655" i="3"/>
  <c r="C736" i="5"/>
  <c r="H655" i="3"/>
  <c r="AJ736" i="5"/>
  <c r="N820" i="1"/>
  <c r="B737" i="5"/>
  <c r="G656" i="3"/>
  <c r="C737" i="5"/>
  <c r="H656" i="3"/>
  <c r="AJ737" i="5"/>
  <c r="N821" i="1"/>
  <c r="B738" i="5"/>
  <c r="G657" i="3"/>
  <c r="C738" i="5"/>
  <c r="H657" i="3"/>
  <c r="AJ738" i="5"/>
  <c r="N822" i="1"/>
  <c r="B739" i="5"/>
  <c r="G658" i="3"/>
  <c r="C739" i="5"/>
  <c r="H658" i="3"/>
  <c r="AJ739" i="5"/>
  <c r="N823" i="1"/>
  <c r="B740" i="5"/>
  <c r="G659" i="3"/>
  <c r="C740" i="5"/>
  <c r="AJ740" i="5"/>
  <c r="N824" i="1"/>
  <c r="B741" i="5"/>
  <c r="G660" i="3"/>
  <c r="C741" i="5"/>
  <c r="H660" i="3"/>
  <c r="J660" i="3"/>
  <c r="K660" i="3"/>
  <c r="L660" i="3"/>
  <c r="AJ741" i="5"/>
  <c r="B742" i="5"/>
  <c r="C742" i="5"/>
  <c r="H661" i="3"/>
  <c r="J661" i="3"/>
  <c r="AJ742" i="5"/>
  <c r="B743" i="5"/>
  <c r="C743" i="5"/>
  <c r="H662" i="3"/>
  <c r="AJ743" i="5"/>
  <c r="N827" i="1"/>
  <c r="B744" i="5"/>
  <c r="G663" i="3"/>
  <c r="C744" i="5"/>
  <c r="H663" i="3"/>
  <c r="AJ744" i="5"/>
  <c r="N828" i="1"/>
  <c r="B745" i="5"/>
  <c r="C745" i="5"/>
  <c r="AJ745" i="5"/>
  <c r="B746" i="5"/>
  <c r="G665" i="3"/>
  <c r="J665" i="3"/>
  <c r="C746" i="5"/>
  <c r="H665" i="3"/>
  <c r="AJ746" i="5"/>
  <c r="B747" i="5"/>
  <c r="G666" i="3"/>
  <c r="C747" i="5"/>
  <c r="H666" i="3"/>
  <c r="AJ747" i="5"/>
  <c r="B748" i="5"/>
  <c r="C748" i="5"/>
  <c r="H667" i="3"/>
  <c r="J667" i="3"/>
  <c r="AJ748" i="5"/>
  <c r="N832" i="1"/>
  <c r="B749" i="5"/>
  <c r="C749" i="5"/>
  <c r="H668" i="3"/>
  <c r="AJ749" i="5"/>
  <c r="N833" i="1"/>
  <c r="C833" i="1"/>
  <c r="D750" i="5"/>
  <c r="E750" i="5"/>
  <c r="D753" i="5"/>
  <c r="G750" i="5"/>
  <c r="H750" i="5"/>
  <c r="I750" i="5"/>
  <c r="J750" i="5"/>
  <c r="J753" i="5"/>
  <c r="K750" i="5"/>
  <c r="M750" i="5"/>
  <c r="M753" i="5"/>
  <c r="N750" i="5"/>
  <c r="P750" i="5"/>
  <c r="Q750" i="5"/>
  <c r="P753" i="5"/>
  <c r="S750" i="5"/>
  <c r="T750" i="5"/>
  <c r="V750" i="5"/>
  <c r="W750" i="5"/>
  <c r="Y750" i="5"/>
  <c r="Y753" i="5"/>
  <c r="Z750" i="5"/>
  <c r="AB750" i="5"/>
  <c r="AC750" i="5"/>
  <c r="AE750" i="5"/>
  <c r="AF750" i="5"/>
  <c r="AH750" i="5"/>
  <c r="AI750" i="5"/>
  <c r="AH753" i="5"/>
  <c r="AH752" i="5"/>
  <c r="D34" i="4"/>
  <c r="E34" i="4"/>
  <c r="F34" i="4"/>
  <c r="G34" i="4"/>
  <c r="H34" i="4"/>
  <c r="I34" i="4"/>
  <c r="J34" i="4"/>
  <c r="J45" i="4"/>
  <c r="K34" i="4"/>
  <c r="K45" i="4"/>
  <c r="L34" i="4"/>
  <c r="L45" i="4"/>
  <c r="M34" i="4"/>
  <c r="N34" i="4"/>
  <c r="N45" i="4"/>
  <c r="O34" i="4"/>
  <c r="O45" i="4"/>
  <c r="D45" i="4"/>
  <c r="E45" i="4"/>
  <c r="F45" i="4"/>
  <c r="G45" i="4"/>
  <c r="H45" i="4"/>
  <c r="I45" i="4"/>
  <c r="M45" i="4"/>
  <c r="D113" i="4"/>
  <c r="E113" i="4"/>
  <c r="F113" i="4"/>
  <c r="G113" i="4"/>
  <c r="H113" i="4"/>
  <c r="I113" i="4"/>
  <c r="J113" i="4"/>
  <c r="K113" i="4"/>
  <c r="L113" i="4"/>
  <c r="M113" i="4"/>
  <c r="N113" i="4"/>
  <c r="O113" i="4"/>
  <c r="F9" i="3"/>
  <c r="F12" i="3"/>
  <c r="F14" i="3"/>
  <c r="F13" i="3"/>
  <c r="F18" i="3"/>
  <c r="F19" i="3"/>
  <c r="F35" i="3"/>
  <c r="F41" i="3"/>
  <c r="F20" i="3"/>
  <c r="F39" i="3"/>
  <c r="F27" i="3"/>
  <c r="F22" i="3"/>
  <c r="F42" i="3"/>
  <c r="F24" i="3"/>
  <c r="F10" i="3"/>
  <c r="F32" i="3"/>
  <c r="F44" i="3"/>
  <c r="F28" i="3"/>
  <c r="F37" i="3"/>
  <c r="F34" i="3"/>
  <c r="F45" i="3"/>
  <c r="F38" i="3"/>
  <c r="F46" i="3"/>
  <c r="F30" i="3"/>
  <c r="F29" i="3"/>
  <c r="F64" i="3"/>
  <c r="H64" i="3"/>
  <c r="F65" i="3"/>
  <c r="G65" i="3"/>
  <c r="J65" i="3"/>
  <c r="F66" i="3"/>
  <c r="H66" i="3"/>
  <c r="F67" i="3"/>
  <c r="F68" i="3"/>
  <c r="H68" i="3"/>
  <c r="F69" i="3"/>
  <c r="G69" i="3"/>
  <c r="F70" i="3"/>
  <c r="H70" i="3"/>
  <c r="F71" i="3"/>
  <c r="G71" i="3"/>
  <c r="J71" i="3"/>
  <c r="K71" i="3"/>
  <c r="L71" i="3"/>
  <c r="F72" i="3"/>
  <c r="H72" i="3"/>
  <c r="F73" i="3"/>
  <c r="G73" i="3"/>
  <c r="J73" i="3"/>
  <c r="F74" i="3"/>
  <c r="F75" i="3"/>
  <c r="G75" i="3"/>
  <c r="F76" i="3"/>
  <c r="F77" i="3"/>
  <c r="G77" i="3"/>
  <c r="F78" i="3"/>
  <c r="F79" i="3"/>
  <c r="G79" i="3"/>
  <c r="F80" i="3"/>
  <c r="H80" i="3"/>
  <c r="F81" i="3"/>
  <c r="G81" i="3"/>
  <c r="F82" i="3"/>
  <c r="F83" i="3"/>
  <c r="G83" i="3"/>
  <c r="F84" i="3"/>
  <c r="F85" i="3"/>
  <c r="F86" i="3"/>
  <c r="H86" i="3"/>
  <c r="F87" i="3"/>
  <c r="F88" i="3"/>
  <c r="H88" i="3"/>
  <c r="F89" i="3"/>
  <c r="G89" i="3"/>
  <c r="F90" i="3"/>
  <c r="H90" i="3"/>
  <c r="F91" i="3"/>
  <c r="F92" i="3"/>
  <c r="H92" i="3"/>
  <c r="F93" i="3"/>
  <c r="F94" i="3"/>
  <c r="F95" i="3"/>
  <c r="F96" i="3"/>
  <c r="H96" i="3"/>
  <c r="F97" i="3"/>
  <c r="G97" i="3"/>
  <c r="F98" i="3"/>
  <c r="H98" i="3"/>
  <c r="F99" i="3"/>
  <c r="G99" i="3"/>
  <c r="F100" i="3"/>
  <c r="F101" i="3"/>
  <c r="G101" i="3"/>
  <c r="C102" i="3"/>
  <c r="D102" i="3"/>
  <c r="F115" i="3"/>
  <c r="G115" i="3"/>
  <c r="J115" i="3"/>
  <c r="K115" i="3"/>
  <c r="L115" i="3"/>
  <c r="F116" i="3"/>
  <c r="G116" i="3"/>
  <c r="H116" i="3"/>
  <c r="F117" i="3"/>
  <c r="G117" i="3"/>
  <c r="F118" i="3"/>
  <c r="F119" i="3"/>
  <c r="F120" i="3"/>
  <c r="F121" i="3"/>
  <c r="G121" i="3"/>
  <c r="J121" i="3"/>
  <c r="F122" i="3"/>
  <c r="F123" i="3"/>
  <c r="F124" i="3"/>
  <c r="F125" i="3"/>
  <c r="F126" i="3"/>
  <c r="F127" i="3"/>
  <c r="G127" i="3"/>
  <c r="H127" i="3"/>
  <c r="F128" i="3"/>
  <c r="F129" i="3"/>
  <c r="H129" i="3"/>
  <c r="F130" i="3"/>
  <c r="G130" i="3"/>
  <c r="J130" i="3"/>
  <c r="F131" i="3"/>
  <c r="H131" i="3"/>
  <c r="F132" i="3"/>
  <c r="G132" i="3"/>
  <c r="H132" i="3"/>
  <c r="F133" i="3"/>
  <c r="F134" i="3"/>
  <c r="F135" i="3"/>
  <c r="F136" i="3"/>
  <c r="H136" i="3"/>
  <c r="F137" i="3"/>
  <c r="H137" i="3"/>
  <c r="F138" i="3"/>
  <c r="F139" i="3"/>
  <c r="F140" i="3"/>
  <c r="F141" i="3"/>
  <c r="F142" i="3"/>
  <c r="F143" i="3"/>
  <c r="F144" i="3"/>
  <c r="G144" i="3"/>
  <c r="J144" i="3"/>
  <c r="K144" i="3"/>
  <c r="F145" i="3"/>
  <c r="F146" i="3"/>
  <c r="F147" i="3"/>
  <c r="F148" i="3"/>
  <c r="G148" i="3"/>
  <c r="J148" i="3"/>
  <c r="H148" i="3"/>
  <c r="F149" i="3"/>
  <c r="H149" i="3"/>
  <c r="F150" i="3"/>
  <c r="F151" i="3"/>
  <c r="F152" i="3"/>
  <c r="C153" i="3"/>
  <c r="D153" i="3"/>
  <c r="F167" i="3"/>
  <c r="F169" i="3"/>
  <c r="F170" i="3"/>
  <c r="F172" i="3"/>
  <c r="F171" i="3"/>
  <c r="F197" i="3"/>
  <c r="F177" i="3"/>
  <c r="F176" i="3"/>
  <c r="F178" i="3"/>
  <c r="F173" i="3"/>
  <c r="F193" i="3"/>
  <c r="F185" i="3"/>
  <c r="F198" i="3"/>
  <c r="F183" i="3"/>
  <c r="F175" i="3"/>
  <c r="F179" i="3"/>
  <c r="F174" i="3"/>
  <c r="F199" i="3"/>
  <c r="K199" i="3"/>
  <c r="L199" i="3"/>
  <c r="J199" i="3"/>
  <c r="F188" i="3"/>
  <c r="F186" i="3"/>
  <c r="F181" i="3"/>
  <c r="F180" i="3"/>
  <c r="F200" i="3"/>
  <c r="J200" i="3"/>
  <c r="F195" i="3"/>
  <c r="F201" i="3"/>
  <c r="F182" i="3"/>
  <c r="F168" i="3"/>
  <c r="F189" i="3"/>
  <c r="F190" i="3"/>
  <c r="F202" i="3"/>
  <c r="F187" i="3"/>
  <c r="F194" i="3"/>
  <c r="K198" i="3"/>
  <c r="L198" i="3"/>
  <c r="F192" i="3"/>
  <c r="F203" i="3"/>
  <c r="F196" i="3"/>
  <c r="K201" i="3"/>
  <c r="L201" i="3"/>
  <c r="J196" i="3"/>
  <c r="F204" i="3"/>
  <c r="F191" i="3"/>
  <c r="F184" i="3"/>
  <c r="C205" i="3"/>
  <c r="D205" i="3"/>
  <c r="F218" i="3"/>
  <c r="G218" i="3"/>
  <c r="F219" i="3"/>
  <c r="G219" i="3"/>
  <c r="F220" i="3"/>
  <c r="H220" i="3"/>
  <c r="F221" i="3"/>
  <c r="F222" i="3"/>
  <c r="F223" i="3"/>
  <c r="F224" i="3"/>
  <c r="G224" i="3"/>
  <c r="F225" i="3"/>
  <c r="F226" i="3"/>
  <c r="H226" i="3"/>
  <c r="J226" i="3"/>
  <c r="K226" i="3"/>
  <c r="L226" i="3"/>
  <c r="F227" i="3"/>
  <c r="H227" i="3"/>
  <c r="F228" i="3"/>
  <c r="F229" i="3"/>
  <c r="G229" i="3"/>
  <c r="F230" i="3"/>
  <c r="G230" i="3"/>
  <c r="H230" i="3"/>
  <c r="F231" i="3"/>
  <c r="F232" i="3"/>
  <c r="H232" i="3"/>
  <c r="F233" i="3"/>
  <c r="H233" i="3"/>
  <c r="F234" i="3"/>
  <c r="F235" i="3"/>
  <c r="F236" i="3"/>
  <c r="G236" i="3"/>
  <c r="F237" i="3"/>
  <c r="F238" i="3"/>
  <c r="G238" i="3"/>
  <c r="J238" i="3"/>
  <c r="F239" i="3"/>
  <c r="H239" i="3"/>
  <c r="F240" i="3"/>
  <c r="F241" i="3"/>
  <c r="F242" i="3"/>
  <c r="G242" i="3"/>
  <c r="F243" i="3"/>
  <c r="F244" i="3"/>
  <c r="F245" i="3"/>
  <c r="F246" i="3"/>
  <c r="H246" i="3"/>
  <c r="F247" i="3"/>
  <c r="G247" i="3"/>
  <c r="H247" i="3"/>
  <c r="F248" i="3"/>
  <c r="F249" i="3"/>
  <c r="H249" i="3"/>
  <c r="F250" i="3"/>
  <c r="F251" i="3"/>
  <c r="G251" i="3"/>
  <c r="J251" i="3"/>
  <c r="K251" i="3"/>
  <c r="L251" i="3"/>
  <c r="F252" i="3"/>
  <c r="G252" i="3"/>
  <c r="H252" i="3"/>
  <c r="F253" i="3"/>
  <c r="H253" i="3"/>
  <c r="F254" i="3"/>
  <c r="F255" i="3"/>
  <c r="C256" i="3"/>
  <c r="D256" i="3"/>
  <c r="F270" i="3"/>
  <c r="H270" i="3"/>
  <c r="F271" i="3"/>
  <c r="F272" i="3"/>
  <c r="F273" i="3"/>
  <c r="G273" i="3"/>
  <c r="F274" i="3"/>
  <c r="F275" i="3"/>
  <c r="F276" i="3"/>
  <c r="F277" i="3"/>
  <c r="G277" i="3"/>
  <c r="F278" i="3"/>
  <c r="F279" i="3"/>
  <c r="G279" i="3"/>
  <c r="H279" i="3"/>
  <c r="F280" i="3"/>
  <c r="H280" i="3"/>
  <c r="F281" i="3"/>
  <c r="F282" i="3"/>
  <c r="G282" i="3"/>
  <c r="J282" i="3"/>
  <c r="F283" i="3"/>
  <c r="G283" i="3"/>
  <c r="J283" i="3"/>
  <c r="K283" i="3"/>
  <c r="L283" i="3"/>
  <c r="F284" i="3"/>
  <c r="G284" i="3"/>
  <c r="H284" i="3"/>
  <c r="F285" i="3"/>
  <c r="G285" i="3"/>
  <c r="H285" i="3"/>
  <c r="F286" i="3"/>
  <c r="F287" i="3"/>
  <c r="F288" i="3"/>
  <c r="G288" i="3"/>
  <c r="F289" i="3"/>
  <c r="G289" i="3"/>
  <c r="F290" i="3"/>
  <c r="H290" i="3"/>
  <c r="J290" i="3"/>
  <c r="K290" i="3"/>
  <c r="L290" i="3"/>
  <c r="F291" i="3"/>
  <c r="H291" i="3"/>
  <c r="F292" i="3"/>
  <c r="H292" i="3"/>
  <c r="F293" i="3"/>
  <c r="F294" i="3"/>
  <c r="G294" i="3"/>
  <c r="F295" i="3"/>
  <c r="F296" i="3"/>
  <c r="H296" i="3"/>
  <c r="F297" i="3"/>
  <c r="H297" i="3"/>
  <c r="J297" i="3"/>
  <c r="F298" i="3"/>
  <c r="H298" i="3"/>
  <c r="F299" i="3"/>
  <c r="G299" i="3"/>
  <c r="H299" i="3"/>
  <c r="F300" i="3"/>
  <c r="G300" i="3"/>
  <c r="F301" i="3"/>
  <c r="H301" i="3"/>
  <c r="F302" i="3"/>
  <c r="F303" i="3"/>
  <c r="G303" i="3"/>
  <c r="F304" i="3"/>
  <c r="G304" i="3"/>
  <c r="F305" i="3"/>
  <c r="G305" i="3"/>
  <c r="H305" i="3"/>
  <c r="F306" i="3"/>
  <c r="H306" i="3"/>
  <c r="J306" i="3"/>
  <c r="F307" i="3"/>
  <c r="H307" i="3"/>
  <c r="C308" i="3"/>
  <c r="D308" i="3"/>
  <c r="F322" i="3"/>
  <c r="F323" i="3"/>
  <c r="F324" i="3"/>
  <c r="F325" i="3"/>
  <c r="K325" i="3"/>
  <c r="L325" i="3"/>
  <c r="F326" i="3"/>
  <c r="G326" i="3"/>
  <c r="H326" i="3"/>
  <c r="F327" i="3"/>
  <c r="H327" i="3"/>
  <c r="F328" i="3"/>
  <c r="F329" i="3"/>
  <c r="G329" i="3"/>
  <c r="F330" i="3"/>
  <c r="G330" i="3"/>
  <c r="H330" i="3"/>
  <c r="F331" i="3"/>
  <c r="H331" i="3"/>
  <c r="J331" i="3"/>
  <c r="F332" i="3"/>
  <c r="F333" i="3"/>
  <c r="G333" i="3"/>
  <c r="F334" i="3"/>
  <c r="G334" i="3"/>
  <c r="H334" i="3"/>
  <c r="F335" i="3"/>
  <c r="H335" i="3"/>
  <c r="J335" i="3"/>
  <c r="K335" i="3"/>
  <c r="L335" i="3"/>
  <c r="F336" i="3"/>
  <c r="H336" i="3"/>
  <c r="F337" i="3"/>
  <c r="F338" i="3"/>
  <c r="G338" i="3"/>
  <c r="J338" i="3"/>
  <c r="K338" i="3"/>
  <c r="L338" i="3"/>
  <c r="F339" i="3"/>
  <c r="G339" i="3"/>
  <c r="J339" i="3"/>
  <c r="K339" i="3"/>
  <c r="L339" i="3"/>
  <c r="F340" i="3"/>
  <c r="H340" i="3"/>
  <c r="F341" i="3"/>
  <c r="F342" i="3"/>
  <c r="F343" i="3"/>
  <c r="H343" i="3"/>
  <c r="F344" i="3"/>
  <c r="F345" i="3"/>
  <c r="F346" i="3"/>
  <c r="G346" i="3"/>
  <c r="J346" i="3"/>
  <c r="K346" i="3"/>
  <c r="L346" i="3"/>
  <c r="F347" i="3"/>
  <c r="F348" i="3"/>
  <c r="F349" i="3"/>
  <c r="H349" i="3"/>
  <c r="F350" i="3"/>
  <c r="F351" i="3"/>
  <c r="F352" i="3"/>
  <c r="G352" i="3"/>
  <c r="F353" i="3"/>
  <c r="H353" i="3"/>
  <c r="J353" i="3"/>
  <c r="F354" i="3"/>
  <c r="G354" i="3"/>
  <c r="J354" i="3"/>
  <c r="K354" i="3"/>
  <c r="L354" i="3"/>
  <c r="F355" i="3"/>
  <c r="G355" i="3"/>
  <c r="F356" i="3"/>
  <c r="H356" i="3"/>
  <c r="F357" i="3"/>
  <c r="H357" i="3"/>
  <c r="F358" i="3"/>
  <c r="F359" i="3"/>
  <c r="C360" i="3"/>
  <c r="D360" i="3"/>
  <c r="F374" i="3"/>
  <c r="F375" i="3"/>
  <c r="F376" i="3"/>
  <c r="F377" i="3"/>
  <c r="F378" i="3"/>
  <c r="F379" i="3"/>
  <c r="F380" i="3"/>
  <c r="F381" i="3"/>
  <c r="G381" i="3"/>
  <c r="F382" i="3"/>
  <c r="F383" i="3"/>
  <c r="K383" i="3"/>
  <c r="L383" i="3"/>
  <c r="G383" i="3"/>
  <c r="J383" i="3"/>
  <c r="F384" i="3"/>
  <c r="H384" i="3"/>
  <c r="J384" i="3"/>
  <c r="F385" i="3"/>
  <c r="F386" i="3"/>
  <c r="F387" i="3"/>
  <c r="K387" i="3"/>
  <c r="L387" i="3"/>
  <c r="G387" i="3"/>
  <c r="J387" i="3"/>
  <c r="F388" i="3"/>
  <c r="H388" i="3"/>
  <c r="F389" i="3"/>
  <c r="H389" i="3"/>
  <c r="J389" i="3"/>
  <c r="F390" i="3"/>
  <c r="F391" i="3"/>
  <c r="F392" i="3"/>
  <c r="G392" i="3"/>
  <c r="F393" i="3"/>
  <c r="H393" i="3"/>
  <c r="J393" i="3"/>
  <c r="F394" i="3"/>
  <c r="H394" i="3"/>
  <c r="F395" i="3"/>
  <c r="F396" i="3"/>
  <c r="F397" i="3"/>
  <c r="F398" i="3"/>
  <c r="F399" i="3"/>
  <c r="F400" i="3"/>
  <c r="H400" i="3"/>
  <c r="F401" i="3"/>
  <c r="F402" i="3"/>
  <c r="F403" i="3"/>
  <c r="F404" i="3"/>
  <c r="F405" i="3"/>
  <c r="G405" i="3"/>
  <c r="H405" i="3"/>
  <c r="F406" i="3"/>
  <c r="H406" i="3"/>
  <c r="F407" i="3"/>
  <c r="F408" i="3"/>
  <c r="F409" i="3"/>
  <c r="G409" i="3"/>
  <c r="F410" i="3"/>
  <c r="H410" i="3"/>
  <c r="J410" i="3"/>
  <c r="F411" i="3"/>
  <c r="H411" i="3"/>
  <c r="C412" i="3"/>
  <c r="D412" i="3"/>
  <c r="F426" i="3"/>
  <c r="F427" i="3"/>
  <c r="G427" i="3"/>
  <c r="J427" i="3"/>
  <c r="K427" i="3"/>
  <c r="L427" i="3"/>
  <c r="H427" i="3"/>
  <c r="F428" i="3"/>
  <c r="F429" i="3"/>
  <c r="F430" i="3"/>
  <c r="F431" i="3"/>
  <c r="F432" i="3"/>
  <c r="F433" i="3"/>
  <c r="G433" i="3"/>
  <c r="J433" i="3"/>
  <c r="K433" i="3"/>
  <c r="L433" i="3"/>
  <c r="H433" i="3"/>
  <c r="F434" i="3"/>
  <c r="G434" i="3"/>
  <c r="F435" i="3"/>
  <c r="G435" i="3"/>
  <c r="J435" i="3"/>
  <c r="K435" i="3"/>
  <c r="L435" i="3"/>
  <c r="F436" i="3"/>
  <c r="H436" i="3"/>
  <c r="J436" i="3"/>
  <c r="K436" i="3"/>
  <c r="L436" i="3"/>
  <c r="F437" i="3"/>
  <c r="H437" i="3"/>
  <c r="F438" i="3"/>
  <c r="F439" i="3"/>
  <c r="F440" i="3"/>
  <c r="F441" i="3"/>
  <c r="F442" i="3"/>
  <c r="F443" i="3"/>
  <c r="G443" i="3"/>
  <c r="F444" i="3"/>
  <c r="G444" i="3"/>
  <c r="H444" i="3"/>
  <c r="F445" i="3"/>
  <c r="F446" i="3"/>
  <c r="H446" i="3"/>
  <c r="F447" i="3"/>
  <c r="F448" i="3"/>
  <c r="G448" i="3"/>
  <c r="J448" i="3"/>
  <c r="K448" i="3"/>
  <c r="L448" i="3"/>
  <c r="F449" i="3"/>
  <c r="G449" i="3"/>
  <c r="H449" i="3"/>
  <c r="J449" i="3"/>
  <c r="K449" i="3"/>
  <c r="L449" i="3"/>
  <c r="F450" i="3"/>
  <c r="G450" i="3"/>
  <c r="F451" i="3"/>
  <c r="F452" i="3"/>
  <c r="H452" i="3"/>
  <c r="F453" i="3"/>
  <c r="F454" i="3"/>
  <c r="F455" i="3"/>
  <c r="F456" i="3"/>
  <c r="G456" i="3"/>
  <c r="F457" i="3"/>
  <c r="G457" i="3"/>
  <c r="J457" i="3"/>
  <c r="F458" i="3"/>
  <c r="G458" i="3"/>
  <c r="H458" i="3"/>
  <c r="J458" i="3"/>
  <c r="F459" i="3"/>
  <c r="G459" i="3"/>
  <c r="F460" i="3"/>
  <c r="G460" i="3"/>
  <c r="F461" i="3"/>
  <c r="H461" i="3"/>
  <c r="F462" i="3"/>
  <c r="G462" i="3"/>
  <c r="J462" i="3"/>
  <c r="K462" i="3"/>
  <c r="L462" i="3"/>
  <c r="H462" i="3"/>
  <c r="F463" i="3"/>
  <c r="H463" i="3"/>
  <c r="J463" i="3"/>
  <c r="C464" i="3"/>
  <c r="D464" i="3"/>
  <c r="F478" i="3"/>
  <c r="F479" i="3"/>
  <c r="F480" i="3"/>
  <c r="G480" i="3"/>
  <c r="H480" i="3"/>
  <c r="F481" i="3"/>
  <c r="F482" i="3"/>
  <c r="F483" i="3"/>
  <c r="G483" i="3"/>
  <c r="H483" i="3"/>
  <c r="F484" i="3"/>
  <c r="H484" i="3"/>
  <c r="F485" i="3"/>
  <c r="F486" i="3"/>
  <c r="F487" i="3"/>
  <c r="F488" i="3"/>
  <c r="H488" i="3"/>
  <c r="F489" i="3"/>
  <c r="G489" i="3"/>
  <c r="J489" i="3"/>
  <c r="K489" i="3"/>
  <c r="L489" i="3"/>
  <c r="H489" i="3"/>
  <c r="F490" i="3"/>
  <c r="F491" i="3"/>
  <c r="H491" i="3"/>
  <c r="J491" i="3"/>
  <c r="K491" i="3"/>
  <c r="L491" i="3"/>
  <c r="F492" i="3"/>
  <c r="H492" i="3"/>
  <c r="J492" i="3"/>
  <c r="K492" i="3"/>
  <c r="L492" i="3"/>
  <c r="F493" i="3"/>
  <c r="H493" i="3"/>
  <c r="F494" i="3"/>
  <c r="F495" i="3"/>
  <c r="G495" i="3"/>
  <c r="J495" i="3"/>
  <c r="F496" i="3"/>
  <c r="H496" i="3"/>
  <c r="J496" i="3"/>
  <c r="K496" i="3"/>
  <c r="L496" i="3"/>
  <c r="F497" i="3"/>
  <c r="F498" i="3"/>
  <c r="F499" i="3"/>
  <c r="F500" i="3"/>
  <c r="G500" i="3"/>
  <c r="F501" i="3"/>
  <c r="F502" i="3"/>
  <c r="G502" i="3"/>
  <c r="J502" i="3"/>
  <c r="F503" i="3"/>
  <c r="G503" i="3"/>
  <c r="J503" i="3"/>
  <c r="F504" i="3"/>
  <c r="F505" i="3"/>
  <c r="H505" i="3"/>
  <c r="F506" i="3"/>
  <c r="H506" i="3"/>
  <c r="F507" i="3"/>
  <c r="G507" i="3"/>
  <c r="H507" i="3"/>
  <c r="J507" i="3"/>
  <c r="K507" i="3"/>
  <c r="L507" i="3"/>
  <c r="F508" i="3"/>
  <c r="H508" i="3"/>
  <c r="F509" i="3"/>
  <c r="H509" i="3"/>
  <c r="F510" i="3"/>
  <c r="H510" i="3"/>
  <c r="F511" i="3"/>
  <c r="H511" i="3"/>
  <c r="F512" i="3"/>
  <c r="G512" i="3"/>
  <c r="F513" i="3"/>
  <c r="G513" i="3"/>
  <c r="F514" i="3"/>
  <c r="H514" i="3"/>
  <c r="F515" i="3"/>
  <c r="H515" i="3"/>
  <c r="C516" i="3"/>
  <c r="D516" i="3"/>
  <c r="F529" i="3"/>
  <c r="F530" i="3"/>
  <c r="F531" i="3"/>
  <c r="F532" i="3"/>
  <c r="F533" i="3"/>
  <c r="F534" i="3"/>
  <c r="F535" i="3"/>
  <c r="F536" i="3"/>
  <c r="F537" i="3"/>
  <c r="F538" i="3"/>
  <c r="F539" i="3"/>
  <c r="F540" i="3"/>
  <c r="F541" i="3"/>
  <c r="F542" i="3"/>
  <c r="F543" i="3"/>
  <c r="H543" i="3"/>
  <c r="J543" i="3"/>
  <c r="K543" i="3"/>
  <c r="L543" i="3"/>
  <c r="F544" i="3"/>
  <c r="F545" i="3"/>
  <c r="H545" i="3"/>
  <c r="F546" i="3"/>
  <c r="H546" i="3"/>
  <c r="F547" i="3"/>
  <c r="F548" i="3"/>
  <c r="F549" i="3"/>
  <c r="F550" i="3"/>
  <c r="F551" i="3"/>
  <c r="F552" i="3"/>
  <c r="G552" i="3"/>
  <c r="J552" i="3"/>
  <c r="K552" i="3"/>
  <c r="L552" i="3"/>
  <c r="H552" i="3"/>
  <c r="F553" i="3"/>
  <c r="H553" i="3"/>
  <c r="F554" i="3"/>
  <c r="H554" i="3"/>
  <c r="F555" i="3"/>
  <c r="G555" i="3"/>
  <c r="J555" i="3"/>
  <c r="K555" i="3"/>
  <c r="L555" i="3"/>
  <c r="F556" i="3"/>
  <c r="F557" i="3"/>
  <c r="F558" i="3"/>
  <c r="G558" i="3"/>
  <c r="H558" i="3"/>
  <c r="J558" i="3"/>
  <c r="K558" i="3"/>
  <c r="L558" i="3"/>
  <c r="F559" i="3"/>
  <c r="F560" i="3"/>
  <c r="G560" i="3"/>
  <c r="J560" i="3"/>
  <c r="F561" i="3"/>
  <c r="F562" i="3"/>
  <c r="H562" i="3"/>
  <c r="F563" i="3"/>
  <c r="F564" i="3"/>
  <c r="F565" i="3"/>
  <c r="F566" i="3"/>
  <c r="C567" i="3"/>
  <c r="D567" i="3"/>
  <c r="F580" i="3"/>
  <c r="H580" i="3"/>
  <c r="F581" i="3"/>
  <c r="F582" i="3"/>
  <c r="G582" i="3"/>
  <c r="F583" i="3"/>
  <c r="F584" i="3"/>
  <c r="H584" i="3"/>
  <c r="F585" i="3"/>
  <c r="H585" i="3"/>
  <c r="F586" i="3"/>
  <c r="G586" i="3"/>
  <c r="J586" i="3"/>
  <c r="F587" i="3"/>
  <c r="H587" i="3"/>
  <c r="F588" i="3"/>
  <c r="F589" i="3"/>
  <c r="H589" i="3"/>
  <c r="F590" i="3"/>
  <c r="F591" i="3"/>
  <c r="G591" i="3"/>
  <c r="F592" i="3"/>
  <c r="G592" i="3"/>
  <c r="H592" i="3"/>
  <c r="F593" i="3"/>
  <c r="F594" i="3"/>
  <c r="H594" i="3"/>
  <c r="F595" i="3"/>
  <c r="F596" i="3"/>
  <c r="F597" i="3"/>
  <c r="F598" i="3"/>
  <c r="H598" i="3"/>
  <c r="F599" i="3"/>
  <c r="F600" i="3"/>
  <c r="H600" i="3"/>
  <c r="J600" i="3"/>
  <c r="F601" i="3"/>
  <c r="F602" i="3"/>
  <c r="H602" i="3"/>
  <c r="F603" i="3"/>
  <c r="G603" i="3"/>
  <c r="F604" i="3"/>
  <c r="G604" i="3"/>
  <c r="H604" i="3"/>
  <c r="F605" i="3"/>
  <c r="F606" i="3"/>
  <c r="G606" i="3"/>
  <c r="F607" i="3"/>
  <c r="F608" i="3"/>
  <c r="F609" i="3"/>
  <c r="G609" i="3"/>
  <c r="F610" i="3"/>
  <c r="H610" i="3"/>
  <c r="F611" i="3"/>
  <c r="H611" i="3"/>
  <c r="J611" i="3"/>
  <c r="K611" i="3"/>
  <c r="L611" i="3"/>
  <c r="F612" i="3"/>
  <c r="H612" i="3"/>
  <c r="F613" i="3"/>
  <c r="F614" i="3"/>
  <c r="G614" i="3"/>
  <c r="F615" i="3"/>
  <c r="G615" i="3"/>
  <c r="H615" i="3"/>
  <c r="F616" i="3"/>
  <c r="F617" i="3"/>
  <c r="C618" i="3"/>
  <c r="D618" i="3"/>
  <c r="F631" i="3"/>
  <c r="H631" i="3"/>
  <c r="J631" i="3"/>
  <c r="F632" i="3"/>
  <c r="F633" i="3"/>
  <c r="F634" i="3"/>
  <c r="F635" i="3"/>
  <c r="F636" i="3"/>
  <c r="G636" i="3"/>
  <c r="F637" i="3"/>
  <c r="F638" i="3"/>
  <c r="H638" i="3"/>
  <c r="F639" i="3"/>
  <c r="G639" i="3"/>
  <c r="J639" i="3"/>
  <c r="K639" i="3"/>
  <c r="L639" i="3"/>
  <c r="H639" i="3"/>
  <c r="F640" i="3"/>
  <c r="F641" i="3"/>
  <c r="F642" i="3"/>
  <c r="J642" i="3"/>
  <c r="K642" i="3"/>
  <c r="L642" i="3"/>
  <c r="F643" i="3"/>
  <c r="H643" i="3"/>
  <c r="F644" i="3"/>
  <c r="F645" i="3"/>
  <c r="H645" i="3"/>
  <c r="F646" i="3"/>
  <c r="K646" i="3"/>
  <c r="L646" i="3"/>
  <c r="F647" i="3"/>
  <c r="F648" i="3"/>
  <c r="G648" i="3"/>
  <c r="F649" i="3"/>
  <c r="F650" i="3"/>
  <c r="F651" i="3"/>
  <c r="F652" i="3"/>
  <c r="H652" i="3"/>
  <c r="F653" i="3"/>
  <c r="G653" i="3"/>
  <c r="J653" i="3"/>
  <c r="K653" i="3"/>
  <c r="L653" i="3"/>
  <c r="H653" i="3"/>
  <c r="F654" i="3"/>
  <c r="H654" i="3"/>
  <c r="F655" i="3"/>
  <c r="F656" i="3"/>
  <c r="F657" i="3"/>
  <c r="F658" i="3"/>
  <c r="F659" i="3"/>
  <c r="H659" i="3"/>
  <c r="F660" i="3"/>
  <c r="F661" i="3"/>
  <c r="G661" i="3"/>
  <c r="K661" i="3"/>
  <c r="L661" i="3"/>
  <c r="F662" i="3"/>
  <c r="F663" i="3"/>
  <c r="F664" i="3"/>
  <c r="G664" i="3"/>
  <c r="H664" i="3"/>
  <c r="F665" i="3"/>
  <c r="F666" i="3"/>
  <c r="F667" i="3"/>
  <c r="G667" i="3"/>
  <c r="F668" i="3"/>
  <c r="G668" i="3"/>
  <c r="C669" i="3"/>
  <c r="D669" i="3"/>
  <c r="B8" i="2"/>
  <c r="B10" i="2"/>
  <c r="B9" i="2"/>
  <c r="B11" i="2"/>
  <c r="B12" i="2"/>
  <c r="B13" i="2"/>
  <c r="B14" i="2"/>
  <c r="B15" i="2"/>
  <c r="B16" i="2"/>
  <c r="B17" i="2"/>
  <c r="B18" i="2"/>
  <c r="B19" i="2"/>
  <c r="F52" i="2"/>
  <c r="F55" i="2"/>
  <c r="F57" i="2"/>
  <c r="F60" i="2"/>
  <c r="B63" i="2"/>
  <c r="F50" i="2"/>
  <c r="B103" i="2"/>
  <c r="F95" i="2"/>
  <c r="B143" i="2"/>
  <c r="F135" i="2"/>
  <c r="B171" i="2"/>
  <c r="B181" i="2"/>
  <c r="B183" i="2"/>
  <c r="F175" i="2"/>
  <c r="B211" i="2"/>
  <c r="B223" i="2"/>
  <c r="B221" i="2"/>
  <c r="B250" i="2"/>
  <c r="B260" i="2"/>
  <c r="B262" i="2"/>
  <c r="F287" i="2"/>
  <c r="B289" i="2"/>
  <c r="F290" i="2"/>
  <c r="F299" i="2"/>
  <c r="F294" i="2"/>
  <c r="F298" i="2"/>
  <c r="B299" i="2"/>
  <c r="B301" i="2"/>
  <c r="F288" i="2"/>
  <c r="B328" i="2"/>
  <c r="B338" i="2"/>
  <c r="B340" i="2"/>
  <c r="F332" i="2"/>
  <c r="B368" i="2"/>
  <c r="B380" i="2"/>
  <c r="B378" i="2"/>
  <c r="B407" i="2"/>
  <c r="B417" i="2"/>
  <c r="F444" i="2"/>
  <c r="F446" i="2"/>
  <c r="F458" i="2"/>
  <c r="B446" i="2"/>
  <c r="F447" i="2"/>
  <c r="F456" i="2"/>
  <c r="F451" i="2"/>
  <c r="F455" i="2"/>
  <c r="B456" i="2"/>
  <c r="B458" i="2"/>
  <c r="F445" i="2"/>
  <c r="B485" i="2"/>
  <c r="B495" i="2"/>
  <c r="B497" i="2"/>
  <c r="F489" i="2"/>
  <c r="D74" i="1"/>
  <c r="E74" i="1"/>
  <c r="F74" i="1"/>
  <c r="G74" i="1"/>
  <c r="H74" i="1"/>
  <c r="I74" i="1"/>
  <c r="J74" i="1"/>
  <c r="K74" i="1"/>
  <c r="L74" i="1"/>
  <c r="M74" i="1"/>
  <c r="D75" i="1"/>
  <c r="E75" i="1"/>
  <c r="F75" i="1"/>
  <c r="G75" i="1"/>
  <c r="H75" i="1"/>
  <c r="I75" i="1"/>
  <c r="J75" i="1"/>
  <c r="K75" i="1"/>
  <c r="L75" i="1"/>
  <c r="M75" i="1"/>
  <c r="D76" i="1"/>
  <c r="E76" i="1"/>
  <c r="F76" i="1"/>
  <c r="G76" i="1"/>
  <c r="H76" i="1"/>
  <c r="I76" i="1"/>
  <c r="J76" i="1"/>
  <c r="K76" i="1"/>
  <c r="L76" i="1"/>
  <c r="M76" i="1"/>
  <c r="N76" i="1"/>
  <c r="D77" i="1"/>
  <c r="E77" i="1"/>
  <c r="F77" i="1"/>
  <c r="G77" i="1"/>
  <c r="H77" i="1"/>
  <c r="I77" i="1"/>
  <c r="J77" i="1"/>
  <c r="K77" i="1"/>
  <c r="L77" i="1"/>
  <c r="M77" i="1"/>
  <c r="N77" i="1"/>
  <c r="F78" i="1"/>
  <c r="I78" i="1"/>
  <c r="K78" i="1"/>
  <c r="D79" i="1"/>
  <c r="E79" i="1"/>
  <c r="F79" i="1"/>
  <c r="G79" i="1"/>
  <c r="H79" i="1"/>
  <c r="I79" i="1"/>
  <c r="J79" i="1"/>
  <c r="K79" i="1"/>
  <c r="L79" i="1"/>
  <c r="M79" i="1"/>
  <c r="D80" i="1"/>
  <c r="E80" i="1"/>
  <c r="G80" i="1"/>
  <c r="H80" i="1"/>
  <c r="I80" i="1"/>
  <c r="J80" i="1"/>
  <c r="K80" i="1"/>
  <c r="L80" i="1"/>
  <c r="M80" i="1"/>
  <c r="D81" i="1"/>
  <c r="E81" i="1"/>
  <c r="F81" i="1"/>
  <c r="G81" i="1"/>
  <c r="H81" i="1"/>
  <c r="I81" i="1"/>
  <c r="J81" i="1"/>
  <c r="K81" i="1"/>
  <c r="L81" i="1"/>
  <c r="M81" i="1"/>
  <c r="D82" i="1"/>
  <c r="F82" i="1"/>
  <c r="I82" i="1"/>
  <c r="D83" i="1"/>
  <c r="E83" i="1"/>
  <c r="F83" i="1"/>
  <c r="G83" i="1"/>
  <c r="H83" i="1"/>
  <c r="I83" i="1"/>
  <c r="J83" i="1"/>
  <c r="K83" i="1"/>
  <c r="L83" i="1"/>
  <c r="M83" i="1"/>
  <c r="N83" i="1"/>
  <c r="D84" i="1"/>
  <c r="E84" i="1"/>
  <c r="G84" i="1"/>
  <c r="H84" i="1"/>
  <c r="I84" i="1"/>
  <c r="J84" i="1"/>
  <c r="K84" i="1"/>
  <c r="L84" i="1"/>
  <c r="M84" i="1"/>
  <c r="N84" i="1"/>
  <c r="D85" i="1"/>
  <c r="E85" i="1"/>
  <c r="F85" i="1"/>
  <c r="G85" i="1"/>
  <c r="H85" i="1"/>
  <c r="I85" i="1"/>
  <c r="J85" i="1"/>
  <c r="K85" i="1"/>
  <c r="L85" i="1"/>
  <c r="M85" i="1"/>
  <c r="N85" i="1"/>
  <c r="I86" i="1"/>
  <c r="D87" i="1"/>
  <c r="E87" i="1"/>
  <c r="F87" i="1"/>
  <c r="G87" i="1"/>
  <c r="H87" i="1"/>
  <c r="I87" i="1"/>
  <c r="J87" i="1"/>
  <c r="K87" i="1"/>
  <c r="L87" i="1"/>
  <c r="M87" i="1"/>
  <c r="N87" i="1"/>
  <c r="D88" i="1"/>
  <c r="E88" i="1"/>
  <c r="F88" i="1"/>
  <c r="G88" i="1"/>
  <c r="H88" i="1"/>
  <c r="I88" i="1"/>
  <c r="J88" i="1"/>
  <c r="K88" i="1"/>
  <c r="L88" i="1"/>
  <c r="M88" i="1"/>
  <c r="D89" i="1"/>
  <c r="E89" i="1"/>
  <c r="F89" i="1"/>
  <c r="G89" i="1"/>
  <c r="H89" i="1"/>
  <c r="I89" i="1"/>
  <c r="J89" i="1"/>
  <c r="K89" i="1"/>
  <c r="L89" i="1"/>
  <c r="M89" i="1"/>
  <c r="N89" i="1"/>
  <c r="F90" i="1"/>
  <c r="I90" i="1"/>
  <c r="K90" i="1"/>
  <c r="L90" i="1"/>
  <c r="D91" i="1"/>
  <c r="E91" i="1"/>
  <c r="F91" i="1"/>
  <c r="G91" i="1"/>
  <c r="H91" i="1"/>
  <c r="I91" i="1"/>
  <c r="J91" i="1"/>
  <c r="K91" i="1"/>
  <c r="L91" i="1"/>
  <c r="M91" i="1"/>
  <c r="N91" i="1"/>
  <c r="D92" i="1"/>
  <c r="E92" i="1"/>
  <c r="G92" i="1"/>
  <c r="H92" i="1"/>
  <c r="I92" i="1"/>
  <c r="J92" i="1"/>
  <c r="K92" i="1"/>
  <c r="L92" i="1"/>
  <c r="M92" i="1"/>
  <c r="N92" i="1"/>
  <c r="D93" i="1"/>
  <c r="E93" i="1"/>
  <c r="F93" i="1"/>
  <c r="G93" i="1"/>
  <c r="H93" i="1"/>
  <c r="I93" i="1"/>
  <c r="J93" i="1"/>
  <c r="K93" i="1"/>
  <c r="L93" i="1"/>
  <c r="M93" i="1"/>
  <c r="N93" i="1"/>
  <c r="I94" i="1"/>
  <c r="K94" i="1"/>
  <c r="L94" i="1"/>
  <c r="D95" i="1"/>
  <c r="E95" i="1"/>
  <c r="F95" i="1"/>
  <c r="G95" i="1"/>
  <c r="H95" i="1"/>
  <c r="I95" i="1"/>
  <c r="J95" i="1"/>
  <c r="K95" i="1"/>
  <c r="L95" i="1"/>
  <c r="M95" i="1"/>
  <c r="N95" i="1"/>
  <c r="D96" i="1"/>
  <c r="E96" i="1"/>
  <c r="F96" i="1"/>
  <c r="G96" i="1"/>
  <c r="H96" i="1"/>
  <c r="I96" i="1"/>
  <c r="J96" i="1"/>
  <c r="K96" i="1"/>
  <c r="L96" i="1"/>
  <c r="M96" i="1"/>
  <c r="N96" i="1"/>
  <c r="D97" i="1"/>
  <c r="E97" i="1"/>
  <c r="F97" i="1"/>
  <c r="G97" i="1"/>
  <c r="H97" i="1"/>
  <c r="I97" i="1"/>
  <c r="J97" i="1"/>
  <c r="K97" i="1"/>
  <c r="L97" i="1"/>
  <c r="M97" i="1"/>
  <c r="N97" i="1"/>
  <c r="D98" i="1"/>
  <c r="I98" i="1"/>
  <c r="D99" i="1"/>
  <c r="E99" i="1"/>
  <c r="F99" i="1"/>
  <c r="G99" i="1"/>
  <c r="H99" i="1"/>
  <c r="I99" i="1"/>
  <c r="J99" i="1"/>
  <c r="K99" i="1"/>
  <c r="L99" i="1"/>
  <c r="M99" i="1"/>
  <c r="D100" i="1"/>
  <c r="E100" i="1"/>
  <c r="F100" i="1"/>
  <c r="G100" i="1"/>
  <c r="H100" i="1"/>
  <c r="I100" i="1"/>
  <c r="J100" i="1"/>
  <c r="K100" i="1"/>
  <c r="L100" i="1"/>
  <c r="M100" i="1"/>
  <c r="N100" i="1"/>
  <c r="D101" i="1"/>
  <c r="E101" i="1"/>
  <c r="F101" i="1"/>
  <c r="G101" i="1"/>
  <c r="H101" i="1"/>
  <c r="I101" i="1"/>
  <c r="J101" i="1"/>
  <c r="K101" i="1"/>
  <c r="L101" i="1"/>
  <c r="M101" i="1"/>
  <c r="N101" i="1"/>
  <c r="E102" i="1"/>
  <c r="I102" i="1"/>
  <c r="K102" i="1"/>
  <c r="M102" i="1"/>
  <c r="D103" i="1"/>
  <c r="E103" i="1"/>
  <c r="F103" i="1"/>
  <c r="G103" i="1"/>
  <c r="H103" i="1"/>
  <c r="I103" i="1"/>
  <c r="J103" i="1"/>
  <c r="K103" i="1"/>
  <c r="L103" i="1"/>
  <c r="M103" i="1"/>
  <c r="N103" i="1"/>
  <c r="D104" i="1"/>
  <c r="E104" i="1"/>
  <c r="F104" i="1"/>
  <c r="G104" i="1"/>
  <c r="H104" i="1"/>
  <c r="I104" i="1"/>
  <c r="J104" i="1"/>
  <c r="K104" i="1"/>
  <c r="L104" i="1"/>
  <c r="M104" i="1"/>
  <c r="N104" i="1"/>
  <c r="D105" i="1"/>
  <c r="E105" i="1"/>
  <c r="F105" i="1"/>
  <c r="G105" i="1"/>
  <c r="H105" i="1"/>
  <c r="I105" i="1"/>
  <c r="J105" i="1"/>
  <c r="K105" i="1"/>
  <c r="L105" i="1"/>
  <c r="M105" i="1"/>
  <c r="N105" i="1"/>
  <c r="F106" i="1"/>
  <c r="G106" i="1"/>
  <c r="I106" i="1"/>
  <c r="D107" i="1"/>
  <c r="E107" i="1"/>
  <c r="F107" i="1"/>
  <c r="G107" i="1"/>
  <c r="H107" i="1"/>
  <c r="I107" i="1"/>
  <c r="J107" i="1"/>
  <c r="K107" i="1"/>
  <c r="L107" i="1"/>
  <c r="M107" i="1"/>
  <c r="D108" i="1"/>
  <c r="E108" i="1"/>
  <c r="G108" i="1"/>
  <c r="H108" i="1"/>
  <c r="I108" i="1"/>
  <c r="J108" i="1"/>
  <c r="K108" i="1"/>
  <c r="L108" i="1"/>
  <c r="M108" i="1"/>
  <c r="D109" i="1"/>
  <c r="E109" i="1"/>
  <c r="F109" i="1"/>
  <c r="G109" i="1"/>
  <c r="H109" i="1"/>
  <c r="I109" i="1"/>
  <c r="J109" i="1"/>
  <c r="K109" i="1"/>
  <c r="L109" i="1"/>
  <c r="M109" i="1"/>
  <c r="E110" i="1"/>
  <c r="F110" i="1"/>
  <c r="I110" i="1"/>
  <c r="J110" i="1"/>
  <c r="D111" i="1"/>
  <c r="E111" i="1"/>
  <c r="F111" i="1"/>
  <c r="G111" i="1"/>
  <c r="H111" i="1"/>
  <c r="I111" i="1"/>
  <c r="J111" i="1"/>
  <c r="K111" i="1"/>
  <c r="L111" i="1"/>
  <c r="M111" i="1"/>
  <c r="N111" i="1"/>
  <c r="E139" i="1"/>
  <c r="F139" i="1"/>
  <c r="G139" i="1"/>
  <c r="H139" i="1"/>
  <c r="I139" i="1"/>
  <c r="J139" i="1"/>
  <c r="L139" i="1"/>
  <c r="M139" i="1"/>
  <c r="D140" i="1"/>
  <c r="E140" i="1"/>
  <c r="F140" i="1"/>
  <c r="G140" i="1"/>
  <c r="H140" i="1"/>
  <c r="J140" i="1"/>
  <c r="K140" i="1"/>
  <c r="L140" i="1"/>
  <c r="M140" i="1"/>
  <c r="D141" i="1"/>
  <c r="E141" i="1"/>
  <c r="E138" i="1"/>
  <c r="C90" i="2"/>
  <c r="F141" i="1"/>
  <c r="G141" i="1"/>
  <c r="H141" i="1"/>
  <c r="I141" i="1"/>
  <c r="J141" i="1"/>
  <c r="K141" i="1"/>
  <c r="L141" i="1"/>
  <c r="M141" i="1"/>
  <c r="D142" i="1"/>
  <c r="E142" i="1"/>
  <c r="F142" i="1"/>
  <c r="G142" i="1"/>
  <c r="C142" i="1"/>
  <c r="H142" i="1"/>
  <c r="I142" i="1"/>
  <c r="J142" i="1"/>
  <c r="K142" i="1"/>
  <c r="L142" i="1"/>
  <c r="M142" i="1"/>
  <c r="E143" i="1"/>
  <c r="G143" i="1"/>
  <c r="I143" i="1"/>
  <c r="D144" i="1"/>
  <c r="F144" i="1"/>
  <c r="G144" i="1"/>
  <c r="H144" i="1"/>
  <c r="I144" i="1"/>
  <c r="J144" i="1"/>
  <c r="K144" i="1"/>
  <c r="L144" i="1"/>
  <c r="M144" i="1"/>
  <c r="N144" i="1"/>
  <c r="D145" i="1"/>
  <c r="E145" i="1"/>
  <c r="F145" i="1"/>
  <c r="G145" i="1"/>
  <c r="H145" i="1"/>
  <c r="I145" i="1"/>
  <c r="J145" i="1"/>
  <c r="K145" i="1"/>
  <c r="L145" i="1"/>
  <c r="M145" i="1"/>
  <c r="D146" i="1"/>
  <c r="E146" i="1"/>
  <c r="F146" i="1"/>
  <c r="G146" i="1"/>
  <c r="H146" i="1"/>
  <c r="I146" i="1"/>
  <c r="J146" i="1"/>
  <c r="K146" i="1"/>
  <c r="L146" i="1"/>
  <c r="M146" i="1"/>
  <c r="E147" i="1"/>
  <c r="L147" i="1"/>
  <c r="D148" i="1"/>
  <c r="E148" i="1"/>
  <c r="F148" i="1"/>
  <c r="G148" i="1"/>
  <c r="H148" i="1"/>
  <c r="I148" i="1"/>
  <c r="J148" i="1"/>
  <c r="K148" i="1"/>
  <c r="L148" i="1"/>
  <c r="M148" i="1"/>
  <c r="N148" i="1"/>
  <c r="D149" i="1"/>
  <c r="E149" i="1"/>
  <c r="F149" i="1"/>
  <c r="G149" i="1"/>
  <c r="H149" i="1"/>
  <c r="I149" i="1"/>
  <c r="J149" i="1"/>
  <c r="K149" i="1"/>
  <c r="L149" i="1"/>
  <c r="M149" i="1"/>
  <c r="N149" i="1"/>
  <c r="D150" i="1"/>
  <c r="E150" i="1"/>
  <c r="F150" i="1"/>
  <c r="G150" i="1"/>
  <c r="J150" i="1"/>
  <c r="K150" i="1"/>
  <c r="L150" i="1"/>
  <c r="M150" i="1"/>
  <c r="H151" i="1"/>
  <c r="E152" i="1"/>
  <c r="F152" i="1"/>
  <c r="G152" i="1"/>
  <c r="H152" i="1"/>
  <c r="I152" i="1"/>
  <c r="J152" i="1"/>
  <c r="K152" i="1"/>
  <c r="L152" i="1"/>
  <c r="M152" i="1"/>
  <c r="D153" i="1"/>
  <c r="E153" i="1"/>
  <c r="F153" i="1"/>
  <c r="G153" i="1"/>
  <c r="H153" i="1"/>
  <c r="I153" i="1"/>
  <c r="K153" i="1"/>
  <c r="L153" i="1"/>
  <c r="M153" i="1"/>
  <c r="N153" i="1"/>
  <c r="D154" i="1"/>
  <c r="E154" i="1"/>
  <c r="F154" i="1"/>
  <c r="G154" i="1"/>
  <c r="H154" i="1"/>
  <c r="I154" i="1"/>
  <c r="J154" i="1"/>
  <c r="K154" i="1"/>
  <c r="L154" i="1"/>
  <c r="M154" i="1"/>
  <c r="G155" i="1"/>
  <c r="K155" i="1"/>
  <c r="C155" i="1"/>
  <c r="M155" i="1"/>
  <c r="D156" i="1"/>
  <c r="E156" i="1"/>
  <c r="F156" i="1"/>
  <c r="G156" i="1"/>
  <c r="H156" i="1"/>
  <c r="I156" i="1"/>
  <c r="J156" i="1"/>
  <c r="K156" i="1"/>
  <c r="L156" i="1"/>
  <c r="M156" i="1"/>
  <c r="N156" i="1"/>
  <c r="D157" i="1"/>
  <c r="E157" i="1"/>
  <c r="F157" i="1"/>
  <c r="G157" i="1"/>
  <c r="I157" i="1"/>
  <c r="J157" i="1"/>
  <c r="K157" i="1"/>
  <c r="L157" i="1"/>
  <c r="M157" i="1"/>
  <c r="N157" i="1"/>
  <c r="D158" i="1"/>
  <c r="F158" i="1"/>
  <c r="G158" i="1"/>
  <c r="I158" i="1"/>
  <c r="J158" i="1"/>
  <c r="K158" i="1"/>
  <c r="L158" i="1"/>
  <c r="M158" i="1"/>
  <c r="N158" i="1"/>
  <c r="E159" i="1"/>
  <c r="K159" i="1"/>
  <c r="D160" i="1"/>
  <c r="E160" i="1"/>
  <c r="F160" i="1"/>
  <c r="G160" i="1"/>
  <c r="I160" i="1"/>
  <c r="J160" i="1"/>
  <c r="K160" i="1"/>
  <c r="L160" i="1"/>
  <c r="M160" i="1"/>
  <c r="D161" i="1"/>
  <c r="E161" i="1"/>
  <c r="F161" i="1"/>
  <c r="G161" i="1"/>
  <c r="H161" i="1"/>
  <c r="I161" i="1"/>
  <c r="J161" i="1"/>
  <c r="K161" i="1"/>
  <c r="L161" i="1"/>
  <c r="M161" i="1"/>
  <c r="N161" i="1"/>
  <c r="D162" i="1"/>
  <c r="F162" i="1"/>
  <c r="G162" i="1"/>
  <c r="I162" i="1"/>
  <c r="J162" i="1"/>
  <c r="K162" i="1"/>
  <c r="L162" i="1"/>
  <c r="M162" i="1"/>
  <c r="N162" i="1"/>
  <c r="G163" i="1"/>
  <c r="M163" i="1"/>
  <c r="D164" i="1"/>
  <c r="E164" i="1"/>
  <c r="F164" i="1"/>
  <c r="G164" i="1"/>
  <c r="H164" i="1"/>
  <c r="I164" i="1"/>
  <c r="J164" i="1"/>
  <c r="K164" i="1"/>
  <c r="L164" i="1"/>
  <c r="M164" i="1"/>
  <c r="D165" i="1"/>
  <c r="E165" i="1"/>
  <c r="F165" i="1"/>
  <c r="G165" i="1"/>
  <c r="H165" i="1"/>
  <c r="I165" i="1"/>
  <c r="J165" i="1"/>
  <c r="K165" i="1"/>
  <c r="L165" i="1"/>
  <c r="M165" i="1"/>
  <c r="D166" i="1"/>
  <c r="E166" i="1"/>
  <c r="F166" i="1"/>
  <c r="G166" i="1"/>
  <c r="H166" i="1"/>
  <c r="I166" i="1"/>
  <c r="J166" i="1"/>
  <c r="K166" i="1"/>
  <c r="L166" i="1"/>
  <c r="M166" i="1"/>
  <c r="N166" i="1"/>
  <c r="D168" i="1"/>
  <c r="E168" i="1"/>
  <c r="F168" i="1"/>
  <c r="G168" i="1"/>
  <c r="I168" i="1"/>
  <c r="J168" i="1"/>
  <c r="K168" i="1"/>
  <c r="M168" i="1"/>
  <c r="D169" i="1"/>
  <c r="F169" i="1"/>
  <c r="G169" i="1"/>
  <c r="H169" i="1"/>
  <c r="I169" i="1"/>
  <c r="J169" i="1"/>
  <c r="K169" i="1"/>
  <c r="L169" i="1"/>
  <c r="M169" i="1"/>
  <c r="N169" i="1"/>
  <c r="D170" i="1"/>
  <c r="E170" i="1"/>
  <c r="F170" i="1"/>
  <c r="G170" i="1"/>
  <c r="I170" i="1"/>
  <c r="J170" i="1"/>
  <c r="K170" i="1"/>
  <c r="L170" i="1"/>
  <c r="M170" i="1"/>
  <c r="N170" i="1"/>
  <c r="K171" i="1"/>
  <c r="D172" i="1"/>
  <c r="E172" i="1"/>
  <c r="F172" i="1"/>
  <c r="G172" i="1"/>
  <c r="H172" i="1"/>
  <c r="I172" i="1"/>
  <c r="J172" i="1"/>
  <c r="K172" i="1"/>
  <c r="L172" i="1"/>
  <c r="M172" i="1"/>
  <c r="D173" i="1"/>
  <c r="E173" i="1"/>
  <c r="F173" i="1"/>
  <c r="G173" i="1"/>
  <c r="C173" i="1"/>
  <c r="H173" i="1"/>
  <c r="I173" i="1"/>
  <c r="J173" i="1"/>
  <c r="K173" i="1"/>
  <c r="L173" i="1"/>
  <c r="M173" i="1"/>
  <c r="N173" i="1"/>
  <c r="D174" i="1"/>
  <c r="E174" i="1"/>
  <c r="F174" i="1"/>
  <c r="G174" i="1"/>
  <c r="H174" i="1"/>
  <c r="I174" i="1"/>
  <c r="J174" i="1"/>
  <c r="K174" i="1"/>
  <c r="L174" i="1"/>
  <c r="M174" i="1"/>
  <c r="N174" i="1"/>
  <c r="E175" i="1"/>
  <c r="F175" i="1"/>
  <c r="D176" i="1"/>
  <c r="E176" i="1"/>
  <c r="F176" i="1"/>
  <c r="G176" i="1"/>
  <c r="H176" i="1"/>
  <c r="I176" i="1"/>
  <c r="J176" i="1"/>
  <c r="K176" i="1"/>
  <c r="L176" i="1"/>
  <c r="M176" i="1"/>
  <c r="E203" i="1"/>
  <c r="D10" i="8"/>
  <c r="H203" i="1"/>
  <c r="C134" i="2"/>
  <c r="D134" i="2"/>
  <c r="E134" i="2"/>
  <c r="D270" i="1"/>
  <c r="E270" i="1"/>
  <c r="F270" i="1"/>
  <c r="H270" i="1"/>
  <c r="J270" i="1"/>
  <c r="K270" i="1"/>
  <c r="L270" i="1"/>
  <c r="M270" i="1"/>
  <c r="N270" i="1"/>
  <c r="D271" i="1"/>
  <c r="E271" i="1"/>
  <c r="F271" i="1"/>
  <c r="G271" i="1"/>
  <c r="H271" i="1"/>
  <c r="I271" i="1"/>
  <c r="L271" i="1"/>
  <c r="F272" i="1"/>
  <c r="G272" i="1"/>
  <c r="H272" i="1"/>
  <c r="I272" i="1"/>
  <c r="J272" i="1"/>
  <c r="K272" i="1"/>
  <c r="L272" i="1"/>
  <c r="M272" i="1"/>
  <c r="D273" i="1"/>
  <c r="E273" i="1"/>
  <c r="F273" i="1"/>
  <c r="G273" i="1"/>
  <c r="H273" i="1"/>
  <c r="K273" i="1"/>
  <c r="L273" i="1"/>
  <c r="M273" i="1"/>
  <c r="N273" i="1"/>
  <c r="D274" i="1"/>
  <c r="F274" i="1"/>
  <c r="H274" i="1"/>
  <c r="I274" i="1"/>
  <c r="J274" i="1"/>
  <c r="K274" i="1"/>
  <c r="L274" i="1"/>
  <c r="M274" i="1"/>
  <c r="D275" i="1"/>
  <c r="E275" i="1"/>
  <c r="F275" i="1"/>
  <c r="G275" i="1"/>
  <c r="H275" i="1"/>
  <c r="I275" i="1"/>
  <c r="J275" i="1"/>
  <c r="L275" i="1"/>
  <c r="M275" i="1"/>
  <c r="D276" i="1"/>
  <c r="F276" i="1"/>
  <c r="I276" i="1"/>
  <c r="J276" i="1"/>
  <c r="K276" i="1"/>
  <c r="L276" i="1"/>
  <c r="M276" i="1"/>
  <c r="N276" i="1"/>
  <c r="D277" i="1"/>
  <c r="E277" i="1"/>
  <c r="F277" i="1"/>
  <c r="G277" i="1"/>
  <c r="H277" i="1"/>
  <c r="J277" i="1"/>
  <c r="L277" i="1"/>
  <c r="E278" i="1"/>
  <c r="F278" i="1"/>
  <c r="H278" i="1"/>
  <c r="I278" i="1"/>
  <c r="J278" i="1"/>
  <c r="K278" i="1"/>
  <c r="L278" i="1"/>
  <c r="M278" i="1"/>
  <c r="D279" i="1"/>
  <c r="E279" i="1"/>
  <c r="F279" i="1"/>
  <c r="G279" i="1"/>
  <c r="H279" i="1"/>
  <c r="I279" i="1"/>
  <c r="L279" i="1"/>
  <c r="M279" i="1"/>
  <c r="D280" i="1"/>
  <c r="F280" i="1"/>
  <c r="G280" i="1"/>
  <c r="I280" i="1"/>
  <c r="J280" i="1"/>
  <c r="K280" i="1"/>
  <c r="L280" i="1"/>
  <c r="M280" i="1"/>
  <c r="N280" i="1"/>
  <c r="D281" i="1"/>
  <c r="E281" i="1"/>
  <c r="F281" i="1"/>
  <c r="G281" i="1"/>
  <c r="H281" i="1"/>
  <c r="I281" i="1"/>
  <c r="K281" i="1"/>
  <c r="L281" i="1"/>
  <c r="N281" i="1"/>
  <c r="D282" i="1"/>
  <c r="F282" i="1"/>
  <c r="I282" i="1"/>
  <c r="J282" i="1"/>
  <c r="K282" i="1"/>
  <c r="L282" i="1"/>
  <c r="M282" i="1"/>
  <c r="D283" i="1"/>
  <c r="E283" i="1"/>
  <c r="F283" i="1"/>
  <c r="G283" i="1"/>
  <c r="H283" i="1"/>
  <c r="L283" i="1"/>
  <c r="D284" i="1"/>
  <c r="F284" i="1"/>
  <c r="G284" i="1"/>
  <c r="H284" i="1"/>
  <c r="I284" i="1"/>
  <c r="J284" i="1"/>
  <c r="K284" i="1"/>
  <c r="L284" i="1"/>
  <c r="M284" i="1"/>
  <c r="N284" i="1"/>
  <c r="D285" i="1"/>
  <c r="E285" i="1"/>
  <c r="F285" i="1"/>
  <c r="G285" i="1"/>
  <c r="H285" i="1"/>
  <c r="I285" i="1"/>
  <c r="J285" i="1"/>
  <c r="K285" i="1"/>
  <c r="L285" i="1"/>
  <c r="M285" i="1"/>
  <c r="N285" i="1"/>
  <c r="D286" i="1"/>
  <c r="F286" i="1"/>
  <c r="H286" i="1"/>
  <c r="I286" i="1"/>
  <c r="J286" i="1"/>
  <c r="K286" i="1"/>
  <c r="L286" i="1"/>
  <c r="M286" i="1"/>
  <c r="D287" i="1"/>
  <c r="E287" i="1"/>
  <c r="F287" i="1"/>
  <c r="G287" i="1"/>
  <c r="H287" i="1"/>
  <c r="J287" i="1"/>
  <c r="K287" i="1"/>
  <c r="L287" i="1"/>
  <c r="M287" i="1"/>
  <c r="N287" i="1"/>
  <c r="F288" i="1"/>
  <c r="G288" i="1"/>
  <c r="I288" i="1"/>
  <c r="J288" i="1"/>
  <c r="K288" i="1"/>
  <c r="L288" i="1"/>
  <c r="M288" i="1"/>
  <c r="D289" i="1"/>
  <c r="E289" i="1"/>
  <c r="F289" i="1"/>
  <c r="G289" i="1"/>
  <c r="H289" i="1"/>
  <c r="I289" i="1"/>
  <c r="K289" i="1"/>
  <c r="L289" i="1"/>
  <c r="M289" i="1"/>
  <c r="D290" i="1"/>
  <c r="E290" i="1"/>
  <c r="F290" i="1"/>
  <c r="I290" i="1"/>
  <c r="J290" i="1"/>
  <c r="K290" i="1"/>
  <c r="L290" i="1"/>
  <c r="M290" i="1"/>
  <c r="N290" i="1"/>
  <c r="D291" i="1"/>
  <c r="E291" i="1"/>
  <c r="F291" i="1"/>
  <c r="G291" i="1"/>
  <c r="H291" i="1"/>
  <c r="L291" i="1"/>
  <c r="M291" i="1"/>
  <c r="F292" i="1"/>
  <c r="G292" i="1"/>
  <c r="H292" i="1"/>
  <c r="I292" i="1"/>
  <c r="J292" i="1"/>
  <c r="K292" i="1"/>
  <c r="L292" i="1"/>
  <c r="M292" i="1"/>
  <c r="N292" i="1"/>
  <c r="D293" i="1"/>
  <c r="E293" i="1"/>
  <c r="F293" i="1"/>
  <c r="G293" i="1"/>
  <c r="H293" i="1"/>
  <c r="I293" i="1"/>
  <c r="J293" i="1"/>
  <c r="K293" i="1"/>
  <c r="L293" i="1"/>
  <c r="E294" i="1"/>
  <c r="F294" i="1"/>
  <c r="H294" i="1"/>
  <c r="I294" i="1"/>
  <c r="J294" i="1"/>
  <c r="K294" i="1"/>
  <c r="L294" i="1"/>
  <c r="M294" i="1"/>
  <c r="D295" i="1"/>
  <c r="E295" i="1"/>
  <c r="F295" i="1"/>
  <c r="G295" i="1"/>
  <c r="H295" i="1"/>
  <c r="I295" i="1"/>
  <c r="J295" i="1"/>
  <c r="K295" i="1"/>
  <c r="L295" i="1"/>
  <c r="N295" i="1"/>
  <c r="D296" i="1"/>
  <c r="E296" i="1"/>
  <c r="F296" i="1"/>
  <c r="I296" i="1"/>
  <c r="J296" i="1"/>
  <c r="K296" i="1"/>
  <c r="L296" i="1"/>
  <c r="M296" i="1"/>
  <c r="N296" i="1"/>
  <c r="D297" i="1"/>
  <c r="E297" i="1"/>
  <c r="F297" i="1"/>
  <c r="G297" i="1"/>
  <c r="H297" i="1"/>
  <c r="I297" i="1"/>
  <c r="J297" i="1"/>
  <c r="K297" i="1"/>
  <c r="L297" i="1"/>
  <c r="E298" i="1"/>
  <c r="F298" i="1"/>
  <c r="H298" i="1"/>
  <c r="I298" i="1"/>
  <c r="J298" i="1"/>
  <c r="K298" i="1"/>
  <c r="L298" i="1"/>
  <c r="M298" i="1"/>
  <c r="D299" i="1"/>
  <c r="E299" i="1"/>
  <c r="F299" i="1"/>
  <c r="G299" i="1"/>
  <c r="H299" i="1"/>
  <c r="J299" i="1"/>
  <c r="K299" i="1"/>
  <c r="L299" i="1"/>
  <c r="F300" i="1"/>
  <c r="I300" i="1"/>
  <c r="J300" i="1"/>
  <c r="K300" i="1"/>
  <c r="L300" i="1"/>
  <c r="M300" i="1"/>
  <c r="D301" i="1"/>
  <c r="E301" i="1"/>
  <c r="F301" i="1"/>
  <c r="G301" i="1"/>
  <c r="H301" i="1"/>
  <c r="K301" i="1"/>
  <c r="L301" i="1"/>
  <c r="N301" i="1"/>
  <c r="E302" i="1"/>
  <c r="F302" i="1"/>
  <c r="G302" i="1"/>
  <c r="H302" i="1"/>
  <c r="I302" i="1"/>
  <c r="J302" i="1"/>
  <c r="K302" i="1"/>
  <c r="L302" i="1"/>
  <c r="M302" i="1"/>
  <c r="N302" i="1"/>
  <c r="D303" i="1"/>
  <c r="E303" i="1"/>
  <c r="F303" i="1"/>
  <c r="G303" i="1"/>
  <c r="H303" i="1"/>
  <c r="I303" i="1"/>
  <c r="J303" i="1"/>
  <c r="L303" i="1"/>
  <c r="N303" i="1"/>
  <c r="D304" i="1"/>
  <c r="F304" i="1"/>
  <c r="H304" i="1"/>
  <c r="I304" i="1"/>
  <c r="J304" i="1"/>
  <c r="K304" i="1"/>
  <c r="L304" i="1"/>
  <c r="M304" i="1"/>
  <c r="D305" i="1"/>
  <c r="E305" i="1"/>
  <c r="F305" i="1"/>
  <c r="G305" i="1"/>
  <c r="H305" i="1"/>
  <c r="I305" i="1"/>
  <c r="J305" i="1"/>
  <c r="L305" i="1"/>
  <c r="M305" i="1"/>
  <c r="N305" i="1"/>
  <c r="E306" i="1"/>
  <c r="F306" i="1"/>
  <c r="G306" i="1"/>
  <c r="I306" i="1"/>
  <c r="J306" i="1"/>
  <c r="K306" i="1"/>
  <c r="L306" i="1"/>
  <c r="M306" i="1"/>
  <c r="N306" i="1"/>
  <c r="D307" i="1"/>
  <c r="E307" i="1"/>
  <c r="F307" i="1"/>
  <c r="G307" i="1"/>
  <c r="H307" i="1"/>
  <c r="I307" i="1"/>
  <c r="J307" i="1"/>
  <c r="L307" i="1"/>
  <c r="N307" i="1"/>
  <c r="D336" i="1"/>
  <c r="E336" i="1"/>
  <c r="F336" i="1"/>
  <c r="G336" i="1"/>
  <c r="H336" i="1"/>
  <c r="J336" i="1"/>
  <c r="K336" i="1"/>
  <c r="N336" i="1"/>
  <c r="D337" i="1"/>
  <c r="E337" i="1"/>
  <c r="H337" i="1"/>
  <c r="I337" i="1"/>
  <c r="J337" i="1"/>
  <c r="K337" i="1"/>
  <c r="L337" i="1"/>
  <c r="M337" i="1"/>
  <c r="N337" i="1"/>
  <c r="F338" i="1"/>
  <c r="G338" i="1"/>
  <c r="J338" i="1"/>
  <c r="K338" i="1"/>
  <c r="M338" i="1"/>
  <c r="D339" i="1"/>
  <c r="E339" i="1"/>
  <c r="F339" i="1"/>
  <c r="H339" i="1"/>
  <c r="I339" i="1"/>
  <c r="J339" i="1"/>
  <c r="K339" i="1"/>
  <c r="L339" i="1"/>
  <c r="D340" i="1"/>
  <c r="E340" i="1"/>
  <c r="F340" i="1"/>
  <c r="G340" i="1"/>
  <c r="I340" i="1"/>
  <c r="J340" i="1"/>
  <c r="K340" i="1"/>
  <c r="D341" i="1"/>
  <c r="E341" i="1"/>
  <c r="F341" i="1"/>
  <c r="G341" i="1"/>
  <c r="H341" i="1"/>
  <c r="I341" i="1"/>
  <c r="J341" i="1"/>
  <c r="K341" i="1"/>
  <c r="L341" i="1"/>
  <c r="F342" i="1"/>
  <c r="G342" i="1"/>
  <c r="H342" i="1"/>
  <c r="J342" i="1"/>
  <c r="K342" i="1"/>
  <c r="M342" i="1"/>
  <c r="D343" i="1"/>
  <c r="E343" i="1"/>
  <c r="G343" i="1"/>
  <c r="H343" i="1"/>
  <c r="I343" i="1"/>
  <c r="J343" i="1"/>
  <c r="K343" i="1"/>
  <c r="L343" i="1"/>
  <c r="M343" i="1"/>
  <c r="N343" i="1"/>
  <c r="F344" i="1"/>
  <c r="G344" i="1"/>
  <c r="H344" i="1"/>
  <c r="I344" i="1"/>
  <c r="J344" i="1"/>
  <c r="K344" i="1"/>
  <c r="D345" i="1"/>
  <c r="E345" i="1"/>
  <c r="H345" i="1"/>
  <c r="I345" i="1"/>
  <c r="J345" i="1"/>
  <c r="K345" i="1"/>
  <c r="L345" i="1"/>
  <c r="N345" i="1"/>
  <c r="F346" i="1"/>
  <c r="G346" i="1"/>
  <c r="H346" i="1"/>
  <c r="J346" i="1"/>
  <c r="K346" i="1"/>
  <c r="M346" i="1"/>
  <c r="N346" i="1"/>
  <c r="D347" i="1"/>
  <c r="E347" i="1"/>
  <c r="F347" i="1"/>
  <c r="G347" i="1"/>
  <c r="H347" i="1"/>
  <c r="J347" i="1"/>
  <c r="K347" i="1"/>
  <c r="L347" i="1"/>
  <c r="N347" i="1"/>
  <c r="D348" i="1"/>
  <c r="F348" i="1"/>
  <c r="G348" i="1"/>
  <c r="H348" i="1"/>
  <c r="I348" i="1"/>
  <c r="J348" i="1"/>
  <c r="K348" i="1"/>
  <c r="L348" i="1"/>
  <c r="M348" i="1"/>
  <c r="N348" i="1"/>
  <c r="D349" i="1"/>
  <c r="E349" i="1"/>
  <c r="G349" i="1"/>
  <c r="H349" i="1"/>
  <c r="K349" i="1"/>
  <c r="L349" i="1"/>
  <c r="M349" i="1"/>
  <c r="N349" i="1"/>
  <c r="G350" i="1"/>
  <c r="I350" i="1"/>
  <c r="J350" i="1"/>
  <c r="K350" i="1"/>
  <c r="L350" i="1"/>
  <c r="M350" i="1"/>
  <c r="D351" i="1"/>
  <c r="E351" i="1"/>
  <c r="G351" i="1"/>
  <c r="H351" i="1"/>
  <c r="I351" i="1"/>
  <c r="J351" i="1"/>
  <c r="L351" i="1"/>
  <c r="N351" i="1"/>
  <c r="E352" i="1"/>
  <c r="F352" i="1"/>
  <c r="G352" i="1"/>
  <c r="H352" i="1"/>
  <c r="I352" i="1"/>
  <c r="J352" i="1"/>
  <c r="K352" i="1"/>
  <c r="L352" i="1"/>
  <c r="M352" i="1"/>
  <c r="N352" i="1"/>
  <c r="D353" i="1"/>
  <c r="E353" i="1"/>
  <c r="F353" i="1"/>
  <c r="H353" i="1"/>
  <c r="J353" i="1"/>
  <c r="L353" i="1"/>
  <c r="D354" i="1"/>
  <c r="G354" i="1"/>
  <c r="H354" i="1"/>
  <c r="I354" i="1"/>
  <c r="J354" i="1"/>
  <c r="K354" i="1"/>
  <c r="M354" i="1"/>
  <c r="D355" i="1"/>
  <c r="E355" i="1"/>
  <c r="H355" i="1"/>
  <c r="J355" i="1"/>
  <c r="L355" i="1"/>
  <c r="N355" i="1"/>
  <c r="E356" i="1"/>
  <c r="F356" i="1"/>
  <c r="G356" i="1"/>
  <c r="I356" i="1"/>
  <c r="J356" i="1"/>
  <c r="M356" i="1"/>
  <c r="N356" i="1"/>
  <c r="D357" i="1"/>
  <c r="E357" i="1"/>
  <c r="G357" i="1"/>
  <c r="H357" i="1"/>
  <c r="I357" i="1"/>
  <c r="L357" i="1"/>
  <c r="N357" i="1"/>
  <c r="F358" i="1"/>
  <c r="I358" i="1"/>
  <c r="J358" i="1"/>
  <c r="C358" i="1"/>
  <c r="K358" i="1"/>
  <c r="M358" i="1"/>
  <c r="D359" i="1"/>
  <c r="E359" i="1"/>
  <c r="H359" i="1"/>
  <c r="N359" i="1"/>
  <c r="F360" i="1"/>
  <c r="G360" i="1"/>
  <c r="I360" i="1"/>
  <c r="J360" i="1"/>
  <c r="K360" i="1"/>
  <c r="L360" i="1"/>
  <c r="M360" i="1"/>
  <c r="G361" i="1"/>
  <c r="J361" i="1"/>
  <c r="L361" i="1"/>
  <c r="E362" i="1"/>
  <c r="F362" i="1"/>
  <c r="H362" i="1"/>
  <c r="I362" i="1"/>
  <c r="C362" i="1"/>
  <c r="J362" i="1"/>
  <c r="K362" i="1"/>
  <c r="M362" i="1"/>
  <c r="D363" i="1"/>
  <c r="C363" i="1"/>
  <c r="E363" i="1"/>
  <c r="H363" i="1"/>
  <c r="L363" i="1"/>
  <c r="E364" i="1"/>
  <c r="F364" i="1"/>
  <c r="G364" i="1"/>
  <c r="H364" i="1"/>
  <c r="I364" i="1"/>
  <c r="K364" i="1"/>
  <c r="L364" i="1"/>
  <c r="M364" i="1"/>
  <c r="D365" i="1"/>
  <c r="E365" i="1"/>
  <c r="F365" i="1"/>
  <c r="I365" i="1"/>
  <c r="J365" i="1"/>
  <c r="K365" i="1"/>
  <c r="L365" i="1"/>
  <c r="M365" i="1"/>
  <c r="D366" i="1"/>
  <c r="C366" i="1"/>
  <c r="F366" i="1"/>
  <c r="G366" i="1"/>
  <c r="H366" i="1"/>
  <c r="I366" i="1"/>
  <c r="J366" i="1"/>
  <c r="K366" i="1"/>
  <c r="D367" i="1"/>
  <c r="E367" i="1"/>
  <c r="G367" i="1"/>
  <c r="H367" i="1"/>
  <c r="I367" i="1"/>
  <c r="J367" i="1"/>
  <c r="K367" i="1"/>
  <c r="L367" i="1"/>
  <c r="M367" i="1"/>
  <c r="N367" i="1"/>
  <c r="F368" i="1"/>
  <c r="G368" i="1"/>
  <c r="C368" i="1"/>
  <c r="C380" i="4"/>
  <c r="H368" i="1"/>
  <c r="I368" i="1"/>
  <c r="K368" i="1"/>
  <c r="L368" i="1"/>
  <c r="M368" i="1"/>
  <c r="N368" i="1"/>
  <c r="D369" i="1"/>
  <c r="E369" i="1"/>
  <c r="F369" i="1"/>
  <c r="I369" i="1"/>
  <c r="J369" i="1"/>
  <c r="K369" i="1"/>
  <c r="L369" i="1"/>
  <c r="M369" i="1"/>
  <c r="E370" i="1"/>
  <c r="F370" i="1"/>
  <c r="C370" i="1"/>
  <c r="G370" i="1"/>
  <c r="H370" i="1"/>
  <c r="I370" i="1"/>
  <c r="J370" i="1"/>
  <c r="K370" i="1"/>
  <c r="D371" i="1"/>
  <c r="E371" i="1"/>
  <c r="H371" i="1"/>
  <c r="J371" i="1"/>
  <c r="K371" i="1"/>
  <c r="L371" i="1"/>
  <c r="M371" i="1"/>
  <c r="D372" i="1"/>
  <c r="G372" i="1"/>
  <c r="H372" i="1"/>
  <c r="K372" i="1"/>
  <c r="C372" i="1"/>
  <c r="M372" i="1"/>
  <c r="N372" i="1"/>
  <c r="D373" i="1"/>
  <c r="E373" i="1"/>
  <c r="G373" i="1"/>
  <c r="I373" i="1"/>
  <c r="K373" i="1"/>
  <c r="L373" i="1"/>
  <c r="D401" i="1"/>
  <c r="E401" i="1"/>
  <c r="F401" i="1"/>
  <c r="G401" i="1"/>
  <c r="L401" i="1"/>
  <c r="D402" i="1"/>
  <c r="F402" i="1"/>
  <c r="L402" i="1"/>
  <c r="D403" i="1"/>
  <c r="F403" i="1"/>
  <c r="G403" i="1"/>
  <c r="H403" i="1"/>
  <c r="I403" i="1"/>
  <c r="N403" i="1"/>
  <c r="D404" i="1"/>
  <c r="E404" i="1"/>
  <c r="F404" i="1"/>
  <c r="G404" i="1"/>
  <c r="H404" i="1"/>
  <c r="I404" i="1"/>
  <c r="J404" i="1"/>
  <c r="K404" i="1"/>
  <c r="L404" i="1"/>
  <c r="M404" i="1"/>
  <c r="D405" i="1"/>
  <c r="E405" i="1"/>
  <c r="F405" i="1"/>
  <c r="G405" i="1"/>
  <c r="H405" i="1"/>
  <c r="I405" i="1"/>
  <c r="L405" i="1"/>
  <c r="M405" i="1"/>
  <c r="D406" i="1"/>
  <c r="E406" i="1"/>
  <c r="F406" i="1"/>
  <c r="G406" i="1"/>
  <c r="H406" i="1"/>
  <c r="J406" i="1"/>
  <c r="L406" i="1"/>
  <c r="M406" i="1"/>
  <c r="N406" i="1"/>
  <c r="D407" i="1"/>
  <c r="E407" i="1"/>
  <c r="F407" i="1"/>
  <c r="G407" i="1"/>
  <c r="H407" i="1"/>
  <c r="I407" i="1"/>
  <c r="L407" i="1"/>
  <c r="N407" i="1"/>
  <c r="D408" i="1"/>
  <c r="E408" i="1"/>
  <c r="F408" i="1"/>
  <c r="G408" i="1"/>
  <c r="H408" i="1"/>
  <c r="I408" i="1"/>
  <c r="J408" i="1"/>
  <c r="K408" i="1"/>
  <c r="L408" i="1"/>
  <c r="N408" i="1"/>
  <c r="D409" i="1"/>
  <c r="E409" i="1"/>
  <c r="F409" i="1"/>
  <c r="G409" i="1"/>
  <c r="I409" i="1"/>
  <c r="K409" i="1"/>
  <c r="M409" i="1"/>
  <c r="D410" i="1"/>
  <c r="F410" i="1"/>
  <c r="G410" i="1"/>
  <c r="H410" i="1"/>
  <c r="J410" i="1"/>
  <c r="L410" i="1"/>
  <c r="M410" i="1"/>
  <c r="N410" i="1"/>
  <c r="D411" i="1"/>
  <c r="F411" i="1"/>
  <c r="G411" i="1"/>
  <c r="H411" i="1"/>
  <c r="I411" i="1"/>
  <c r="M411" i="1"/>
  <c r="N411" i="1"/>
  <c r="D412" i="1"/>
  <c r="E412" i="1"/>
  <c r="F412" i="1"/>
  <c r="G412" i="1"/>
  <c r="H412" i="1"/>
  <c r="I412" i="1"/>
  <c r="J412" i="1"/>
  <c r="L412" i="1"/>
  <c r="D413" i="1"/>
  <c r="E413" i="1"/>
  <c r="F413" i="1"/>
  <c r="G413" i="1"/>
  <c r="H413" i="1"/>
  <c r="I413" i="1"/>
  <c r="K413" i="1"/>
  <c r="L413" i="1"/>
  <c r="M413" i="1"/>
  <c r="D414" i="1"/>
  <c r="E414" i="1"/>
  <c r="F414" i="1"/>
  <c r="G414" i="1"/>
  <c r="H414" i="1"/>
  <c r="J414" i="1"/>
  <c r="L414" i="1"/>
  <c r="M414" i="1"/>
  <c r="D415" i="1"/>
  <c r="F415" i="1"/>
  <c r="G415" i="1"/>
  <c r="H415" i="1"/>
  <c r="I415" i="1"/>
  <c r="K415" i="1"/>
  <c r="L415" i="1"/>
  <c r="M415" i="1"/>
  <c r="D416" i="1"/>
  <c r="E416" i="1"/>
  <c r="F416" i="1"/>
  <c r="G416" i="1"/>
  <c r="I416" i="1"/>
  <c r="J416" i="1"/>
  <c r="K416" i="1"/>
  <c r="L416" i="1"/>
  <c r="N416" i="1"/>
  <c r="D417" i="1"/>
  <c r="E417" i="1"/>
  <c r="F417" i="1"/>
  <c r="H417" i="1"/>
  <c r="I417" i="1"/>
  <c r="M417" i="1"/>
  <c r="D418" i="1"/>
  <c r="E418" i="1"/>
  <c r="F418" i="1"/>
  <c r="G418" i="1"/>
  <c r="H418" i="1"/>
  <c r="J418" i="1"/>
  <c r="L418" i="1"/>
  <c r="M418" i="1"/>
  <c r="D419" i="1"/>
  <c r="E419" i="1"/>
  <c r="F419" i="1"/>
  <c r="G419" i="1"/>
  <c r="H419" i="1"/>
  <c r="I419" i="1"/>
  <c r="C419" i="1"/>
  <c r="K419" i="1"/>
  <c r="M419" i="1"/>
  <c r="N419" i="1"/>
  <c r="D420" i="1"/>
  <c r="E420" i="1"/>
  <c r="F420" i="1"/>
  <c r="G420" i="1"/>
  <c r="H420" i="1"/>
  <c r="I420" i="1"/>
  <c r="K420" i="1"/>
  <c r="L420" i="1"/>
  <c r="D421" i="1"/>
  <c r="E421" i="1"/>
  <c r="F421" i="1"/>
  <c r="H421" i="1"/>
  <c r="L421" i="1"/>
  <c r="M421" i="1"/>
  <c r="D422" i="1"/>
  <c r="E422" i="1"/>
  <c r="G422" i="1"/>
  <c r="J422" i="1"/>
  <c r="M422" i="1"/>
  <c r="N422" i="1"/>
  <c r="D423" i="1"/>
  <c r="C423" i="1"/>
  <c r="E423" i="1"/>
  <c r="F423" i="1"/>
  <c r="G423" i="1"/>
  <c r="H423" i="1"/>
  <c r="I423" i="1"/>
  <c r="K423" i="1"/>
  <c r="L423" i="1"/>
  <c r="M423" i="1"/>
  <c r="N423" i="1"/>
  <c r="D424" i="1"/>
  <c r="E424" i="1"/>
  <c r="F424" i="1"/>
  <c r="G424" i="1"/>
  <c r="H424" i="1"/>
  <c r="J424" i="1"/>
  <c r="K424" i="1"/>
  <c r="L424" i="1"/>
  <c r="N424" i="1"/>
  <c r="D425" i="1"/>
  <c r="E425" i="1"/>
  <c r="F425" i="1"/>
  <c r="G425" i="1"/>
  <c r="H425" i="1"/>
  <c r="I425" i="1"/>
  <c r="M425" i="1"/>
  <c r="D426" i="1"/>
  <c r="E426" i="1"/>
  <c r="F426" i="1"/>
  <c r="J426" i="1"/>
  <c r="L426" i="1"/>
  <c r="D427" i="1"/>
  <c r="E427" i="1"/>
  <c r="G427" i="1"/>
  <c r="H427" i="1"/>
  <c r="I427" i="1"/>
  <c r="K427" i="1"/>
  <c r="M427" i="1"/>
  <c r="N427" i="1"/>
  <c r="D428" i="1"/>
  <c r="E428" i="1"/>
  <c r="F428" i="1"/>
  <c r="G428" i="1"/>
  <c r="H428" i="1"/>
  <c r="J428" i="1"/>
  <c r="K428" i="1"/>
  <c r="L428" i="1"/>
  <c r="M428" i="1"/>
  <c r="D429" i="1"/>
  <c r="E429" i="1"/>
  <c r="F429" i="1"/>
  <c r="G429" i="1"/>
  <c r="I429" i="1"/>
  <c r="M429" i="1"/>
  <c r="N429" i="1"/>
  <c r="D430" i="1"/>
  <c r="E430" i="1"/>
  <c r="F430" i="1"/>
  <c r="G430" i="1"/>
  <c r="H430" i="1"/>
  <c r="I430" i="1"/>
  <c r="J430" i="1"/>
  <c r="L430" i="1"/>
  <c r="M430" i="1"/>
  <c r="D431" i="1"/>
  <c r="E431" i="1"/>
  <c r="F431" i="1"/>
  <c r="G431" i="1"/>
  <c r="H431" i="1"/>
  <c r="I431" i="1"/>
  <c r="K431" i="1"/>
  <c r="L431" i="1"/>
  <c r="M431" i="1"/>
  <c r="D432" i="1"/>
  <c r="E432" i="1"/>
  <c r="F432" i="1"/>
  <c r="G432" i="1"/>
  <c r="H432" i="1"/>
  <c r="I432" i="1"/>
  <c r="K432" i="1"/>
  <c r="L432" i="1"/>
  <c r="N432" i="1"/>
  <c r="D433" i="1"/>
  <c r="E433" i="1"/>
  <c r="F433" i="1"/>
  <c r="G433" i="1"/>
  <c r="I433" i="1"/>
  <c r="M433" i="1"/>
  <c r="N433" i="1"/>
  <c r="D434" i="1"/>
  <c r="E434" i="1"/>
  <c r="F434" i="1"/>
  <c r="G434" i="1"/>
  <c r="H434" i="1"/>
  <c r="I434" i="1"/>
  <c r="J434" i="1"/>
  <c r="L434" i="1"/>
  <c r="M434" i="1"/>
  <c r="D435" i="1"/>
  <c r="E435" i="1"/>
  <c r="F435" i="1"/>
  <c r="G435" i="1"/>
  <c r="H435" i="1"/>
  <c r="I435" i="1"/>
  <c r="K435" i="1"/>
  <c r="M435" i="1"/>
  <c r="N435" i="1"/>
  <c r="D436" i="1"/>
  <c r="E436" i="1"/>
  <c r="F436" i="1"/>
  <c r="G436" i="1"/>
  <c r="H436" i="1"/>
  <c r="I436" i="1"/>
  <c r="J436" i="1"/>
  <c r="L436" i="1"/>
  <c r="M436" i="1"/>
  <c r="N436" i="1"/>
  <c r="D437" i="1"/>
  <c r="E437" i="1"/>
  <c r="F437" i="1"/>
  <c r="G437" i="1"/>
  <c r="I437" i="1"/>
  <c r="K437" i="1"/>
  <c r="L437" i="1"/>
  <c r="M437" i="1"/>
  <c r="N437" i="1"/>
  <c r="D438" i="1"/>
  <c r="F438" i="1"/>
  <c r="G438" i="1"/>
  <c r="H438" i="1"/>
  <c r="I438" i="1"/>
  <c r="L438" i="1"/>
  <c r="M438" i="1"/>
  <c r="D467" i="1"/>
  <c r="E467" i="1"/>
  <c r="F467" i="1"/>
  <c r="G467" i="1"/>
  <c r="H467" i="1"/>
  <c r="I467" i="1"/>
  <c r="J467" i="1"/>
  <c r="K467" i="1"/>
  <c r="M467" i="1"/>
  <c r="D468" i="1"/>
  <c r="E468" i="1"/>
  <c r="F468" i="1"/>
  <c r="G468" i="1"/>
  <c r="H468" i="1"/>
  <c r="I468" i="1"/>
  <c r="J468" i="1"/>
  <c r="K468" i="1"/>
  <c r="L468" i="1"/>
  <c r="C468" i="1"/>
  <c r="M468" i="1"/>
  <c r="N468" i="1"/>
  <c r="D469" i="1"/>
  <c r="E469" i="1"/>
  <c r="G469" i="1"/>
  <c r="H469" i="1"/>
  <c r="I469" i="1"/>
  <c r="J469" i="1"/>
  <c r="K469" i="1"/>
  <c r="L469" i="1"/>
  <c r="M469" i="1"/>
  <c r="E470" i="1"/>
  <c r="F470" i="1"/>
  <c r="G470" i="1"/>
  <c r="H470" i="1"/>
  <c r="I470" i="1"/>
  <c r="J470" i="1"/>
  <c r="K470" i="1"/>
  <c r="L470" i="1"/>
  <c r="M470" i="1"/>
  <c r="D472" i="1"/>
  <c r="E472" i="1"/>
  <c r="F472" i="1"/>
  <c r="G472" i="1"/>
  <c r="H472" i="1"/>
  <c r="I472" i="1"/>
  <c r="J472" i="1"/>
  <c r="K472" i="1"/>
  <c r="L472" i="1"/>
  <c r="M472" i="1"/>
  <c r="N472" i="1"/>
  <c r="D473" i="1"/>
  <c r="E473" i="1"/>
  <c r="G473" i="1"/>
  <c r="H473" i="1"/>
  <c r="I473" i="1"/>
  <c r="J473" i="1"/>
  <c r="K473" i="1"/>
  <c r="L473" i="1"/>
  <c r="M473" i="1"/>
  <c r="E474" i="1"/>
  <c r="F474" i="1"/>
  <c r="G474" i="1"/>
  <c r="H474" i="1"/>
  <c r="I474" i="1"/>
  <c r="J474" i="1"/>
  <c r="K474" i="1"/>
  <c r="L474" i="1"/>
  <c r="M474" i="1"/>
  <c r="N474" i="1"/>
  <c r="D475" i="1"/>
  <c r="J475" i="1"/>
  <c r="M475" i="1"/>
  <c r="D476" i="1"/>
  <c r="E476" i="1"/>
  <c r="F476" i="1"/>
  <c r="C476" i="1"/>
  <c r="G476" i="1"/>
  <c r="H476" i="1"/>
  <c r="I476" i="1"/>
  <c r="J476" i="1"/>
  <c r="K476" i="1"/>
  <c r="L476" i="1"/>
  <c r="M476" i="1"/>
  <c r="D477" i="1"/>
  <c r="E477" i="1"/>
  <c r="F477" i="1"/>
  <c r="C477" i="1"/>
  <c r="G477" i="1"/>
  <c r="H477" i="1"/>
  <c r="I477" i="1"/>
  <c r="J477" i="1"/>
  <c r="K477" i="1"/>
  <c r="L477" i="1"/>
  <c r="M477" i="1"/>
  <c r="E478" i="1"/>
  <c r="F478" i="1"/>
  <c r="G478" i="1"/>
  <c r="H478" i="1"/>
  <c r="I478" i="1"/>
  <c r="J478" i="1"/>
  <c r="K478" i="1"/>
  <c r="L478" i="1"/>
  <c r="M478" i="1"/>
  <c r="N478" i="1"/>
  <c r="F479" i="1"/>
  <c r="G479" i="1"/>
  <c r="H479" i="1"/>
  <c r="D480" i="1"/>
  <c r="E480" i="1"/>
  <c r="F480" i="1"/>
  <c r="G480" i="1"/>
  <c r="H480" i="1"/>
  <c r="I480" i="1"/>
  <c r="J480" i="1"/>
  <c r="K480" i="1"/>
  <c r="L480" i="1"/>
  <c r="M480" i="1"/>
  <c r="D481" i="1"/>
  <c r="E481" i="1"/>
  <c r="F481" i="1"/>
  <c r="G481" i="1"/>
  <c r="H481" i="1"/>
  <c r="I481" i="1"/>
  <c r="J481" i="1"/>
  <c r="K481" i="1"/>
  <c r="L481" i="1"/>
  <c r="M481" i="1"/>
  <c r="E482" i="1"/>
  <c r="F482" i="1"/>
  <c r="G482" i="1"/>
  <c r="H482" i="1"/>
  <c r="I482" i="1"/>
  <c r="J482" i="1"/>
  <c r="K482" i="1"/>
  <c r="L482" i="1"/>
  <c r="M482" i="1"/>
  <c r="N483" i="1"/>
  <c r="D484" i="1"/>
  <c r="E484" i="1"/>
  <c r="F484" i="1"/>
  <c r="G484" i="1"/>
  <c r="H484" i="1"/>
  <c r="J484" i="1"/>
  <c r="K484" i="1"/>
  <c r="L484" i="1"/>
  <c r="M484" i="1"/>
  <c r="D485" i="1"/>
  <c r="E485" i="1"/>
  <c r="F485" i="1"/>
  <c r="G485" i="1"/>
  <c r="H485" i="1"/>
  <c r="I485" i="1"/>
  <c r="J485" i="1"/>
  <c r="K485" i="1"/>
  <c r="L485" i="1"/>
  <c r="M485" i="1"/>
  <c r="E486" i="1"/>
  <c r="F486" i="1"/>
  <c r="G486" i="1"/>
  <c r="G466" i="1"/>
  <c r="H486" i="1"/>
  <c r="I486" i="1"/>
  <c r="J486" i="1"/>
  <c r="K486" i="1"/>
  <c r="L486" i="1"/>
  <c r="M486" i="1"/>
  <c r="N487" i="1"/>
  <c r="D488" i="1"/>
  <c r="C488" i="1"/>
  <c r="E488" i="1"/>
  <c r="F488" i="1"/>
  <c r="H488" i="1"/>
  <c r="I488" i="1"/>
  <c r="J488" i="1"/>
  <c r="K488" i="1"/>
  <c r="L488" i="1"/>
  <c r="M488" i="1"/>
  <c r="E489" i="1"/>
  <c r="F489" i="1"/>
  <c r="G489" i="1"/>
  <c r="H489" i="1"/>
  <c r="I489" i="1"/>
  <c r="J489" i="1"/>
  <c r="K489" i="1"/>
  <c r="L489" i="1"/>
  <c r="M489" i="1"/>
  <c r="D490" i="1"/>
  <c r="E490" i="1"/>
  <c r="F490" i="1"/>
  <c r="G490" i="1"/>
  <c r="H490" i="1"/>
  <c r="I490" i="1"/>
  <c r="J490" i="1"/>
  <c r="K490" i="1"/>
  <c r="M490" i="1"/>
  <c r="N490" i="1"/>
  <c r="E491" i="1"/>
  <c r="K491" i="1"/>
  <c r="L491" i="1"/>
  <c r="M491" i="1"/>
  <c r="N491" i="1"/>
  <c r="D492" i="1"/>
  <c r="E492" i="1"/>
  <c r="F492" i="1"/>
  <c r="H492" i="1"/>
  <c r="I492" i="1"/>
  <c r="J492" i="1"/>
  <c r="K492" i="1"/>
  <c r="L492" i="1"/>
  <c r="M492" i="1"/>
  <c r="N492" i="1"/>
  <c r="E493" i="1"/>
  <c r="F493" i="1"/>
  <c r="G493" i="1"/>
  <c r="H493" i="1"/>
  <c r="I493" i="1"/>
  <c r="J493" i="1"/>
  <c r="K493" i="1"/>
  <c r="L493" i="1"/>
  <c r="M493" i="1"/>
  <c r="D494" i="1"/>
  <c r="E494" i="1"/>
  <c r="F494" i="1"/>
  <c r="G494" i="1"/>
  <c r="H494" i="1"/>
  <c r="I494" i="1"/>
  <c r="J494" i="1"/>
  <c r="K494" i="1"/>
  <c r="M494" i="1"/>
  <c r="G495" i="1"/>
  <c r="K495" i="1"/>
  <c r="L495" i="1"/>
  <c r="M495" i="1"/>
  <c r="D496" i="1"/>
  <c r="F496" i="1"/>
  <c r="H496" i="1"/>
  <c r="I496" i="1"/>
  <c r="J496" i="1"/>
  <c r="K496" i="1"/>
  <c r="L496" i="1"/>
  <c r="M496" i="1"/>
  <c r="N496" i="1"/>
  <c r="E497" i="1"/>
  <c r="F497" i="1"/>
  <c r="G497" i="1"/>
  <c r="H497" i="1"/>
  <c r="I497" i="1"/>
  <c r="J497" i="1"/>
  <c r="K497" i="1"/>
  <c r="L497" i="1"/>
  <c r="M497" i="1"/>
  <c r="N497" i="1"/>
  <c r="D498" i="1"/>
  <c r="E498" i="1"/>
  <c r="F498" i="1"/>
  <c r="G498" i="1"/>
  <c r="H498" i="1"/>
  <c r="I498" i="1"/>
  <c r="J498" i="1"/>
  <c r="K498" i="1"/>
  <c r="M498" i="1"/>
  <c r="F499" i="1"/>
  <c r="M499" i="1"/>
  <c r="D500" i="1"/>
  <c r="F500" i="1"/>
  <c r="H500" i="1"/>
  <c r="I500" i="1"/>
  <c r="J500" i="1"/>
  <c r="K500" i="1"/>
  <c r="L500" i="1"/>
  <c r="M500" i="1"/>
  <c r="N500" i="1"/>
  <c r="E501" i="1"/>
  <c r="F501" i="1"/>
  <c r="G501" i="1"/>
  <c r="H501" i="1"/>
  <c r="I501" i="1"/>
  <c r="J501" i="1"/>
  <c r="K501" i="1"/>
  <c r="L501" i="1"/>
  <c r="M501" i="1"/>
  <c r="N501" i="1"/>
  <c r="D502" i="1"/>
  <c r="E502" i="1"/>
  <c r="F502" i="1"/>
  <c r="G502" i="1"/>
  <c r="H502" i="1"/>
  <c r="I502" i="1"/>
  <c r="J502" i="1"/>
  <c r="K502" i="1"/>
  <c r="M502" i="1"/>
  <c r="J503" i="1"/>
  <c r="K503" i="1"/>
  <c r="C503" i="1"/>
  <c r="D504" i="1"/>
  <c r="F504" i="1"/>
  <c r="G504" i="1"/>
  <c r="H504" i="1"/>
  <c r="I504" i="1"/>
  <c r="J504" i="1"/>
  <c r="K504" i="1"/>
  <c r="L504" i="1"/>
  <c r="M504" i="1"/>
  <c r="N504" i="1"/>
  <c r="D533" i="1"/>
  <c r="E533" i="1"/>
  <c r="F533" i="1"/>
  <c r="G533" i="1"/>
  <c r="H533" i="1"/>
  <c r="I533" i="1"/>
  <c r="J533" i="1"/>
  <c r="K533" i="1"/>
  <c r="L533" i="1"/>
  <c r="M533" i="1"/>
  <c r="N533" i="1"/>
  <c r="D534" i="1"/>
  <c r="E534" i="1"/>
  <c r="F534" i="1"/>
  <c r="G534" i="1"/>
  <c r="H534" i="1"/>
  <c r="I534" i="1"/>
  <c r="J534" i="1"/>
  <c r="K534" i="1"/>
  <c r="L534" i="1"/>
  <c r="M534" i="1"/>
  <c r="N534" i="1"/>
  <c r="D535" i="1"/>
  <c r="E535" i="1"/>
  <c r="E532" i="1"/>
  <c r="C327" i="2"/>
  <c r="D327" i="2"/>
  <c r="E327" i="2"/>
  <c r="F535" i="1"/>
  <c r="G535" i="1"/>
  <c r="H535" i="1"/>
  <c r="I535" i="1"/>
  <c r="J535" i="1"/>
  <c r="K535" i="1"/>
  <c r="L535" i="1"/>
  <c r="M535" i="1"/>
  <c r="N535" i="1"/>
  <c r="E536" i="1"/>
  <c r="F536" i="1"/>
  <c r="G536" i="1"/>
  <c r="G532" i="1"/>
  <c r="H536" i="1"/>
  <c r="J536" i="1"/>
  <c r="K536" i="1"/>
  <c r="L536" i="1"/>
  <c r="M536" i="1"/>
  <c r="D537" i="1"/>
  <c r="E537" i="1"/>
  <c r="C537" i="1"/>
  <c r="G537" i="1"/>
  <c r="H537" i="1"/>
  <c r="D538" i="1"/>
  <c r="E538" i="1"/>
  <c r="F538" i="1"/>
  <c r="G538" i="1"/>
  <c r="H538" i="1"/>
  <c r="I538" i="1"/>
  <c r="J538" i="1"/>
  <c r="K538" i="1"/>
  <c r="L538" i="1"/>
  <c r="M538" i="1"/>
  <c r="N538" i="1"/>
  <c r="D539" i="1"/>
  <c r="E539" i="1"/>
  <c r="F539" i="1"/>
  <c r="C539" i="1"/>
  <c r="G539" i="1"/>
  <c r="H539" i="1"/>
  <c r="I539" i="1"/>
  <c r="J539" i="1"/>
  <c r="K539" i="1"/>
  <c r="L539" i="1"/>
  <c r="M539" i="1"/>
  <c r="N539" i="1"/>
  <c r="E540" i="1"/>
  <c r="F540" i="1"/>
  <c r="G540" i="1"/>
  <c r="H540" i="1"/>
  <c r="J540" i="1"/>
  <c r="K540" i="1"/>
  <c r="L540" i="1"/>
  <c r="M540" i="1"/>
  <c r="N540" i="1"/>
  <c r="E541" i="1"/>
  <c r="H541" i="1"/>
  <c r="J541" i="1"/>
  <c r="L541" i="1"/>
  <c r="N541" i="1"/>
  <c r="D542" i="1"/>
  <c r="E542" i="1"/>
  <c r="F542" i="1"/>
  <c r="H542" i="1"/>
  <c r="I542" i="1"/>
  <c r="J542" i="1"/>
  <c r="K542" i="1"/>
  <c r="L542" i="1"/>
  <c r="M542" i="1"/>
  <c r="E543" i="1"/>
  <c r="F543" i="1"/>
  <c r="G543" i="1"/>
  <c r="H543" i="1"/>
  <c r="J543" i="1"/>
  <c r="K543" i="1"/>
  <c r="L543" i="1"/>
  <c r="M543" i="1"/>
  <c r="N543" i="1"/>
  <c r="D544" i="1"/>
  <c r="E544" i="1"/>
  <c r="F544" i="1"/>
  <c r="G544" i="1"/>
  <c r="H544" i="1"/>
  <c r="J544" i="1"/>
  <c r="K544" i="1"/>
  <c r="L544" i="1"/>
  <c r="M544" i="1"/>
  <c r="N544" i="1"/>
  <c r="D545" i="1"/>
  <c r="G545" i="1"/>
  <c r="C545" i="1"/>
  <c r="J545" i="1"/>
  <c r="N545" i="1"/>
  <c r="D546" i="1"/>
  <c r="E546" i="1"/>
  <c r="F546" i="1"/>
  <c r="H546" i="1"/>
  <c r="I546" i="1"/>
  <c r="J546" i="1"/>
  <c r="K546" i="1"/>
  <c r="M546" i="1"/>
  <c r="E547" i="1"/>
  <c r="C547" i="1"/>
  <c r="F547" i="1"/>
  <c r="G547" i="1"/>
  <c r="H547" i="1"/>
  <c r="I547" i="1"/>
  <c r="J547" i="1"/>
  <c r="K547" i="1"/>
  <c r="L547" i="1"/>
  <c r="M547" i="1"/>
  <c r="D548" i="1"/>
  <c r="E548" i="1"/>
  <c r="F548" i="1"/>
  <c r="G548" i="1"/>
  <c r="H548" i="1"/>
  <c r="I548" i="1"/>
  <c r="C548" i="1"/>
  <c r="J548" i="1"/>
  <c r="K548" i="1"/>
  <c r="L548" i="1"/>
  <c r="M548" i="1"/>
  <c r="D549" i="1"/>
  <c r="J549" i="1"/>
  <c r="N549" i="1"/>
  <c r="D550" i="1"/>
  <c r="E550" i="1"/>
  <c r="F550" i="1"/>
  <c r="H550" i="1"/>
  <c r="I550" i="1"/>
  <c r="J550" i="1"/>
  <c r="K550" i="1"/>
  <c r="M550" i="1"/>
  <c r="E551" i="1"/>
  <c r="F551" i="1"/>
  <c r="G551" i="1"/>
  <c r="H551" i="1"/>
  <c r="I551" i="1"/>
  <c r="J551" i="1"/>
  <c r="K551" i="1"/>
  <c r="L551" i="1"/>
  <c r="M551" i="1"/>
  <c r="D552" i="1"/>
  <c r="E552" i="1"/>
  <c r="F552" i="1"/>
  <c r="G552" i="1"/>
  <c r="H552" i="1"/>
  <c r="I552" i="1"/>
  <c r="J552" i="1"/>
  <c r="K552" i="1"/>
  <c r="L552" i="1"/>
  <c r="M552" i="1"/>
  <c r="D553" i="1"/>
  <c r="K553" i="1"/>
  <c r="L553" i="1"/>
  <c r="N553" i="1"/>
  <c r="D554" i="1"/>
  <c r="E554" i="1"/>
  <c r="F554" i="1"/>
  <c r="G554" i="1"/>
  <c r="H554" i="1"/>
  <c r="I554" i="1"/>
  <c r="J554" i="1"/>
  <c r="K554" i="1"/>
  <c r="M554" i="1"/>
  <c r="E555" i="1"/>
  <c r="F555" i="1"/>
  <c r="G555" i="1"/>
  <c r="H555" i="1"/>
  <c r="I555" i="1"/>
  <c r="J555" i="1"/>
  <c r="K555" i="1"/>
  <c r="L555" i="1"/>
  <c r="M555" i="1"/>
  <c r="N555" i="1"/>
  <c r="D556" i="1"/>
  <c r="E556" i="1"/>
  <c r="F556" i="1"/>
  <c r="G556" i="1"/>
  <c r="H556" i="1"/>
  <c r="J556" i="1"/>
  <c r="K556" i="1"/>
  <c r="L556" i="1"/>
  <c r="M556" i="1"/>
  <c r="N556" i="1"/>
  <c r="F557" i="1"/>
  <c r="I557" i="1"/>
  <c r="J557" i="1"/>
  <c r="L557" i="1"/>
  <c r="M557" i="1"/>
  <c r="N557" i="1"/>
  <c r="D558" i="1"/>
  <c r="E558" i="1"/>
  <c r="F558" i="1"/>
  <c r="G558" i="1"/>
  <c r="H558" i="1"/>
  <c r="I558" i="1"/>
  <c r="J558" i="1"/>
  <c r="K558" i="1"/>
  <c r="M558" i="1"/>
  <c r="E559" i="1"/>
  <c r="F559" i="1"/>
  <c r="G559" i="1"/>
  <c r="H559" i="1"/>
  <c r="I559" i="1"/>
  <c r="J559" i="1"/>
  <c r="K559" i="1"/>
  <c r="L559" i="1"/>
  <c r="M559" i="1"/>
  <c r="N559" i="1"/>
  <c r="D560" i="1"/>
  <c r="C560" i="1"/>
  <c r="E560" i="1"/>
  <c r="F560" i="1"/>
  <c r="G560" i="1"/>
  <c r="H560" i="1"/>
  <c r="J560" i="1"/>
  <c r="K560" i="1"/>
  <c r="L560" i="1"/>
  <c r="M560" i="1"/>
  <c r="I561" i="1"/>
  <c r="M561" i="1"/>
  <c r="N561" i="1"/>
  <c r="D562" i="1"/>
  <c r="E562" i="1"/>
  <c r="F562" i="1"/>
  <c r="G562" i="1"/>
  <c r="H562" i="1"/>
  <c r="I562" i="1"/>
  <c r="J562" i="1"/>
  <c r="K562" i="1"/>
  <c r="L562" i="1"/>
  <c r="M562" i="1"/>
  <c r="N562" i="1"/>
  <c r="D563" i="1"/>
  <c r="E563" i="1"/>
  <c r="F563" i="1"/>
  <c r="G563" i="1"/>
  <c r="H563" i="1"/>
  <c r="I563" i="1"/>
  <c r="J563" i="1"/>
  <c r="K563" i="1"/>
  <c r="L563" i="1"/>
  <c r="M563" i="1"/>
  <c r="D564" i="1"/>
  <c r="E564" i="1"/>
  <c r="F564" i="1"/>
  <c r="G564" i="1"/>
  <c r="H564" i="1"/>
  <c r="J564" i="1"/>
  <c r="K564" i="1"/>
  <c r="L564" i="1"/>
  <c r="M564" i="1"/>
  <c r="N564" i="1"/>
  <c r="F565" i="1"/>
  <c r="I565" i="1"/>
  <c r="M565" i="1"/>
  <c r="N565" i="1"/>
  <c r="D566" i="1"/>
  <c r="F566" i="1"/>
  <c r="G566" i="1"/>
  <c r="H566" i="1"/>
  <c r="I566" i="1"/>
  <c r="K566" i="1"/>
  <c r="L566" i="1"/>
  <c r="M566" i="1"/>
  <c r="N566" i="1"/>
  <c r="D567" i="1"/>
  <c r="E567" i="1"/>
  <c r="F567" i="1"/>
  <c r="G567" i="1"/>
  <c r="H567" i="1"/>
  <c r="I567" i="1"/>
  <c r="J567" i="1"/>
  <c r="J532" i="1"/>
  <c r="K567" i="1"/>
  <c r="L567" i="1"/>
  <c r="M567" i="1"/>
  <c r="D568" i="1"/>
  <c r="E568" i="1"/>
  <c r="F568" i="1"/>
  <c r="G568" i="1"/>
  <c r="H568" i="1"/>
  <c r="J568" i="1"/>
  <c r="K568" i="1"/>
  <c r="L568" i="1"/>
  <c r="M568" i="1"/>
  <c r="E569" i="1"/>
  <c r="G569" i="1"/>
  <c r="M569" i="1"/>
  <c r="N569" i="1"/>
  <c r="C569" i="1"/>
  <c r="D570" i="1"/>
  <c r="F570" i="1"/>
  <c r="G570" i="1"/>
  <c r="H570" i="1"/>
  <c r="I570" i="1"/>
  <c r="K570" i="1"/>
  <c r="L570" i="1"/>
  <c r="M570" i="1"/>
  <c r="N570" i="1"/>
  <c r="D599" i="1"/>
  <c r="E599" i="1"/>
  <c r="F599" i="1"/>
  <c r="H599" i="1"/>
  <c r="I599" i="1"/>
  <c r="J599" i="1"/>
  <c r="K599" i="1"/>
  <c r="L599" i="1"/>
  <c r="M599" i="1"/>
  <c r="E600" i="1"/>
  <c r="F600" i="1"/>
  <c r="G600" i="1"/>
  <c r="H600" i="1"/>
  <c r="I600" i="1"/>
  <c r="J600" i="1"/>
  <c r="K600" i="1"/>
  <c r="M600" i="1"/>
  <c r="D601" i="1"/>
  <c r="E601" i="1"/>
  <c r="F601" i="1"/>
  <c r="G601" i="1"/>
  <c r="H601" i="1"/>
  <c r="I601" i="1"/>
  <c r="J601" i="1"/>
  <c r="K601" i="1"/>
  <c r="L601" i="1"/>
  <c r="M601" i="1"/>
  <c r="D602" i="1"/>
  <c r="E602" i="1"/>
  <c r="F602" i="1"/>
  <c r="G602" i="1"/>
  <c r="H602" i="1"/>
  <c r="J602" i="1"/>
  <c r="K602" i="1"/>
  <c r="L602" i="1"/>
  <c r="M602" i="1"/>
  <c r="H603" i="1"/>
  <c r="K603" i="1"/>
  <c r="E604" i="1"/>
  <c r="F604" i="1"/>
  <c r="G604" i="1"/>
  <c r="H604" i="1"/>
  <c r="I604" i="1"/>
  <c r="J604" i="1"/>
  <c r="K604" i="1"/>
  <c r="M604" i="1"/>
  <c r="D605" i="1"/>
  <c r="E605" i="1"/>
  <c r="F605" i="1"/>
  <c r="G605" i="1"/>
  <c r="H605" i="1"/>
  <c r="I605" i="1"/>
  <c r="J605" i="1"/>
  <c r="K605" i="1"/>
  <c r="L605" i="1"/>
  <c r="M605" i="1"/>
  <c r="D606" i="1"/>
  <c r="E606" i="1"/>
  <c r="F606" i="1"/>
  <c r="G606" i="1"/>
  <c r="H606" i="1"/>
  <c r="J606" i="1"/>
  <c r="K606" i="1"/>
  <c r="L606" i="1"/>
  <c r="M606" i="1"/>
  <c r="N606" i="1"/>
  <c r="E607" i="1"/>
  <c r="C607" i="1"/>
  <c r="C629" i="4"/>
  <c r="H607" i="1"/>
  <c r="J607" i="1"/>
  <c r="L607" i="1"/>
  <c r="N607" i="1"/>
  <c r="D608" i="1"/>
  <c r="E608" i="1"/>
  <c r="F608" i="1"/>
  <c r="G608" i="1"/>
  <c r="H608" i="1"/>
  <c r="I608" i="1"/>
  <c r="C608" i="1"/>
  <c r="J608" i="1"/>
  <c r="K608" i="1"/>
  <c r="M608" i="1"/>
  <c r="N608" i="1"/>
  <c r="D609" i="1"/>
  <c r="E609" i="1"/>
  <c r="F609" i="1"/>
  <c r="G609" i="1"/>
  <c r="H609" i="1"/>
  <c r="I609" i="1"/>
  <c r="J609" i="1"/>
  <c r="K609" i="1"/>
  <c r="L609" i="1"/>
  <c r="M609" i="1"/>
  <c r="D610" i="1"/>
  <c r="E610" i="1"/>
  <c r="F610" i="1"/>
  <c r="G610" i="1"/>
  <c r="H610" i="1"/>
  <c r="J610" i="1"/>
  <c r="K610" i="1"/>
  <c r="L610" i="1"/>
  <c r="M610" i="1"/>
  <c r="N610" i="1"/>
  <c r="N611" i="1"/>
  <c r="D612" i="1"/>
  <c r="E612" i="1"/>
  <c r="F612" i="1"/>
  <c r="G612" i="1"/>
  <c r="H612" i="1"/>
  <c r="I612" i="1"/>
  <c r="J612" i="1"/>
  <c r="K612" i="1"/>
  <c r="L612" i="1"/>
  <c r="M612" i="1"/>
  <c r="N612" i="1"/>
  <c r="D613" i="1"/>
  <c r="E613" i="1"/>
  <c r="F613" i="1"/>
  <c r="G613" i="1"/>
  <c r="H613" i="1"/>
  <c r="J613" i="1"/>
  <c r="K613" i="1"/>
  <c r="L613" i="1"/>
  <c r="M613" i="1"/>
  <c r="D614" i="1"/>
  <c r="E614" i="1"/>
  <c r="F614" i="1"/>
  <c r="G614" i="1"/>
  <c r="H614" i="1"/>
  <c r="C614" i="1"/>
  <c r="I614" i="1"/>
  <c r="J614" i="1"/>
  <c r="K614" i="1"/>
  <c r="L614" i="1"/>
  <c r="M614" i="1"/>
  <c r="N614" i="1"/>
  <c r="K615" i="1"/>
  <c r="N615" i="1"/>
  <c r="D616" i="1"/>
  <c r="E616" i="1"/>
  <c r="F616" i="1"/>
  <c r="G616" i="1"/>
  <c r="H616" i="1"/>
  <c r="I616" i="1"/>
  <c r="J616" i="1"/>
  <c r="K616" i="1"/>
  <c r="L616" i="1"/>
  <c r="M616" i="1"/>
  <c r="D617" i="1"/>
  <c r="E617" i="1"/>
  <c r="F617" i="1"/>
  <c r="G617" i="1"/>
  <c r="H617" i="1"/>
  <c r="I617" i="1"/>
  <c r="J617" i="1"/>
  <c r="K617" i="1"/>
  <c r="L617" i="1"/>
  <c r="M617" i="1"/>
  <c r="D618" i="1"/>
  <c r="E618" i="1"/>
  <c r="F618" i="1"/>
  <c r="G618" i="1"/>
  <c r="H618" i="1"/>
  <c r="I618" i="1"/>
  <c r="J618" i="1"/>
  <c r="K618" i="1"/>
  <c r="L618" i="1"/>
  <c r="M618" i="1"/>
  <c r="N618" i="1"/>
  <c r="F619" i="1"/>
  <c r="C619" i="1"/>
  <c r="N619" i="1"/>
  <c r="D620" i="1"/>
  <c r="E620" i="1"/>
  <c r="F620" i="1"/>
  <c r="G620" i="1"/>
  <c r="H620" i="1"/>
  <c r="I620" i="1"/>
  <c r="J620" i="1"/>
  <c r="K620" i="1"/>
  <c r="L620" i="1"/>
  <c r="M620" i="1"/>
  <c r="N620" i="1"/>
  <c r="D621" i="1"/>
  <c r="E621" i="1"/>
  <c r="F621" i="1"/>
  <c r="G621" i="1"/>
  <c r="H621" i="1"/>
  <c r="I621" i="1"/>
  <c r="J621" i="1"/>
  <c r="K621" i="1"/>
  <c r="L621" i="1"/>
  <c r="M621" i="1"/>
  <c r="N621" i="1"/>
  <c r="D622" i="1"/>
  <c r="E622" i="1"/>
  <c r="F622" i="1"/>
  <c r="G622" i="1"/>
  <c r="H622" i="1"/>
  <c r="I622" i="1"/>
  <c r="J622" i="1"/>
  <c r="K622" i="1"/>
  <c r="L622" i="1"/>
  <c r="M622" i="1"/>
  <c r="N622" i="1"/>
  <c r="G623" i="1"/>
  <c r="C623" i="1"/>
  <c r="H623" i="1"/>
  <c r="I623" i="1"/>
  <c r="N623" i="1"/>
  <c r="D624" i="1"/>
  <c r="E624" i="1"/>
  <c r="F624" i="1"/>
  <c r="G624" i="1"/>
  <c r="H624" i="1"/>
  <c r="I624" i="1"/>
  <c r="J624" i="1"/>
  <c r="K624" i="1"/>
  <c r="L624" i="1"/>
  <c r="M624" i="1"/>
  <c r="N624" i="1"/>
  <c r="D625" i="1"/>
  <c r="E625" i="1"/>
  <c r="F625" i="1"/>
  <c r="G625" i="1"/>
  <c r="H625" i="1"/>
  <c r="I625" i="1"/>
  <c r="J625" i="1"/>
  <c r="K625" i="1"/>
  <c r="L625" i="1"/>
  <c r="M625" i="1"/>
  <c r="D626" i="1"/>
  <c r="E626" i="1"/>
  <c r="F626" i="1"/>
  <c r="G626" i="1"/>
  <c r="H626" i="1"/>
  <c r="I626" i="1"/>
  <c r="J626" i="1"/>
  <c r="K626" i="1"/>
  <c r="L626" i="1"/>
  <c r="M626" i="1"/>
  <c r="N626" i="1"/>
  <c r="E627" i="1"/>
  <c r="G627" i="1"/>
  <c r="K627" i="1"/>
  <c r="M627" i="1"/>
  <c r="N627" i="1"/>
  <c r="D628" i="1"/>
  <c r="E628" i="1"/>
  <c r="F628" i="1"/>
  <c r="G628" i="1"/>
  <c r="H628" i="1"/>
  <c r="I628" i="1"/>
  <c r="J628" i="1"/>
  <c r="K628" i="1"/>
  <c r="L628" i="1"/>
  <c r="M628" i="1"/>
  <c r="N628" i="1"/>
  <c r="D629" i="1"/>
  <c r="E629" i="1"/>
  <c r="F629" i="1"/>
  <c r="G629" i="1"/>
  <c r="H629" i="1"/>
  <c r="I629" i="1"/>
  <c r="J629" i="1"/>
  <c r="K629" i="1"/>
  <c r="L629" i="1"/>
  <c r="M629" i="1"/>
  <c r="D630" i="1"/>
  <c r="E630" i="1"/>
  <c r="F630" i="1"/>
  <c r="H630" i="1"/>
  <c r="I630" i="1"/>
  <c r="J630" i="1"/>
  <c r="K630" i="1"/>
  <c r="L630" i="1"/>
  <c r="M630" i="1"/>
  <c r="D631" i="1"/>
  <c r="M631" i="1"/>
  <c r="C631" i="1"/>
  <c r="D632" i="1"/>
  <c r="E632" i="1"/>
  <c r="F632" i="1"/>
  <c r="G632" i="1"/>
  <c r="H632" i="1"/>
  <c r="I632" i="1"/>
  <c r="J632" i="1"/>
  <c r="K632" i="1"/>
  <c r="L632" i="1"/>
  <c r="M632" i="1"/>
  <c r="N632" i="1"/>
  <c r="D633" i="1"/>
  <c r="E633" i="1"/>
  <c r="F633" i="1"/>
  <c r="G633" i="1"/>
  <c r="H633" i="1"/>
  <c r="I633" i="1"/>
  <c r="J633" i="1"/>
  <c r="K633" i="1"/>
  <c r="L633" i="1"/>
  <c r="M633" i="1"/>
  <c r="N633" i="1"/>
  <c r="D634" i="1"/>
  <c r="E634" i="1"/>
  <c r="F634" i="1"/>
  <c r="H634" i="1"/>
  <c r="I634" i="1"/>
  <c r="J634" i="1"/>
  <c r="K634" i="1"/>
  <c r="L634" i="1"/>
  <c r="M634" i="1"/>
  <c r="I635" i="1"/>
  <c r="J635" i="1"/>
  <c r="K635" i="1"/>
  <c r="D636" i="1"/>
  <c r="E636" i="1"/>
  <c r="F636" i="1"/>
  <c r="G636" i="1"/>
  <c r="H636" i="1"/>
  <c r="I636" i="1"/>
  <c r="K636" i="1"/>
  <c r="L636" i="1"/>
  <c r="M636" i="1"/>
  <c r="N636" i="1"/>
  <c r="D665" i="1"/>
  <c r="E665" i="1"/>
  <c r="F665" i="1"/>
  <c r="G665" i="1"/>
  <c r="H665" i="1"/>
  <c r="I665" i="1"/>
  <c r="J665" i="1"/>
  <c r="K665" i="1"/>
  <c r="L665" i="1"/>
  <c r="M665" i="1"/>
  <c r="D666" i="1"/>
  <c r="E666" i="1"/>
  <c r="C666" i="1"/>
  <c r="F666" i="1"/>
  <c r="G666" i="1"/>
  <c r="H666" i="1"/>
  <c r="I666" i="1"/>
  <c r="J666" i="1"/>
  <c r="K666" i="1"/>
  <c r="L666" i="1"/>
  <c r="M666" i="1"/>
  <c r="N666" i="1"/>
  <c r="D667" i="1"/>
  <c r="E667" i="1"/>
  <c r="F667" i="1"/>
  <c r="G667" i="1"/>
  <c r="H667" i="1"/>
  <c r="I667" i="1"/>
  <c r="J667" i="1"/>
  <c r="K667" i="1"/>
  <c r="L667" i="1"/>
  <c r="M667" i="1"/>
  <c r="D668" i="1"/>
  <c r="E668" i="1"/>
  <c r="F668" i="1"/>
  <c r="G668" i="1"/>
  <c r="H668" i="1"/>
  <c r="I668" i="1"/>
  <c r="J668" i="1"/>
  <c r="K668" i="1"/>
  <c r="L668" i="1"/>
  <c r="M668" i="1"/>
  <c r="D669" i="1"/>
  <c r="E669" i="1"/>
  <c r="F669" i="1"/>
  <c r="G669" i="1"/>
  <c r="H669" i="1"/>
  <c r="I669" i="1"/>
  <c r="J669" i="1"/>
  <c r="K669" i="1"/>
  <c r="L669" i="1"/>
  <c r="M669" i="1"/>
  <c r="D670" i="1"/>
  <c r="C670" i="1"/>
  <c r="C694" i="4"/>
  <c r="E670" i="1"/>
  <c r="F670" i="1"/>
  <c r="G670" i="1"/>
  <c r="H670" i="1"/>
  <c r="I670" i="1"/>
  <c r="J670" i="1"/>
  <c r="K670" i="1"/>
  <c r="L670" i="1"/>
  <c r="M670" i="1"/>
  <c r="D671" i="1"/>
  <c r="E671" i="1"/>
  <c r="F671" i="1"/>
  <c r="G671" i="1"/>
  <c r="H671" i="1"/>
  <c r="I671" i="1"/>
  <c r="J671" i="1"/>
  <c r="K671" i="1"/>
  <c r="L671" i="1"/>
  <c r="M671" i="1"/>
  <c r="N671" i="1"/>
  <c r="D672" i="1"/>
  <c r="E672" i="1"/>
  <c r="F672" i="1"/>
  <c r="G672" i="1"/>
  <c r="H672" i="1"/>
  <c r="I672" i="1"/>
  <c r="J672" i="1"/>
  <c r="K672" i="1"/>
  <c r="L672" i="1"/>
  <c r="M672" i="1"/>
  <c r="D673" i="1"/>
  <c r="C673" i="1"/>
  <c r="E673" i="1"/>
  <c r="F673" i="1"/>
  <c r="G673" i="1"/>
  <c r="H673" i="1"/>
  <c r="I673" i="1"/>
  <c r="J673" i="1"/>
  <c r="K673" i="1"/>
  <c r="L673" i="1"/>
  <c r="M673" i="1"/>
  <c r="D674" i="1"/>
  <c r="E674" i="1"/>
  <c r="F674" i="1"/>
  <c r="G674" i="1"/>
  <c r="H674" i="1"/>
  <c r="I674" i="1"/>
  <c r="J674" i="1"/>
  <c r="K674" i="1"/>
  <c r="L674" i="1"/>
  <c r="M674" i="1"/>
  <c r="N674" i="1"/>
  <c r="D675" i="1"/>
  <c r="E675" i="1"/>
  <c r="F675" i="1"/>
  <c r="G675" i="1"/>
  <c r="H675" i="1"/>
  <c r="C675" i="1"/>
  <c r="I675" i="1"/>
  <c r="J675" i="1"/>
  <c r="K675" i="1"/>
  <c r="L675" i="1"/>
  <c r="M675" i="1"/>
  <c r="D676" i="1"/>
  <c r="E676" i="1"/>
  <c r="F676" i="1"/>
  <c r="G676" i="1"/>
  <c r="H676" i="1"/>
  <c r="I676" i="1"/>
  <c r="J676" i="1"/>
  <c r="K676" i="1"/>
  <c r="L676" i="1"/>
  <c r="M676" i="1"/>
  <c r="N676" i="1"/>
  <c r="D677" i="1"/>
  <c r="E677" i="1"/>
  <c r="F677" i="1"/>
  <c r="G677" i="1"/>
  <c r="H677" i="1"/>
  <c r="I677" i="1"/>
  <c r="J677" i="1"/>
  <c r="K677" i="1"/>
  <c r="C677" i="1"/>
  <c r="C701" i="4"/>
  <c r="L677" i="1"/>
  <c r="M677" i="1"/>
  <c r="N677" i="1"/>
  <c r="D678" i="1"/>
  <c r="E678" i="1"/>
  <c r="F678" i="1"/>
  <c r="G678" i="1"/>
  <c r="H678" i="1"/>
  <c r="I678" i="1"/>
  <c r="J678" i="1"/>
  <c r="K678" i="1"/>
  <c r="L678" i="1"/>
  <c r="M678" i="1"/>
  <c r="D679" i="1"/>
  <c r="E679" i="1"/>
  <c r="F679" i="1"/>
  <c r="G679" i="1"/>
  <c r="H679" i="1"/>
  <c r="I679" i="1"/>
  <c r="J679" i="1"/>
  <c r="K679" i="1"/>
  <c r="L679" i="1"/>
  <c r="M679" i="1"/>
  <c r="N679" i="1"/>
  <c r="D680" i="1"/>
  <c r="E680" i="1"/>
  <c r="F680" i="1"/>
  <c r="G680" i="1"/>
  <c r="H680" i="1"/>
  <c r="I680" i="1"/>
  <c r="J680" i="1"/>
  <c r="K680" i="1"/>
  <c r="L680" i="1"/>
  <c r="M680" i="1"/>
  <c r="D681" i="1"/>
  <c r="E681" i="1"/>
  <c r="F681" i="1"/>
  <c r="G681" i="1"/>
  <c r="H681" i="1"/>
  <c r="C681" i="1"/>
  <c r="I681" i="1"/>
  <c r="J681" i="1"/>
  <c r="K681" i="1"/>
  <c r="L681" i="1"/>
  <c r="M681" i="1"/>
  <c r="D682" i="1"/>
  <c r="E682" i="1"/>
  <c r="F682" i="1"/>
  <c r="G682" i="1"/>
  <c r="H682" i="1"/>
  <c r="I682" i="1"/>
  <c r="J682" i="1"/>
  <c r="K682" i="1"/>
  <c r="L682" i="1"/>
  <c r="M682" i="1"/>
  <c r="D683" i="1"/>
  <c r="E683" i="1"/>
  <c r="F683" i="1"/>
  <c r="G683" i="1"/>
  <c r="H683" i="1"/>
  <c r="I683" i="1"/>
  <c r="J683" i="1"/>
  <c r="K683" i="1"/>
  <c r="L683" i="1"/>
  <c r="M683" i="1"/>
  <c r="N683" i="1"/>
  <c r="D684" i="1"/>
  <c r="E684" i="1"/>
  <c r="F684" i="1"/>
  <c r="G684" i="1"/>
  <c r="H684" i="1"/>
  <c r="I684" i="1"/>
  <c r="J684" i="1"/>
  <c r="K684" i="1"/>
  <c r="L684" i="1"/>
  <c r="M684" i="1"/>
  <c r="N684" i="1"/>
  <c r="D685" i="1"/>
  <c r="E685" i="1"/>
  <c r="F685" i="1"/>
  <c r="G685" i="1"/>
  <c r="H685" i="1"/>
  <c r="I685" i="1"/>
  <c r="J685" i="1"/>
  <c r="K685" i="1"/>
  <c r="L685" i="1"/>
  <c r="M685" i="1"/>
  <c r="N685" i="1"/>
  <c r="D686" i="1"/>
  <c r="E686" i="1"/>
  <c r="F686" i="1"/>
  <c r="C686" i="1"/>
  <c r="G686" i="1"/>
  <c r="H686" i="1"/>
  <c r="I686" i="1"/>
  <c r="J686" i="1"/>
  <c r="K686" i="1"/>
  <c r="L686" i="1"/>
  <c r="M686" i="1"/>
  <c r="D687" i="1"/>
  <c r="E687" i="1"/>
  <c r="F687" i="1"/>
  <c r="G687" i="1"/>
  <c r="H687" i="1"/>
  <c r="I687" i="1"/>
  <c r="J687" i="1"/>
  <c r="K687" i="1"/>
  <c r="L687" i="1"/>
  <c r="M687" i="1"/>
  <c r="D688" i="1"/>
  <c r="E688" i="1"/>
  <c r="F688" i="1"/>
  <c r="G688" i="1"/>
  <c r="H688" i="1"/>
  <c r="I688" i="1"/>
  <c r="J688" i="1"/>
  <c r="K688" i="1"/>
  <c r="L688" i="1"/>
  <c r="M688" i="1"/>
  <c r="D689" i="1"/>
  <c r="E689" i="1"/>
  <c r="F689" i="1"/>
  <c r="G689" i="1"/>
  <c r="H689" i="1"/>
  <c r="I689" i="1"/>
  <c r="J689" i="1"/>
  <c r="C689" i="1"/>
  <c r="K689" i="1"/>
  <c r="L689" i="1"/>
  <c r="M689" i="1"/>
  <c r="N689" i="1"/>
  <c r="D690" i="1"/>
  <c r="E690" i="1"/>
  <c r="F690" i="1"/>
  <c r="G690" i="1"/>
  <c r="H690" i="1"/>
  <c r="I690" i="1"/>
  <c r="J690" i="1"/>
  <c r="K690" i="1"/>
  <c r="L690" i="1"/>
  <c r="M690" i="1"/>
  <c r="N690" i="1"/>
  <c r="D691" i="1"/>
  <c r="E691" i="1"/>
  <c r="F691" i="1"/>
  <c r="G691" i="1"/>
  <c r="H691" i="1"/>
  <c r="I691" i="1"/>
  <c r="J691" i="1"/>
  <c r="K691" i="1"/>
  <c r="L691" i="1"/>
  <c r="M691" i="1"/>
  <c r="N691" i="1"/>
  <c r="D692" i="1"/>
  <c r="E692" i="1"/>
  <c r="F692" i="1"/>
  <c r="G692" i="1"/>
  <c r="H692" i="1"/>
  <c r="I692" i="1"/>
  <c r="J692" i="1"/>
  <c r="K692" i="1"/>
  <c r="L692" i="1"/>
  <c r="M692" i="1"/>
  <c r="D693" i="1"/>
  <c r="E693" i="1"/>
  <c r="F693" i="1"/>
  <c r="G693" i="1"/>
  <c r="H693" i="1"/>
  <c r="I693" i="1"/>
  <c r="J693" i="1"/>
  <c r="C693" i="1"/>
  <c r="K693" i="1"/>
  <c r="L693" i="1"/>
  <c r="M693" i="1"/>
  <c r="N693" i="1"/>
  <c r="D694" i="1"/>
  <c r="E694" i="1"/>
  <c r="F694" i="1"/>
  <c r="C694" i="1"/>
  <c r="C718" i="4"/>
  <c r="G694" i="1"/>
  <c r="H694" i="1"/>
  <c r="I694" i="1"/>
  <c r="J694" i="1"/>
  <c r="K694" i="1"/>
  <c r="L694" i="1"/>
  <c r="M694" i="1"/>
  <c r="N694" i="1"/>
  <c r="D695" i="1"/>
  <c r="E695" i="1"/>
  <c r="F695" i="1"/>
  <c r="C695" i="1"/>
  <c r="C719" i="4"/>
  <c r="G695" i="1"/>
  <c r="H695" i="1"/>
  <c r="I695" i="1"/>
  <c r="J695" i="1"/>
  <c r="K695" i="1"/>
  <c r="L695" i="1"/>
  <c r="M695" i="1"/>
  <c r="N695" i="1"/>
  <c r="D696" i="1"/>
  <c r="E696" i="1"/>
  <c r="F696" i="1"/>
  <c r="G696" i="1"/>
  <c r="H696" i="1"/>
  <c r="I696" i="1"/>
  <c r="J696" i="1"/>
  <c r="K696" i="1"/>
  <c r="L696" i="1"/>
  <c r="M696" i="1"/>
  <c r="N696" i="1"/>
  <c r="D697" i="1"/>
  <c r="E697" i="1"/>
  <c r="F697" i="1"/>
  <c r="G697" i="1"/>
  <c r="H697" i="1"/>
  <c r="I697" i="1"/>
  <c r="J697" i="1"/>
  <c r="K697" i="1"/>
  <c r="L697" i="1"/>
  <c r="M697" i="1"/>
  <c r="N697" i="1"/>
  <c r="D698" i="1"/>
  <c r="E698" i="1"/>
  <c r="F698" i="1"/>
  <c r="G698" i="1"/>
  <c r="H698" i="1"/>
  <c r="I698" i="1"/>
  <c r="J698" i="1"/>
  <c r="K698" i="1"/>
  <c r="L698" i="1"/>
  <c r="M698" i="1"/>
  <c r="N698" i="1"/>
  <c r="D699" i="1"/>
  <c r="E699" i="1"/>
  <c r="F699" i="1"/>
  <c r="G699" i="1"/>
  <c r="H699" i="1"/>
  <c r="I699" i="1"/>
  <c r="J699" i="1"/>
  <c r="K699" i="1"/>
  <c r="L699" i="1"/>
  <c r="M699" i="1"/>
  <c r="N699" i="1"/>
  <c r="D700" i="1"/>
  <c r="E700" i="1"/>
  <c r="F700" i="1"/>
  <c r="G700" i="1"/>
  <c r="H700" i="1"/>
  <c r="I700" i="1"/>
  <c r="J700" i="1"/>
  <c r="K700" i="1"/>
  <c r="L700" i="1"/>
  <c r="M700" i="1"/>
  <c r="N700" i="1"/>
  <c r="D701" i="1"/>
  <c r="E701" i="1"/>
  <c r="F701" i="1"/>
  <c r="G701" i="1"/>
  <c r="H701" i="1"/>
  <c r="I701" i="1"/>
  <c r="J701" i="1"/>
  <c r="K701" i="1"/>
  <c r="L701" i="1"/>
  <c r="M701" i="1"/>
  <c r="N701" i="1"/>
  <c r="D702" i="1"/>
  <c r="E702" i="1"/>
  <c r="F702" i="1"/>
  <c r="C702" i="1"/>
  <c r="G702" i="1"/>
  <c r="H702" i="1"/>
  <c r="I702" i="1"/>
  <c r="J702" i="1"/>
  <c r="K702" i="1"/>
  <c r="L702" i="1"/>
  <c r="M702" i="1"/>
  <c r="N702" i="1"/>
  <c r="D731" i="1"/>
  <c r="E731" i="1"/>
  <c r="F731" i="1"/>
  <c r="H731" i="1"/>
  <c r="I731" i="1"/>
  <c r="J731" i="1"/>
  <c r="K731" i="1"/>
  <c r="L731" i="1"/>
  <c r="M731" i="1"/>
  <c r="D732" i="1"/>
  <c r="E732" i="1"/>
  <c r="E730" i="1"/>
  <c r="D24" i="8"/>
  <c r="F732" i="1"/>
  <c r="G732" i="1"/>
  <c r="H732" i="1"/>
  <c r="I732" i="1"/>
  <c r="J732" i="1"/>
  <c r="K732" i="1"/>
  <c r="L732" i="1"/>
  <c r="M732" i="1"/>
  <c r="N732" i="1"/>
  <c r="D733" i="1"/>
  <c r="E733" i="1"/>
  <c r="F733" i="1"/>
  <c r="G733" i="1"/>
  <c r="H733" i="1"/>
  <c r="I733" i="1"/>
  <c r="K733" i="1"/>
  <c r="L733" i="1"/>
  <c r="M733" i="1"/>
  <c r="D734" i="1"/>
  <c r="E734" i="1"/>
  <c r="G734" i="1"/>
  <c r="I734" i="1"/>
  <c r="J734" i="1"/>
  <c r="K734" i="1"/>
  <c r="L734" i="1"/>
  <c r="M734" i="1"/>
  <c r="N734" i="1"/>
  <c r="G735" i="1"/>
  <c r="J735" i="1"/>
  <c r="L735" i="1"/>
  <c r="N735" i="1"/>
  <c r="D736" i="1"/>
  <c r="E736" i="1"/>
  <c r="F736" i="1"/>
  <c r="G736" i="1"/>
  <c r="H736" i="1"/>
  <c r="I736" i="1"/>
  <c r="J736" i="1"/>
  <c r="K736" i="1"/>
  <c r="L736" i="1"/>
  <c r="M736" i="1"/>
  <c r="N736" i="1"/>
  <c r="D737" i="1"/>
  <c r="E737" i="1"/>
  <c r="F737" i="1"/>
  <c r="G737" i="1"/>
  <c r="H737" i="1"/>
  <c r="C737" i="1"/>
  <c r="I737" i="1"/>
  <c r="K737" i="1"/>
  <c r="L737" i="1"/>
  <c r="M737" i="1"/>
  <c r="N737" i="1"/>
  <c r="D738" i="1"/>
  <c r="E738" i="1"/>
  <c r="G738" i="1"/>
  <c r="I738" i="1"/>
  <c r="J738" i="1"/>
  <c r="K738" i="1"/>
  <c r="L738" i="1"/>
  <c r="M738" i="1"/>
  <c r="G739" i="1"/>
  <c r="I739" i="1"/>
  <c r="C739" i="1"/>
  <c r="L739" i="1"/>
  <c r="D740" i="1"/>
  <c r="E740" i="1"/>
  <c r="F740" i="1"/>
  <c r="G740" i="1"/>
  <c r="H740" i="1"/>
  <c r="I740" i="1"/>
  <c r="K740" i="1"/>
  <c r="L740" i="1"/>
  <c r="M740" i="1"/>
  <c r="D741" i="1"/>
  <c r="E741" i="1"/>
  <c r="F741" i="1"/>
  <c r="G741" i="1"/>
  <c r="H741" i="1"/>
  <c r="I741" i="1"/>
  <c r="J741" i="1"/>
  <c r="K741" i="1"/>
  <c r="L741" i="1"/>
  <c r="M741" i="1"/>
  <c r="N741" i="1"/>
  <c r="E742" i="1"/>
  <c r="G742" i="1"/>
  <c r="I742" i="1"/>
  <c r="J742" i="1"/>
  <c r="K742" i="1"/>
  <c r="L742" i="1"/>
  <c r="M742" i="1"/>
  <c r="D743" i="1"/>
  <c r="E743" i="1"/>
  <c r="H743" i="1"/>
  <c r="C743" i="1"/>
  <c r="M743" i="1"/>
  <c r="D744" i="1"/>
  <c r="E744" i="1"/>
  <c r="F744" i="1"/>
  <c r="G744" i="1"/>
  <c r="H744" i="1"/>
  <c r="I744" i="1"/>
  <c r="K744" i="1"/>
  <c r="L744" i="1"/>
  <c r="M744" i="1"/>
  <c r="D745" i="1"/>
  <c r="E745" i="1"/>
  <c r="F745" i="1"/>
  <c r="G745" i="1"/>
  <c r="H745" i="1"/>
  <c r="I745" i="1"/>
  <c r="J745" i="1"/>
  <c r="K745" i="1"/>
  <c r="L745" i="1"/>
  <c r="M745" i="1"/>
  <c r="N745" i="1"/>
  <c r="E746" i="1"/>
  <c r="F746" i="1"/>
  <c r="G746" i="1"/>
  <c r="I746" i="1"/>
  <c r="J746" i="1"/>
  <c r="K746" i="1"/>
  <c r="L746" i="1"/>
  <c r="M746" i="1"/>
  <c r="J747" i="1"/>
  <c r="D748" i="1"/>
  <c r="E748" i="1"/>
  <c r="F748" i="1"/>
  <c r="G748" i="1"/>
  <c r="H748" i="1"/>
  <c r="I748" i="1"/>
  <c r="K748" i="1"/>
  <c r="L748" i="1"/>
  <c r="M748" i="1"/>
  <c r="D749" i="1"/>
  <c r="E749" i="1"/>
  <c r="F749" i="1"/>
  <c r="G749" i="1"/>
  <c r="H749" i="1"/>
  <c r="I749" i="1"/>
  <c r="J749" i="1"/>
  <c r="K749" i="1"/>
  <c r="L749" i="1"/>
  <c r="M749" i="1"/>
  <c r="N749" i="1"/>
  <c r="E750" i="1"/>
  <c r="G750" i="1"/>
  <c r="H750" i="1"/>
  <c r="I750" i="1"/>
  <c r="J750" i="1"/>
  <c r="K750" i="1"/>
  <c r="M750" i="1"/>
  <c r="N750" i="1"/>
  <c r="F751" i="1"/>
  <c r="D752" i="1"/>
  <c r="E752" i="1"/>
  <c r="F752" i="1"/>
  <c r="G752" i="1"/>
  <c r="H752" i="1"/>
  <c r="I752" i="1"/>
  <c r="J752" i="1"/>
  <c r="L752" i="1"/>
  <c r="M752" i="1"/>
  <c r="D753" i="1"/>
  <c r="E753" i="1"/>
  <c r="F753" i="1"/>
  <c r="G753" i="1"/>
  <c r="H753" i="1"/>
  <c r="I753" i="1"/>
  <c r="J753" i="1"/>
  <c r="K753" i="1"/>
  <c r="L753" i="1"/>
  <c r="M753" i="1"/>
  <c r="N753" i="1"/>
  <c r="D754" i="1"/>
  <c r="E754" i="1"/>
  <c r="C754" i="1"/>
  <c r="F754" i="1"/>
  <c r="G754" i="1"/>
  <c r="H754" i="1"/>
  <c r="I754" i="1"/>
  <c r="J754" i="1"/>
  <c r="K754" i="1"/>
  <c r="M754" i="1"/>
  <c r="N754" i="1"/>
  <c r="E755" i="1"/>
  <c r="H755" i="1"/>
  <c r="L755" i="1"/>
  <c r="M755" i="1"/>
  <c r="N755" i="1"/>
  <c r="D756" i="1"/>
  <c r="E756" i="1"/>
  <c r="F756" i="1"/>
  <c r="G756" i="1"/>
  <c r="H756" i="1"/>
  <c r="I756" i="1"/>
  <c r="J756" i="1"/>
  <c r="K756" i="1"/>
  <c r="L756" i="1"/>
  <c r="M756" i="1"/>
  <c r="D757" i="1"/>
  <c r="E757" i="1"/>
  <c r="F757" i="1"/>
  <c r="G757" i="1"/>
  <c r="H757" i="1"/>
  <c r="I757" i="1"/>
  <c r="J757" i="1"/>
  <c r="K757" i="1"/>
  <c r="L757" i="1"/>
  <c r="M757" i="1"/>
  <c r="D758" i="1"/>
  <c r="E758" i="1"/>
  <c r="G758" i="1"/>
  <c r="H758" i="1"/>
  <c r="I758" i="1"/>
  <c r="J758" i="1"/>
  <c r="K758" i="1"/>
  <c r="L758" i="1"/>
  <c r="M758" i="1"/>
  <c r="E759" i="1"/>
  <c r="K759" i="1"/>
  <c r="N759" i="1"/>
  <c r="D760" i="1"/>
  <c r="E760" i="1"/>
  <c r="F760" i="1"/>
  <c r="G760" i="1"/>
  <c r="C760" i="1"/>
  <c r="H760" i="1"/>
  <c r="I760" i="1"/>
  <c r="J760" i="1"/>
  <c r="K760" i="1"/>
  <c r="L760" i="1"/>
  <c r="M760" i="1"/>
  <c r="D761" i="1"/>
  <c r="E761" i="1"/>
  <c r="F761" i="1"/>
  <c r="G761" i="1"/>
  <c r="H761" i="1"/>
  <c r="I761" i="1"/>
  <c r="J761" i="1"/>
  <c r="K761" i="1"/>
  <c r="L761" i="1"/>
  <c r="M761" i="1"/>
  <c r="D762" i="1"/>
  <c r="E762" i="1"/>
  <c r="F762" i="1"/>
  <c r="G762" i="1"/>
  <c r="H762" i="1"/>
  <c r="I762" i="1"/>
  <c r="J762" i="1"/>
  <c r="K762" i="1"/>
  <c r="L762" i="1"/>
  <c r="M762" i="1"/>
  <c r="N762" i="1"/>
  <c r="J763" i="1"/>
  <c r="L763" i="1"/>
  <c r="C763" i="1"/>
  <c r="D764" i="1"/>
  <c r="C764" i="1"/>
  <c r="E764" i="1"/>
  <c r="F764" i="1"/>
  <c r="G764" i="1"/>
  <c r="H764" i="1"/>
  <c r="J764" i="1"/>
  <c r="K764" i="1"/>
  <c r="L764" i="1"/>
  <c r="M764" i="1"/>
  <c r="N764" i="1"/>
  <c r="D765" i="1"/>
  <c r="E765" i="1"/>
  <c r="F765" i="1"/>
  <c r="G765" i="1"/>
  <c r="H765" i="1"/>
  <c r="I765" i="1"/>
  <c r="J765" i="1"/>
  <c r="K765" i="1"/>
  <c r="L765" i="1"/>
  <c r="M765" i="1"/>
  <c r="N765" i="1"/>
  <c r="D766" i="1"/>
  <c r="E766" i="1"/>
  <c r="F766" i="1"/>
  <c r="G766" i="1"/>
  <c r="H766" i="1"/>
  <c r="I766" i="1"/>
  <c r="J766" i="1"/>
  <c r="K766" i="1"/>
  <c r="L766" i="1"/>
  <c r="M766" i="1"/>
  <c r="D767" i="1"/>
  <c r="N767" i="1"/>
  <c r="C767" i="1"/>
  <c r="D768" i="1"/>
  <c r="E768" i="1"/>
  <c r="F768" i="1"/>
  <c r="G768" i="1"/>
  <c r="H768" i="1"/>
  <c r="J768" i="1"/>
  <c r="K768" i="1"/>
  <c r="L768" i="1"/>
  <c r="M768" i="1"/>
  <c r="N768" i="1"/>
  <c r="D796" i="1"/>
  <c r="E796" i="1"/>
  <c r="F796" i="1"/>
  <c r="G796" i="1"/>
  <c r="H796" i="1"/>
  <c r="I796" i="1"/>
  <c r="J796" i="1"/>
  <c r="K796" i="1"/>
  <c r="L796" i="1"/>
  <c r="M796" i="1"/>
  <c r="D797" i="1"/>
  <c r="E797" i="1"/>
  <c r="F797" i="1"/>
  <c r="G797" i="1"/>
  <c r="H797" i="1"/>
  <c r="I797" i="1"/>
  <c r="J797" i="1"/>
  <c r="L797" i="1"/>
  <c r="M797" i="1"/>
  <c r="N797" i="1"/>
  <c r="D798" i="1"/>
  <c r="E798" i="1"/>
  <c r="F798" i="1"/>
  <c r="G798" i="1"/>
  <c r="H798" i="1"/>
  <c r="I798" i="1"/>
  <c r="J798" i="1"/>
  <c r="K798" i="1"/>
  <c r="L798" i="1"/>
  <c r="M798" i="1"/>
  <c r="N798" i="1"/>
  <c r="D799" i="1"/>
  <c r="E799" i="1"/>
  <c r="F799" i="1"/>
  <c r="G799" i="1"/>
  <c r="H799" i="1"/>
  <c r="J799" i="1"/>
  <c r="K799" i="1"/>
  <c r="L799" i="1"/>
  <c r="M799" i="1"/>
  <c r="F800" i="1"/>
  <c r="N800" i="1"/>
  <c r="D801" i="1"/>
  <c r="E801" i="1"/>
  <c r="C801" i="1"/>
  <c r="F801" i="1"/>
  <c r="G801" i="1"/>
  <c r="H801" i="1"/>
  <c r="I801" i="1"/>
  <c r="J801" i="1"/>
  <c r="K801" i="1"/>
  <c r="L801" i="1"/>
  <c r="M801" i="1"/>
  <c r="N801" i="1"/>
  <c r="D802" i="1"/>
  <c r="E802" i="1"/>
  <c r="F802" i="1"/>
  <c r="G802" i="1"/>
  <c r="I802" i="1"/>
  <c r="J802" i="1"/>
  <c r="K802" i="1"/>
  <c r="L802" i="1"/>
  <c r="M802" i="1"/>
  <c r="D803" i="1"/>
  <c r="E803" i="1"/>
  <c r="F803" i="1"/>
  <c r="G803" i="1"/>
  <c r="H803" i="1"/>
  <c r="J803" i="1"/>
  <c r="K803" i="1"/>
  <c r="L803" i="1"/>
  <c r="D804" i="1"/>
  <c r="C804" i="1"/>
  <c r="E804" i="1"/>
  <c r="K804" i="1"/>
  <c r="D805" i="1"/>
  <c r="E805" i="1"/>
  <c r="F805" i="1"/>
  <c r="G805" i="1"/>
  <c r="I805" i="1"/>
  <c r="J805" i="1"/>
  <c r="L805" i="1"/>
  <c r="M805" i="1"/>
  <c r="C805" i="1"/>
  <c r="D806" i="1"/>
  <c r="E806" i="1"/>
  <c r="F806" i="1"/>
  <c r="G806" i="1"/>
  <c r="H806" i="1"/>
  <c r="J806" i="1"/>
  <c r="K806" i="1"/>
  <c r="L806" i="1"/>
  <c r="M806" i="1"/>
  <c r="N806" i="1"/>
  <c r="D807" i="1"/>
  <c r="E807" i="1"/>
  <c r="G807" i="1"/>
  <c r="H807" i="1"/>
  <c r="I807" i="1"/>
  <c r="J807" i="1"/>
  <c r="K807" i="1"/>
  <c r="L807" i="1"/>
  <c r="L795" i="1"/>
  <c r="C492" i="2"/>
  <c r="D492" i="2"/>
  <c r="E492" i="2"/>
  <c r="N807" i="1"/>
  <c r="D808" i="1"/>
  <c r="E808" i="1"/>
  <c r="N808" i="1"/>
  <c r="C808" i="1"/>
  <c r="D809" i="1"/>
  <c r="E809" i="1"/>
  <c r="F809" i="1"/>
  <c r="G809" i="1"/>
  <c r="I809" i="1"/>
  <c r="J809" i="1"/>
  <c r="K809" i="1"/>
  <c r="L809" i="1"/>
  <c r="M809" i="1"/>
  <c r="D810" i="1"/>
  <c r="E810" i="1"/>
  <c r="F810" i="1"/>
  <c r="G810" i="1"/>
  <c r="H810" i="1"/>
  <c r="K810" i="1"/>
  <c r="L810" i="1"/>
  <c r="M810" i="1"/>
  <c r="D811" i="1"/>
  <c r="E811" i="1"/>
  <c r="G811" i="1"/>
  <c r="H811" i="1"/>
  <c r="I811" i="1"/>
  <c r="J811" i="1"/>
  <c r="C811" i="1"/>
  <c r="K811" i="1"/>
  <c r="L811" i="1"/>
  <c r="N811" i="1"/>
  <c r="F812" i="1"/>
  <c r="I812" i="1"/>
  <c r="L812" i="1"/>
  <c r="N812" i="1"/>
  <c r="D813" i="1"/>
  <c r="C813" i="1"/>
  <c r="E813" i="1"/>
  <c r="F813" i="1"/>
  <c r="G813" i="1"/>
  <c r="H813" i="1"/>
  <c r="I813" i="1"/>
  <c r="J813" i="1"/>
  <c r="K813" i="1"/>
  <c r="L813" i="1"/>
  <c r="M813" i="1"/>
  <c r="D814" i="1"/>
  <c r="C814" i="1"/>
  <c r="E814" i="1"/>
  <c r="F814" i="1"/>
  <c r="H814" i="1"/>
  <c r="K814" i="1"/>
  <c r="L814" i="1"/>
  <c r="M814" i="1"/>
  <c r="D815" i="1"/>
  <c r="E815" i="1"/>
  <c r="F815" i="1"/>
  <c r="G815" i="1"/>
  <c r="H815" i="1"/>
  <c r="I815" i="1"/>
  <c r="J815" i="1"/>
  <c r="K815" i="1"/>
  <c r="L815" i="1"/>
  <c r="M815" i="1"/>
  <c r="N815" i="1"/>
  <c r="N816" i="1"/>
  <c r="C816" i="1"/>
  <c r="D817" i="1"/>
  <c r="E817" i="1"/>
  <c r="F817" i="1"/>
  <c r="G817" i="1"/>
  <c r="H817" i="1"/>
  <c r="K817" i="1"/>
  <c r="L817" i="1"/>
  <c r="M817" i="1"/>
  <c r="D818" i="1"/>
  <c r="E818" i="1"/>
  <c r="F818" i="1"/>
  <c r="G818" i="1"/>
  <c r="H818" i="1"/>
  <c r="I818" i="1"/>
  <c r="J818" i="1"/>
  <c r="K818" i="1"/>
  <c r="L818" i="1"/>
  <c r="M818" i="1"/>
  <c r="D819" i="1"/>
  <c r="E819" i="1"/>
  <c r="G819" i="1"/>
  <c r="H819" i="1"/>
  <c r="I819" i="1"/>
  <c r="J819" i="1"/>
  <c r="K819" i="1"/>
  <c r="L819" i="1"/>
  <c r="M819" i="1"/>
  <c r="E820" i="1"/>
  <c r="F820" i="1"/>
  <c r="I820" i="1"/>
  <c r="J820" i="1"/>
  <c r="D821" i="1"/>
  <c r="C821" i="1"/>
  <c r="E821" i="1"/>
  <c r="F821" i="1"/>
  <c r="G821" i="1"/>
  <c r="H821" i="1"/>
  <c r="I821" i="1"/>
  <c r="K821" i="1"/>
  <c r="L821" i="1"/>
  <c r="M821" i="1"/>
  <c r="D822" i="1"/>
  <c r="E822" i="1"/>
  <c r="F822" i="1"/>
  <c r="C822" i="1"/>
  <c r="G822" i="1"/>
  <c r="H822" i="1"/>
  <c r="I822" i="1"/>
  <c r="J822" i="1"/>
  <c r="K822" i="1"/>
  <c r="L822" i="1"/>
  <c r="M822" i="1"/>
  <c r="D823" i="1"/>
  <c r="E823" i="1"/>
  <c r="F823" i="1"/>
  <c r="C823" i="1"/>
  <c r="G823" i="1"/>
  <c r="H823" i="1"/>
  <c r="I823" i="1"/>
  <c r="J823" i="1"/>
  <c r="K823" i="1"/>
  <c r="L823" i="1"/>
  <c r="D824" i="1"/>
  <c r="G824" i="1"/>
  <c r="I824" i="1"/>
  <c r="J824" i="1"/>
  <c r="L824" i="1"/>
  <c r="D825" i="1"/>
  <c r="C825" i="1"/>
  <c r="E825" i="1"/>
  <c r="F825" i="1"/>
  <c r="G825" i="1"/>
  <c r="H825" i="1"/>
  <c r="I825" i="1"/>
  <c r="K825" i="1"/>
  <c r="L825" i="1"/>
  <c r="M825" i="1"/>
  <c r="N825" i="1"/>
  <c r="D826" i="1"/>
  <c r="E826" i="1"/>
  <c r="F826" i="1"/>
  <c r="G826" i="1"/>
  <c r="H826" i="1"/>
  <c r="I826" i="1"/>
  <c r="J826" i="1"/>
  <c r="K826" i="1"/>
  <c r="L826" i="1"/>
  <c r="M826" i="1"/>
  <c r="N826" i="1"/>
  <c r="D827" i="1"/>
  <c r="E827" i="1"/>
  <c r="G827" i="1"/>
  <c r="C827" i="1"/>
  <c r="H827" i="1"/>
  <c r="I827" i="1"/>
  <c r="J827" i="1"/>
  <c r="K827" i="1"/>
  <c r="L827" i="1"/>
  <c r="M827" i="1"/>
  <c r="J828" i="1"/>
  <c r="D829" i="1"/>
  <c r="E829" i="1"/>
  <c r="F829" i="1"/>
  <c r="G829" i="1"/>
  <c r="H829" i="1"/>
  <c r="K829" i="1"/>
  <c r="L829" i="1"/>
  <c r="M829" i="1"/>
  <c r="M795" i="1"/>
  <c r="N829" i="1"/>
  <c r="D830" i="1"/>
  <c r="E830" i="1"/>
  <c r="F830" i="1"/>
  <c r="G830" i="1"/>
  <c r="H830" i="1"/>
  <c r="I830" i="1"/>
  <c r="J830" i="1"/>
  <c r="K830" i="1"/>
  <c r="L830" i="1"/>
  <c r="M830" i="1"/>
  <c r="N830" i="1"/>
  <c r="D831" i="1"/>
  <c r="E831" i="1"/>
  <c r="F831" i="1"/>
  <c r="G831" i="1"/>
  <c r="H831" i="1"/>
  <c r="I831" i="1"/>
  <c r="J831" i="1"/>
  <c r="K831" i="1"/>
  <c r="K795" i="1"/>
  <c r="C491" i="2"/>
  <c r="D491" i="2"/>
  <c r="E491" i="2"/>
  <c r="L831" i="1"/>
  <c r="M831" i="1"/>
  <c r="N831" i="1"/>
  <c r="D832" i="1"/>
  <c r="E832" i="1"/>
  <c r="J832" i="1"/>
  <c r="D833" i="1"/>
  <c r="E833" i="1"/>
  <c r="F833" i="1"/>
  <c r="G833" i="1"/>
  <c r="H833" i="1"/>
  <c r="I833" i="1"/>
  <c r="K833" i="1"/>
  <c r="L833" i="1"/>
  <c r="M833" i="1"/>
  <c r="J184" i="3"/>
  <c r="K204" i="3"/>
  <c r="L204" i="3"/>
  <c r="J220" i="3"/>
  <c r="K220" i="3"/>
  <c r="L220" i="3"/>
  <c r="AE286" i="5"/>
  <c r="J219" i="3"/>
  <c r="K219" i="3"/>
  <c r="L219" i="3"/>
  <c r="G231" i="3"/>
  <c r="H231" i="3"/>
  <c r="J255" i="3"/>
  <c r="K255" i="3"/>
  <c r="L255" i="3"/>
  <c r="J228" i="3"/>
  <c r="K228" i="3"/>
  <c r="L228" i="3"/>
  <c r="Y286" i="5"/>
  <c r="P286" i="5"/>
  <c r="AH286" i="5"/>
  <c r="AH285" i="5"/>
  <c r="J286" i="5"/>
  <c r="K222" i="3"/>
  <c r="L222" i="3"/>
  <c r="G246" i="3"/>
  <c r="J246" i="3"/>
  <c r="J241" i="3"/>
  <c r="K241" i="3"/>
  <c r="L241" i="3"/>
  <c r="N364" i="1"/>
  <c r="J298" i="3"/>
  <c r="K298" i="3"/>
  <c r="L298" i="3"/>
  <c r="H300" i="3"/>
  <c r="J296" i="3"/>
  <c r="K296" i="3"/>
  <c r="L296" i="3"/>
  <c r="J343" i="5"/>
  <c r="J342" i="5"/>
  <c r="J289" i="3"/>
  <c r="K289" i="3"/>
  <c r="L289" i="3"/>
  <c r="J295" i="3"/>
  <c r="K295" i="3"/>
  <c r="L295" i="3"/>
  <c r="J274" i="3"/>
  <c r="K274" i="3"/>
  <c r="L274" i="3"/>
  <c r="J291" i="3"/>
  <c r="K291" i="3"/>
  <c r="L291" i="3"/>
  <c r="J279" i="3"/>
  <c r="K279" i="3"/>
  <c r="L279" i="3"/>
  <c r="V343" i="5"/>
  <c r="V342" i="5"/>
  <c r="J273" i="3"/>
  <c r="K273" i="3"/>
  <c r="L273" i="3"/>
  <c r="AH343" i="5"/>
  <c r="AH342" i="5"/>
  <c r="B340" i="5"/>
  <c r="I336" i="1"/>
  <c r="G335" i="1"/>
  <c r="F337" i="1"/>
  <c r="M271" i="1"/>
  <c r="K271" i="1"/>
  <c r="X283" i="5"/>
  <c r="U283" i="5"/>
  <c r="I270" i="1"/>
  <c r="L283" i="5"/>
  <c r="E272" i="1"/>
  <c r="E269" i="1"/>
  <c r="F283" i="5"/>
  <c r="D272" i="1"/>
  <c r="G402" i="1"/>
  <c r="J343" i="3"/>
  <c r="N415" i="1"/>
  <c r="J330" i="3"/>
  <c r="K330" i="3"/>
  <c r="L330" i="3"/>
  <c r="H409" i="1"/>
  <c r="E410" i="1"/>
  <c r="C410" i="1"/>
  <c r="K331" i="3"/>
  <c r="L331" i="3"/>
  <c r="M401" i="1"/>
  <c r="L403" i="1"/>
  <c r="I401" i="1"/>
  <c r="AE403" i="5"/>
  <c r="L400" i="5"/>
  <c r="I400" i="5"/>
  <c r="AG400" i="5"/>
  <c r="J328" i="3"/>
  <c r="K328" i="3"/>
  <c r="L328" i="3"/>
  <c r="O400" i="5"/>
  <c r="D403" i="5"/>
  <c r="D402" i="5"/>
  <c r="F400" i="5"/>
  <c r="J326" i="3"/>
  <c r="K326" i="3"/>
  <c r="L326" i="3"/>
  <c r="H352" i="3"/>
  <c r="K403" i="1"/>
  <c r="G322" i="3"/>
  <c r="J322" i="3"/>
  <c r="P403" i="5"/>
  <c r="P402" i="5"/>
  <c r="J403" i="5"/>
  <c r="J402" i="5"/>
  <c r="J352" i="3"/>
  <c r="K352" i="3"/>
  <c r="L352" i="3"/>
  <c r="G403" i="5"/>
  <c r="G402" i="5"/>
  <c r="J359" i="3"/>
  <c r="K359" i="3"/>
  <c r="L359" i="3"/>
  <c r="J406" i="3"/>
  <c r="K406" i="3"/>
  <c r="L406" i="3"/>
  <c r="J388" i="3"/>
  <c r="K388" i="3"/>
  <c r="L388" i="3"/>
  <c r="J400" i="3"/>
  <c r="K400" i="3"/>
  <c r="L400" i="3"/>
  <c r="H380" i="3"/>
  <c r="AG457" i="5"/>
  <c r="J471" i="1"/>
  <c r="I471" i="1"/>
  <c r="C473" i="1"/>
  <c r="H471" i="1"/>
  <c r="G471" i="1"/>
  <c r="F471" i="1"/>
  <c r="I457" i="5"/>
  <c r="AB460" i="5"/>
  <c r="AB459" i="5"/>
  <c r="K410" i="3"/>
  <c r="L410" i="3"/>
  <c r="J390" i="3"/>
  <c r="K390" i="3"/>
  <c r="L390" i="3"/>
  <c r="J397" i="3"/>
  <c r="K397" i="3"/>
  <c r="L397" i="3"/>
  <c r="K393" i="3"/>
  <c r="L393" i="3"/>
  <c r="S460" i="5"/>
  <c r="S459" i="5"/>
  <c r="J378" i="3"/>
  <c r="K378" i="3"/>
  <c r="L378" i="3"/>
  <c r="M460" i="5"/>
  <c r="M459" i="5"/>
  <c r="G460" i="5"/>
  <c r="G459" i="5"/>
  <c r="J460" i="5"/>
  <c r="AE460" i="5"/>
  <c r="AE459" i="5"/>
  <c r="J394" i="3"/>
  <c r="K394" i="3"/>
  <c r="L394" i="3"/>
  <c r="J374" i="3"/>
  <c r="K374" i="3"/>
  <c r="L374" i="3"/>
  <c r="K463" i="3"/>
  <c r="L463" i="3"/>
  <c r="J452" i="3"/>
  <c r="K452" i="3"/>
  <c r="L452" i="3"/>
  <c r="J446" i="3"/>
  <c r="K446" i="3"/>
  <c r="L446" i="3"/>
  <c r="J444" i="3"/>
  <c r="K444" i="3"/>
  <c r="L444" i="3"/>
  <c r="V518" i="5"/>
  <c r="AE518" i="5"/>
  <c r="M518" i="5"/>
  <c r="M517" i="5"/>
  <c r="G518" i="5"/>
  <c r="G517" i="5"/>
  <c r="D518" i="5"/>
  <c r="H432" i="3"/>
  <c r="AH518" i="5"/>
  <c r="Y518" i="5"/>
  <c r="Y517" i="5"/>
  <c r="G432" i="3"/>
  <c r="M537" i="1"/>
  <c r="K537" i="1"/>
  <c r="I537" i="1"/>
  <c r="J479" i="3"/>
  <c r="K479" i="3"/>
  <c r="L479" i="3"/>
  <c r="J481" i="3"/>
  <c r="K481" i="3"/>
  <c r="L481" i="3"/>
  <c r="J510" i="3"/>
  <c r="K510" i="3"/>
  <c r="L510" i="3"/>
  <c r="S576" i="5"/>
  <c r="S575" i="5"/>
  <c r="AH576" i="5"/>
  <c r="AH575" i="5"/>
  <c r="Y576" i="5"/>
  <c r="Y575" i="5"/>
  <c r="J576" i="5"/>
  <c r="J575" i="5"/>
  <c r="G576" i="5"/>
  <c r="G575" i="5"/>
  <c r="G509" i="3"/>
  <c r="L603" i="1"/>
  <c r="X573" i="5"/>
  <c r="I603" i="1"/>
  <c r="G603" i="1"/>
  <c r="C611" i="1"/>
  <c r="F573" i="5"/>
  <c r="C699" i="1"/>
  <c r="J537" i="3"/>
  <c r="K537" i="3"/>
  <c r="L537" i="3"/>
  <c r="K545" i="3"/>
  <c r="L545" i="3"/>
  <c r="J535" i="3"/>
  <c r="K535" i="3"/>
  <c r="L535" i="3"/>
  <c r="M635" i="5"/>
  <c r="J531" i="3"/>
  <c r="K531" i="3"/>
  <c r="L531" i="3"/>
  <c r="Y635" i="5"/>
  <c r="Y634" i="5"/>
  <c r="J635" i="5"/>
  <c r="G635" i="5"/>
  <c r="G634" i="5"/>
  <c r="J548" i="3"/>
  <c r="K548" i="3"/>
  <c r="L548" i="3"/>
  <c r="J566" i="3"/>
  <c r="K566" i="3"/>
  <c r="L566" i="3"/>
  <c r="U691" i="5"/>
  <c r="H735" i="1"/>
  <c r="F734" i="1"/>
  <c r="C765" i="1"/>
  <c r="E735" i="1"/>
  <c r="C735" i="1"/>
  <c r="C747" i="1"/>
  <c r="D735" i="1"/>
  <c r="J601" i="3"/>
  <c r="K601" i="3"/>
  <c r="L601" i="3"/>
  <c r="C751" i="1"/>
  <c r="J588" i="3"/>
  <c r="J584" i="3"/>
  <c r="K584" i="3"/>
  <c r="L584" i="3"/>
  <c r="J606" i="3"/>
  <c r="K606" i="3"/>
  <c r="L606" i="3"/>
  <c r="AE693" i="5"/>
  <c r="Y694" i="5"/>
  <c r="Y693" i="5"/>
  <c r="J607" i="3"/>
  <c r="K607" i="3"/>
  <c r="L607" i="3"/>
  <c r="J612" i="3"/>
  <c r="K612" i="3"/>
  <c r="L612" i="3"/>
  <c r="G587" i="3"/>
  <c r="C790" i="4"/>
  <c r="J587" i="3"/>
  <c r="K587" i="3"/>
  <c r="L587" i="3"/>
  <c r="AG750" i="5"/>
  <c r="L800" i="1"/>
  <c r="K800" i="1"/>
  <c r="R750" i="5"/>
  <c r="O750" i="5"/>
  <c r="D800" i="1"/>
  <c r="J637" i="3"/>
  <c r="D752" i="5"/>
  <c r="L651" i="3"/>
  <c r="P752" i="5"/>
  <c r="J659" i="3"/>
  <c r="K659" i="3"/>
  <c r="L659" i="3"/>
  <c r="J658" i="3"/>
  <c r="K658" i="3"/>
  <c r="L658" i="3"/>
  <c r="G753" i="5"/>
  <c r="G752" i="5"/>
  <c r="G662" i="3"/>
  <c r="J662" i="3"/>
  <c r="K662" i="3"/>
  <c r="L662" i="3"/>
  <c r="C844" i="4"/>
  <c r="P844" i="4"/>
  <c r="C835" i="4"/>
  <c r="J666" i="3"/>
  <c r="K666" i="3"/>
  <c r="L666" i="3"/>
  <c r="J655" i="3"/>
  <c r="K655" i="3"/>
  <c r="L655" i="3"/>
  <c r="C846" i="4"/>
  <c r="P846" i="4"/>
  <c r="C852" i="4"/>
  <c r="P852" i="4"/>
  <c r="AJ13" i="5"/>
  <c r="R13" i="5"/>
  <c r="L13" i="5"/>
  <c r="AA12" i="5"/>
  <c r="AJ11" i="5"/>
  <c r="X9" i="5"/>
  <c r="J752" i="5"/>
  <c r="J668" i="3"/>
  <c r="K668" i="3"/>
  <c r="L668" i="3"/>
  <c r="C800" i="1"/>
  <c r="K654" i="3"/>
  <c r="L654" i="3"/>
  <c r="S753" i="5"/>
  <c r="C748" i="1"/>
  <c r="AH693" i="5"/>
  <c r="J580" i="3"/>
  <c r="K580" i="3"/>
  <c r="L580" i="3"/>
  <c r="C764" i="4"/>
  <c r="J604" i="3"/>
  <c r="K604" i="3"/>
  <c r="L604" i="3"/>
  <c r="AB694" i="5"/>
  <c r="J617" i="3"/>
  <c r="K617" i="3"/>
  <c r="L617" i="3"/>
  <c r="J693" i="5"/>
  <c r="C768" i="1"/>
  <c r="C795" i="4"/>
  <c r="C761" i="1"/>
  <c r="C759" i="1"/>
  <c r="J591" i="3"/>
  <c r="J603" i="3"/>
  <c r="K603" i="3"/>
  <c r="L603" i="3"/>
  <c r="J602" i="3"/>
  <c r="K602" i="3"/>
  <c r="L602" i="3"/>
  <c r="J594" i="3"/>
  <c r="K594" i="3"/>
  <c r="L594" i="3"/>
  <c r="C678" i="1"/>
  <c r="J536" i="3"/>
  <c r="K536" i="3"/>
  <c r="L536" i="3"/>
  <c r="J551" i="3"/>
  <c r="K551" i="3"/>
  <c r="L551" i="3"/>
  <c r="J530" i="3"/>
  <c r="K530" i="3"/>
  <c r="L530" i="3"/>
  <c r="C667" i="1"/>
  <c r="S635" i="5"/>
  <c r="S634" i="5"/>
  <c r="C687" i="1"/>
  <c r="C685" i="1"/>
  <c r="C684" i="1"/>
  <c r="C683" i="1"/>
  <c r="C682" i="1"/>
  <c r="C706" i="4"/>
  <c r="C680" i="1"/>
  <c r="K664" i="1"/>
  <c r="C679" i="1"/>
  <c r="J540" i="3"/>
  <c r="K540" i="3"/>
  <c r="L540" i="3"/>
  <c r="H532" i="3"/>
  <c r="J532" i="3"/>
  <c r="K532" i="3"/>
  <c r="L532" i="3"/>
  <c r="J562" i="3"/>
  <c r="J553" i="3"/>
  <c r="K553" i="3"/>
  <c r="L553" i="3"/>
  <c r="C621" i="1"/>
  <c r="C617" i="1"/>
  <c r="J483" i="3"/>
  <c r="K483" i="3"/>
  <c r="L483" i="3"/>
  <c r="C635" i="1"/>
  <c r="J513" i="3"/>
  <c r="K513" i="3"/>
  <c r="L513" i="3"/>
  <c r="M575" i="5"/>
  <c r="C604" i="1"/>
  <c r="C626" i="4"/>
  <c r="J511" i="3"/>
  <c r="K511" i="3"/>
  <c r="L511" i="3"/>
  <c r="C559" i="4"/>
  <c r="J426" i="3"/>
  <c r="K426" i="3"/>
  <c r="L426" i="3"/>
  <c r="J428" i="3"/>
  <c r="C568" i="4"/>
  <c r="C540" i="1"/>
  <c r="C566" i="1"/>
  <c r="C564" i="1"/>
  <c r="C563" i="1"/>
  <c r="C550" i="1"/>
  <c r="C570" i="4"/>
  <c r="J518" i="5"/>
  <c r="AA32" i="5"/>
  <c r="C543" i="1"/>
  <c r="C563" i="4"/>
  <c r="C561" i="1"/>
  <c r="C549" i="1"/>
  <c r="B515" i="5"/>
  <c r="C562" i="1"/>
  <c r="J432" i="3"/>
  <c r="K432" i="3"/>
  <c r="L432" i="3"/>
  <c r="J461" i="3"/>
  <c r="K461" i="3"/>
  <c r="L461" i="3"/>
  <c r="S518" i="5"/>
  <c r="S517" i="5"/>
  <c r="C555" i="1"/>
  <c r="C557" i="1"/>
  <c r="C486" i="4"/>
  <c r="J376" i="3"/>
  <c r="K376" i="3"/>
  <c r="L376" i="3"/>
  <c r="J381" i="3"/>
  <c r="K381" i="3"/>
  <c r="L381" i="3"/>
  <c r="J391" i="3"/>
  <c r="K391" i="3"/>
  <c r="L391" i="3"/>
  <c r="C469" i="1"/>
  <c r="J409" i="3"/>
  <c r="K409" i="3"/>
  <c r="L409" i="3"/>
  <c r="J396" i="3"/>
  <c r="K396" i="3"/>
  <c r="L396" i="3"/>
  <c r="C475" i="1"/>
  <c r="C478" i="1"/>
  <c r="J405" i="3"/>
  <c r="K405" i="3"/>
  <c r="L405" i="3"/>
  <c r="B457" i="5"/>
  <c r="J380" i="3"/>
  <c r="K380" i="3"/>
  <c r="J392" i="3"/>
  <c r="K392" i="3"/>
  <c r="L392" i="3"/>
  <c r="C487" i="1"/>
  <c r="C427" i="1"/>
  <c r="J348" i="3"/>
  <c r="K348" i="3"/>
  <c r="L348" i="3"/>
  <c r="J345" i="3"/>
  <c r="K345" i="3"/>
  <c r="L345" i="3"/>
  <c r="B400" i="5"/>
  <c r="J355" i="3"/>
  <c r="K355" i="3"/>
  <c r="L355" i="3"/>
  <c r="C420" i="1"/>
  <c r="J333" i="3"/>
  <c r="K333" i="3"/>
  <c r="L333" i="3"/>
  <c r="AJ400" i="5"/>
  <c r="C437" i="1"/>
  <c r="C435" i="1"/>
  <c r="J327" i="3"/>
  <c r="K327" i="3"/>
  <c r="L327" i="3"/>
  <c r="J324" i="3"/>
  <c r="K324" i="3"/>
  <c r="L324" i="3"/>
  <c r="J323" i="3"/>
  <c r="K323" i="3"/>
  <c r="L323" i="3"/>
  <c r="O32" i="5"/>
  <c r="AJ25" i="5"/>
  <c r="L21" i="5"/>
  <c r="F17" i="5"/>
  <c r="AA10" i="5"/>
  <c r="R9" i="5"/>
  <c r="L9" i="5"/>
  <c r="F9" i="5"/>
  <c r="C438" i="1"/>
  <c r="C454" i="4"/>
  <c r="J281" i="3"/>
  <c r="K281" i="3"/>
  <c r="L281" i="3"/>
  <c r="J302" i="3"/>
  <c r="C344" i="1"/>
  <c r="AJ340" i="5"/>
  <c r="C354" i="1"/>
  <c r="J294" i="3"/>
  <c r="K294" i="3"/>
  <c r="L294" i="3"/>
  <c r="C365" i="1"/>
  <c r="C377" i="4"/>
  <c r="C339" i="1"/>
  <c r="J300" i="3"/>
  <c r="J303" i="3"/>
  <c r="K303" i="3"/>
  <c r="L303" i="3"/>
  <c r="J285" i="3"/>
  <c r="K285" i="3"/>
  <c r="L285" i="3"/>
  <c r="J284" i="3"/>
  <c r="K284" i="3"/>
  <c r="L284" i="3"/>
  <c r="J307" i="3"/>
  <c r="K307" i="3"/>
  <c r="L307" i="3"/>
  <c r="C340" i="1"/>
  <c r="P343" i="5"/>
  <c r="P342" i="5"/>
  <c r="D343" i="5"/>
  <c r="J280" i="3"/>
  <c r="K280" i="3"/>
  <c r="L280" i="3"/>
  <c r="C361" i="1"/>
  <c r="C373" i="4"/>
  <c r="C851" i="4"/>
  <c r="P851" i="4"/>
  <c r="C857" i="4"/>
  <c r="P857" i="4"/>
  <c r="J636" i="3"/>
  <c r="K636" i="3"/>
  <c r="L636" i="3"/>
  <c r="J634" i="5"/>
  <c r="C705" i="4"/>
  <c r="C703" i="4"/>
  <c r="J70" i="3"/>
  <c r="K70" i="3"/>
  <c r="L70" i="3"/>
  <c r="C382" i="4"/>
  <c r="C581" i="4"/>
  <c r="J509" i="3"/>
  <c r="C841" i="4"/>
  <c r="P841" i="4"/>
  <c r="C794" i="4"/>
  <c r="C734" i="1"/>
  <c r="C761" i="4"/>
  <c r="C708" i="4"/>
  <c r="C487" i="4"/>
  <c r="C560" i="4"/>
  <c r="C586" i="4"/>
  <c r="C350" i="1"/>
  <c r="D338" i="1"/>
  <c r="F340" i="5"/>
  <c r="I340" i="5"/>
  <c r="C370" i="4"/>
  <c r="U340" i="5"/>
  <c r="I338" i="1"/>
  <c r="I335" i="1"/>
  <c r="C215" i="2"/>
  <c r="D215" i="2"/>
  <c r="J364" i="1"/>
  <c r="X340" i="5"/>
  <c r="C359" i="1"/>
  <c r="L336" i="1"/>
  <c r="L335" i="1"/>
  <c r="AD340" i="5"/>
  <c r="M336" i="1"/>
  <c r="C336" i="1"/>
  <c r="AG340" i="5"/>
  <c r="R400" i="5"/>
  <c r="H429" i="1"/>
  <c r="C429" i="1"/>
  <c r="C445" i="4"/>
  <c r="I406" i="1"/>
  <c r="C406" i="1"/>
  <c r="U400" i="5"/>
  <c r="J402" i="1"/>
  <c r="X400" i="5"/>
  <c r="K421" i="1"/>
  <c r="K400" i="1"/>
  <c r="J15" i="8"/>
  <c r="AA400" i="5"/>
  <c r="F457" i="5"/>
  <c r="K471" i="1"/>
  <c r="C471" i="1"/>
  <c r="AA457" i="5"/>
  <c r="AD457" i="5"/>
  <c r="L467" i="1"/>
  <c r="C467" i="1"/>
  <c r="O515" i="5"/>
  <c r="AD515" i="5"/>
  <c r="L546" i="1"/>
  <c r="F603" i="1"/>
  <c r="L573" i="5"/>
  <c r="O573" i="5"/>
  <c r="G599" i="1"/>
  <c r="K752" i="1"/>
  <c r="AA691" i="5"/>
  <c r="AD691" i="5"/>
  <c r="L750" i="1"/>
  <c r="U750" i="5"/>
  <c r="I799" i="1"/>
  <c r="C378" i="4"/>
  <c r="C351" i="4"/>
  <c r="C796" i="1"/>
  <c r="B750" i="5"/>
  <c r="C369" i="1"/>
  <c r="C636" i="1"/>
  <c r="C658" i="4"/>
  <c r="AB635" i="5"/>
  <c r="C620" i="1"/>
  <c r="C642" i="4"/>
  <c r="C750" i="5"/>
  <c r="X515" i="5"/>
  <c r="K428" i="3"/>
  <c r="L428" i="3"/>
  <c r="C474" i="1"/>
  <c r="C342" i="1"/>
  <c r="C354" i="4"/>
  <c r="C605" i="1"/>
  <c r="G542" i="1"/>
  <c r="C542" i="1"/>
  <c r="C562" i="4"/>
  <c r="C541" i="1"/>
  <c r="C472" i="1"/>
  <c r="D470" i="1"/>
  <c r="J485" i="3"/>
  <c r="K485" i="3"/>
  <c r="L485" i="3"/>
  <c r="C491" i="4"/>
  <c r="C831" i="4"/>
  <c r="P831" i="4"/>
  <c r="C565" i="1"/>
  <c r="C558" i="1"/>
  <c r="N400" i="1"/>
  <c r="C355" i="1"/>
  <c r="C367" i="4"/>
  <c r="C351" i="1"/>
  <c r="E338" i="1"/>
  <c r="E335" i="1"/>
  <c r="C337" i="1"/>
  <c r="C305" i="1"/>
  <c r="C283" i="1"/>
  <c r="C293" i="4"/>
  <c r="H360" i="3"/>
  <c r="C400" i="5"/>
  <c r="B403" i="5"/>
  <c r="C421" i="1"/>
  <c r="C353" i="1"/>
  <c r="C365" i="4"/>
  <c r="N335" i="1"/>
  <c r="C341" i="1"/>
  <c r="AB517" i="5"/>
  <c r="AB518" i="5"/>
  <c r="J357" i="3"/>
  <c r="I795" i="1"/>
  <c r="K335" i="1"/>
  <c r="J14" i="8"/>
  <c r="C306" i="1"/>
  <c r="C303" i="1"/>
  <c r="J512" i="3"/>
  <c r="K512" i="3"/>
  <c r="L512" i="3"/>
  <c r="J438" i="3"/>
  <c r="K438" i="3"/>
  <c r="L438" i="3"/>
  <c r="J437" i="3"/>
  <c r="K437" i="3"/>
  <c r="L437" i="3"/>
  <c r="J411" i="3"/>
  <c r="K411" i="3"/>
  <c r="L411" i="3"/>
  <c r="K246" i="3"/>
  <c r="L246" i="3"/>
  <c r="M664" i="1"/>
  <c r="J664" i="3"/>
  <c r="K664" i="3"/>
  <c r="L664" i="3"/>
  <c r="J615" i="3"/>
  <c r="K615" i="3"/>
  <c r="L615" i="3"/>
  <c r="J592" i="3"/>
  <c r="K592" i="3"/>
  <c r="L592" i="3"/>
  <c r="J459" i="3"/>
  <c r="J443" i="3"/>
  <c r="K443" i="3"/>
  <c r="L443" i="3"/>
  <c r="J541" i="3"/>
  <c r="C286" i="1"/>
  <c r="J610" i="3"/>
  <c r="K610" i="3"/>
  <c r="L610" i="3"/>
  <c r="J563" i="3"/>
  <c r="K563" i="3"/>
  <c r="L563" i="3"/>
  <c r="J546" i="3"/>
  <c r="J490" i="3"/>
  <c r="K490" i="3"/>
  <c r="L490" i="3"/>
  <c r="J351" i="3"/>
  <c r="AH460" i="5"/>
  <c r="AH459" i="5"/>
  <c r="J385" i="3"/>
  <c r="K385" i="3"/>
  <c r="L385" i="3"/>
  <c r="M403" i="5"/>
  <c r="M402" i="5"/>
  <c r="C291" i="1"/>
  <c r="J408" i="3"/>
  <c r="J301" i="3"/>
  <c r="K301" i="3"/>
  <c r="L301" i="3"/>
  <c r="J249" i="3"/>
  <c r="K249" i="3"/>
  <c r="L249" i="3"/>
  <c r="J237" i="3"/>
  <c r="K237" i="3"/>
  <c r="L237" i="3"/>
  <c r="J229" i="3"/>
  <c r="K229" i="3"/>
  <c r="L229" i="3"/>
  <c r="J225" i="3"/>
  <c r="K225" i="3"/>
  <c r="L225" i="3"/>
  <c r="J304" i="3"/>
  <c r="K304" i="3"/>
  <c r="L304" i="3"/>
  <c r="J233" i="3"/>
  <c r="K233" i="3"/>
  <c r="L233" i="3"/>
  <c r="J218" i="3"/>
  <c r="K218" i="3"/>
  <c r="L218" i="3"/>
  <c r="J386" i="3"/>
  <c r="K386" i="3"/>
  <c r="L386" i="3"/>
  <c r="J334" i="3"/>
  <c r="K334" i="3"/>
  <c r="L334" i="3"/>
  <c r="J67" i="3"/>
  <c r="AB403" i="5"/>
  <c r="V403" i="5"/>
  <c r="V402" i="5"/>
  <c r="Y343" i="5"/>
  <c r="J234" i="3"/>
  <c r="K234" i="3"/>
  <c r="L234" i="3"/>
  <c r="J329" i="3"/>
  <c r="K329" i="3"/>
  <c r="L329" i="3"/>
  <c r="J305" i="3"/>
  <c r="J242" i="3"/>
  <c r="K242" i="3"/>
  <c r="L242" i="3"/>
  <c r="J204" i="3"/>
  <c r="AB753" i="5"/>
  <c r="AB752" i="5"/>
  <c r="J508" i="3"/>
  <c r="K508" i="3"/>
  <c r="L508" i="3"/>
  <c r="C298" i="1"/>
  <c r="J239" i="3"/>
  <c r="K239" i="3"/>
  <c r="L239" i="3"/>
  <c r="J224" i="3"/>
  <c r="K224" i="3"/>
  <c r="L224" i="3"/>
  <c r="J150" i="3"/>
  <c r="AB227" i="5"/>
  <c r="AB226" i="5"/>
  <c r="C276" i="1"/>
  <c r="C286" i="4"/>
  <c r="C299" i="1"/>
  <c r="AE108" i="5"/>
  <c r="S109" i="5"/>
  <c r="S108" i="5"/>
  <c r="AD750" i="5"/>
  <c r="O457" i="5"/>
  <c r="F515" i="5"/>
  <c r="F750" i="5"/>
  <c r="J137" i="3"/>
  <c r="Y109" i="5"/>
  <c r="Y108" i="5"/>
  <c r="M109" i="5"/>
  <c r="AJ39" i="5"/>
  <c r="X37" i="5"/>
  <c r="R37" i="5"/>
  <c r="F37" i="5"/>
  <c r="AA36" i="5"/>
  <c r="O36" i="5"/>
  <c r="I36" i="5"/>
  <c r="AD35" i="5"/>
  <c r="X35" i="5"/>
  <c r="AA34" i="5"/>
  <c r="U34" i="5"/>
  <c r="AA14" i="5"/>
  <c r="I515" i="5"/>
  <c r="F691" i="5"/>
  <c r="AE285" i="5"/>
  <c r="C290" i="1"/>
  <c r="N269" i="1"/>
  <c r="C284" i="1"/>
  <c r="J232" i="3"/>
  <c r="K232" i="3"/>
  <c r="L232" i="3"/>
  <c r="C288" i="1"/>
  <c r="C298" i="4"/>
  <c r="C292" i="1"/>
  <c r="C282" i="1"/>
  <c r="C292" i="4"/>
  <c r="C316" i="4"/>
  <c r="C302" i="1"/>
  <c r="C301" i="1"/>
  <c r="C278" i="1"/>
  <c r="H269" i="1"/>
  <c r="I269" i="1"/>
  <c r="L269" i="1"/>
  <c r="C178" i="2"/>
  <c r="C270" i="1"/>
  <c r="C285" i="1"/>
  <c r="G269" i="1"/>
  <c r="C173" i="2"/>
  <c r="D173" i="2"/>
  <c r="E173" i="2"/>
  <c r="F269" i="1"/>
  <c r="D269" i="1"/>
  <c r="Y285" i="5"/>
  <c r="C287" i="1"/>
  <c r="C281" i="1"/>
  <c r="C277" i="1"/>
  <c r="C274" i="1"/>
  <c r="K269" i="1"/>
  <c r="C273" i="1"/>
  <c r="J244" i="3"/>
  <c r="K244" i="3"/>
  <c r="L244" i="3"/>
  <c r="G221" i="3"/>
  <c r="B283" i="5"/>
  <c r="M269" i="1"/>
  <c r="H256" i="3"/>
  <c r="AJ283" i="5"/>
  <c r="C293" i="1"/>
  <c r="C289" i="1"/>
  <c r="J247" i="3"/>
  <c r="K247" i="3"/>
  <c r="L247" i="3"/>
  <c r="AB286" i="5"/>
  <c r="AB285" i="5"/>
  <c r="D286" i="5"/>
  <c r="D285" i="5"/>
  <c r="J254" i="3"/>
  <c r="K254" i="3"/>
  <c r="L254" i="3"/>
  <c r="J250" i="3"/>
  <c r="K250" i="3"/>
  <c r="L250" i="3"/>
  <c r="C283" i="5"/>
  <c r="U46" i="5"/>
  <c r="C280" i="1"/>
  <c r="C279" i="1"/>
  <c r="C275" i="1"/>
  <c r="J269" i="1"/>
  <c r="J245" i="3"/>
  <c r="K245" i="3"/>
  <c r="L245" i="3"/>
  <c r="P285" i="5"/>
  <c r="C307" i="1"/>
  <c r="C304" i="1"/>
  <c r="I37" i="9"/>
  <c r="C296" i="1"/>
  <c r="C306" i="4"/>
  <c r="C294" i="1"/>
  <c r="C304" i="4"/>
  <c r="J227" i="3"/>
  <c r="K227" i="3"/>
  <c r="L227" i="3"/>
  <c r="J223" i="3"/>
  <c r="K223" i="3"/>
  <c r="L223" i="3"/>
  <c r="J252" i="3"/>
  <c r="K252" i="3"/>
  <c r="L252" i="3"/>
  <c r="J230" i="3"/>
  <c r="K230" i="3"/>
  <c r="L230" i="3"/>
  <c r="L41" i="5"/>
  <c r="J231" i="3"/>
  <c r="K231" i="3"/>
  <c r="L231" i="3"/>
  <c r="C240" i="1"/>
  <c r="C205" i="1"/>
  <c r="J197" i="3"/>
  <c r="R11" i="5"/>
  <c r="F11" i="5"/>
  <c r="AG10" i="5"/>
  <c r="AJ9" i="5"/>
  <c r="AD9" i="5"/>
  <c r="J187" i="3"/>
  <c r="L45" i="5"/>
  <c r="F45" i="5"/>
  <c r="J203" i="3"/>
  <c r="K203" i="3"/>
  <c r="L203" i="3"/>
  <c r="J202" i="3"/>
  <c r="O34" i="5"/>
  <c r="L43" i="5"/>
  <c r="AA42" i="5"/>
  <c r="AG32" i="5"/>
  <c r="U32" i="5"/>
  <c r="X31" i="5"/>
  <c r="AG30" i="5"/>
  <c r="AA30" i="5"/>
  <c r="AD29" i="5"/>
  <c r="L29" i="5"/>
  <c r="U28" i="5"/>
  <c r="O28" i="5"/>
  <c r="I28" i="5"/>
  <c r="AJ27" i="5"/>
  <c r="AD27" i="5"/>
  <c r="R27" i="5"/>
  <c r="L27" i="5"/>
  <c r="AA26" i="5"/>
  <c r="U26" i="5"/>
  <c r="O24" i="5"/>
  <c r="I24" i="5"/>
  <c r="AJ23" i="5"/>
  <c r="AG22" i="5"/>
  <c r="AA22" i="5"/>
  <c r="U22" i="5"/>
  <c r="AJ17" i="5"/>
  <c r="X17" i="5"/>
  <c r="L17" i="5"/>
  <c r="AA16" i="5"/>
  <c r="J201" i="3"/>
  <c r="J198" i="3"/>
  <c r="AA40" i="5"/>
  <c r="X39" i="5"/>
  <c r="U38" i="5"/>
  <c r="O14" i="5"/>
  <c r="AD15" i="5"/>
  <c r="L15" i="5"/>
  <c r="F15" i="5"/>
  <c r="O40" i="5"/>
  <c r="R29" i="5"/>
  <c r="R45" i="5"/>
  <c r="AG44" i="5"/>
  <c r="L23" i="5"/>
  <c r="AJ21" i="5"/>
  <c r="AA46" i="5"/>
  <c r="AG42" i="5"/>
  <c r="AD39" i="5"/>
  <c r="F39" i="5"/>
  <c r="O38" i="5"/>
  <c r="AD37" i="5"/>
  <c r="AJ33" i="5"/>
  <c r="AD33" i="5"/>
  <c r="R21" i="5"/>
  <c r="U14" i="5"/>
  <c r="J152" i="3"/>
  <c r="J139" i="3"/>
  <c r="K139" i="3"/>
  <c r="L139" i="3"/>
  <c r="U42" i="5"/>
  <c r="R31" i="5"/>
  <c r="F27" i="5"/>
  <c r="AD25" i="5"/>
  <c r="C843" i="4"/>
  <c r="P843" i="4"/>
  <c r="L380" i="3"/>
  <c r="C645" i="4"/>
  <c r="C627" i="4"/>
  <c r="K482" i="3"/>
  <c r="L482" i="3"/>
  <c r="K484" i="3"/>
  <c r="L484" i="3"/>
  <c r="P459" i="5"/>
  <c r="C494" i="4"/>
  <c r="C505" i="4"/>
  <c r="K349" i="3"/>
  <c r="L349" i="3"/>
  <c r="C451" i="4"/>
  <c r="K271" i="3"/>
  <c r="L271" i="3"/>
  <c r="C315" i="4"/>
  <c r="K300" i="3"/>
  <c r="L300" i="3"/>
  <c r="L144" i="3"/>
  <c r="J501" i="3"/>
  <c r="K501" i="3"/>
  <c r="L501" i="3"/>
  <c r="C573" i="5"/>
  <c r="Y460" i="5"/>
  <c r="J299" i="3"/>
  <c r="J253" i="3"/>
  <c r="J77" i="3"/>
  <c r="K77" i="3"/>
  <c r="L77" i="3"/>
  <c r="J645" i="3"/>
  <c r="J657" i="3"/>
  <c r="K657" i="3"/>
  <c r="L657" i="3"/>
  <c r="G64" i="3"/>
  <c r="K73" i="3"/>
  <c r="L73" i="3"/>
  <c r="S752" i="5"/>
  <c r="D460" i="5"/>
  <c r="S286" i="5"/>
  <c r="J82" i="3"/>
  <c r="K82" i="3"/>
  <c r="L82" i="3"/>
  <c r="V285" i="5"/>
  <c r="AD165" i="5"/>
  <c r="O26" i="5"/>
  <c r="U457" i="5"/>
  <c r="O340" i="5"/>
  <c r="AB167" i="5"/>
  <c r="L165" i="5"/>
  <c r="X41" i="5"/>
  <c r="X33" i="5"/>
  <c r="B31" i="5"/>
  <c r="F224" i="5"/>
  <c r="X45" i="5"/>
  <c r="I40" i="5"/>
  <c r="AA38" i="5"/>
  <c r="I38" i="5"/>
  <c r="AJ35" i="5"/>
  <c r="R33" i="5"/>
  <c r="L31" i="5"/>
  <c r="F31" i="5"/>
  <c r="X29" i="5"/>
  <c r="F29" i="5"/>
  <c r="X27" i="5"/>
  <c r="I26" i="5"/>
  <c r="X25" i="5"/>
  <c r="R25" i="5"/>
  <c r="L25" i="5"/>
  <c r="AG24" i="5"/>
  <c r="U24" i="5"/>
  <c r="B21" i="5"/>
  <c r="AG16" i="5"/>
  <c r="R16" i="5"/>
  <c r="AG14" i="5"/>
  <c r="B14" i="5"/>
  <c r="AD11" i="5"/>
  <c r="X11" i="5"/>
  <c r="L11" i="5"/>
  <c r="R340" i="5"/>
  <c r="AA340" i="5"/>
  <c r="O283" i="5"/>
  <c r="R457" i="5"/>
  <c r="B42" i="5"/>
  <c r="B33" i="5"/>
  <c r="AA224" i="5"/>
  <c r="AA283" i="5"/>
  <c r="L457" i="5"/>
  <c r="R691" i="5"/>
  <c r="O46" i="5"/>
  <c r="O42" i="5"/>
  <c r="I42" i="5"/>
  <c r="U40" i="5"/>
  <c r="R39" i="5"/>
  <c r="AG38" i="5"/>
  <c r="U36" i="5"/>
  <c r="I32" i="5"/>
  <c r="AJ31" i="5"/>
  <c r="AD31" i="5"/>
  <c r="AJ29" i="5"/>
  <c r="AA28" i="5"/>
  <c r="AG26" i="5"/>
  <c r="X24" i="5"/>
  <c r="AD23" i="5"/>
  <c r="AD21" i="5"/>
  <c r="X21" i="5"/>
  <c r="L20" i="5"/>
  <c r="U16" i="5"/>
  <c r="AJ15" i="5"/>
  <c r="I14" i="5"/>
  <c r="AD13" i="5"/>
  <c r="F13" i="5"/>
  <c r="L340" i="5"/>
  <c r="I283" i="5"/>
  <c r="AD400" i="5"/>
  <c r="X750" i="5"/>
  <c r="X457" i="5"/>
  <c r="AG515" i="5"/>
  <c r="R573" i="5"/>
  <c r="AA573" i="5"/>
  <c r="I691" i="5"/>
  <c r="O691" i="5"/>
  <c r="L750" i="5"/>
  <c r="U515" i="5"/>
  <c r="AA515" i="5"/>
  <c r="AD573" i="5"/>
  <c r="L691" i="5"/>
  <c r="R515" i="5"/>
  <c r="U573" i="5"/>
  <c r="X691" i="5"/>
  <c r="AA750" i="5"/>
  <c r="J98" i="3"/>
  <c r="J97" i="3"/>
  <c r="J91" i="3"/>
  <c r="J89" i="3"/>
  <c r="K89" i="3"/>
  <c r="L89" i="3"/>
  <c r="J81" i="3"/>
  <c r="K81" i="3"/>
  <c r="L81" i="3"/>
  <c r="J79" i="3"/>
  <c r="K79" i="3"/>
  <c r="L79" i="3"/>
  <c r="J76" i="3"/>
  <c r="B38" i="5"/>
  <c r="AB47" i="5"/>
  <c r="B39" i="5"/>
  <c r="B32" i="5"/>
  <c r="F33" i="5"/>
  <c r="F43" i="5"/>
  <c r="Y459" i="5"/>
  <c r="I9" i="9"/>
  <c r="D404" i="5"/>
  <c r="V404" i="5"/>
  <c r="M404" i="5"/>
  <c r="J404" i="5"/>
  <c r="K459" i="3"/>
  <c r="L459" i="3"/>
  <c r="C492" i="4"/>
  <c r="C384" i="4"/>
  <c r="D19" i="8"/>
  <c r="K351" i="3"/>
  <c r="L351" i="3"/>
  <c r="K541" i="3"/>
  <c r="L541" i="3"/>
  <c r="C353" i="4"/>
  <c r="J25" i="8"/>
  <c r="C561" i="4"/>
  <c r="L466" i="1"/>
  <c r="C296" i="2"/>
  <c r="C218" i="2"/>
  <c r="D218" i="2"/>
  <c r="E218" i="2"/>
  <c r="K14" i="8"/>
  <c r="C362" i="4"/>
  <c r="B402" i="5"/>
  <c r="C217" i="2"/>
  <c r="D217" i="2"/>
  <c r="E217" i="2"/>
  <c r="H25" i="8"/>
  <c r="C489" i="2"/>
  <c r="D489" i="2"/>
  <c r="E489" i="2"/>
  <c r="K357" i="3"/>
  <c r="L357" i="3"/>
  <c r="C220" i="2"/>
  <c r="D220" i="2"/>
  <c r="E220" i="2"/>
  <c r="M14" i="8"/>
  <c r="C374" i="4"/>
  <c r="C363" i="4"/>
  <c r="C445" i="2"/>
  <c r="D445" i="2"/>
  <c r="E445" i="2"/>
  <c r="F19" i="8"/>
  <c r="C381" i="4"/>
  <c r="K730" i="1"/>
  <c r="C371" i="4"/>
  <c r="D335" i="1"/>
  <c r="C338" i="1"/>
  <c r="K546" i="3"/>
  <c r="L546" i="3"/>
  <c r="C375" i="4"/>
  <c r="C348" i="4"/>
  <c r="C585" i="4"/>
  <c r="D466" i="1"/>
  <c r="C18" i="8"/>
  <c r="C470" i="1"/>
  <c r="M17" i="9"/>
  <c r="C762" i="4"/>
  <c r="C826" i="4"/>
  <c r="C603" i="1"/>
  <c r="C625" i="4"/>
  <c r="J400" i="1"/>
  <c r="I15" i="8"/>
  <c r="M335" i="1"/>
  <c r="H14" i="8"/>
  <c r="E215" i="2"/>
  <c r="J335" i="1"/>
  <c r="I14" i="8"/>
  <c r="I16" i="8"/>
  <c r="C314" i="4"/>
  <c r="I13" i="8"/>
  <c r="C176" i="2"/>
  <c r="D176" i="2"/>
  <c r="E176" i="2"/>
  <c r="J221" i="3"/>
  <c r="G256" i="3"/>
  <c r="C300" i="4"/>
  <c r="J13" i="8"/>
  <c r="C177" i="2"/>
  <c r="D177" i="2"/>
  <c r="E177" i="2"/>
  <c r="C312" i="4"/>
  <c r="C303" i="4"/>
  <c r="C287" i="4"/>
  <c r="H13" i="8"/>
  <c r="C175" i="2"/>
  <c r="C302" i="4"/>
  <c r="C297" i="4"/>
  <c r="K13" i="8"/>
  <c r="C283" i="4"/>
  <c r="C13" i="8"/>
  <c r="C169" i="2"/>
  <c r="E13" i="8"/>
  <c r="C172" i="2"/>
  <c r="D172" i="2"/>
  <c r="E172" i="2"/>
  <c r="C295" i="4"/>
  <c r="G13" i="8"/>
  <c r="C174" i="2"/>
  <c r="C294" i="4"/>
  <c r="D459" i="5"/>
  <c r="J64" i="3"/>
  <c r="K253" i="3"/>
  <c r="L253" i="3"/>
  <c r="K299" i="3"/>
  <c r="L299" i="3"/>
  <c r="B404" i="5"/>
  <c r="S285" i="5"/>
  <c r="K645" i="3"/>
  <c r="L645" i="3"/>
  <c r="K91" i="3"/>
  <c r="L91" i="3"/>
  <c r="K76" i="3"/>
  <c r="L76" i="3"/>
  <c r="K94" i="3"/>
  <c r="L94" i="3"/>
  <c r="D14" i="8"/>
  <c r="C210" i="2"/>
  <c r="D210" i="2"/>
  <c r="E210" i="2"/>
  <c r="C219" i="2"/>
  <c r="D219" i="2"/>
  <c r="E219" i="2"/>
  <c r="L14" i="8"/>
  <c r="C287" i="2"/>
  <c r="C216" i="2"/>
  <c r="D216" i="2"/>
  <c r="E216" i="2"/>
  <c r="C209" i="2"/>
  <c r="C14" i="8"/>
  <c r="D296" i="2"/>
  <c r="E296" i="2"/>
  <c r="C46" i="5"/>
  <c r="I39" i="5"/>
  <c r="C37" i="5"/>
  <c r="C35" i="5"/>
  <c r="F32" i="5"/>
  <c r="C32" i="5"/>
  <c r="C28" i="5"/>
  <c r="C27" i="5"/>
  <c r="C26" i="5"/>
  <c r="F26" i="5"/>
  <c r="I25" i="5"/>
  <c r="C25" i="5"/>
  <c r="F24" i="5"/>
  <c r="C24" i="5"/>
  <c r="C23" i="5"/>
  <c r="C19" i="5"/>
  <c r="I19" i="5"/>
  <c r="T47" i="5"/>
  <c r="U9" i="5"/>
  <c r="J99" i="3"/>
  <c r="K99" i="3"/>
  <c r="L99" i="3"/>
  <c r="G95" i="3"/>
  <c r="J75" i="3"/>
  <c r="K75" i="3"/>
  <c r="C42" i="5"/>
  <c r="C31" i="5"/>
  <c r="F20" i="5"/>
  <c r="C20" i="5"/>
  <c r="I17" i="5"/>
  <c r="F16" i="5"/>
  <c r="C16" i="5"/>
  <c r="C14" i="5"/>
  <c r="F14" i="5"/>
  <c r="F46" i="5"/>
  <c r="H74" i="3"/>
  <c r="F44" i="5"/>
  <c r="C33" i="5"/>
  <c r="I33" i="5"/>
  <c r="C30" i="5"/>
  <c r="I31" i="5"/>
  <c r="C103" i="1"/>
  <c r="C104" i="4"/>
  <c r="N99" i="1"/>
  <c r="J100" i="3"/>
  <c r="K100" i="3"/>
  <c r="L100" i="3"/>
  <c r="J72" i="3"/>
  <c r="K72" i="3"/>
  <c r="J88" i="3"/>
  <c r="J78" i="3"/>
  <c r="C96" i="1"/>
  <c r="M78" i="1"/>
  <c r="AD106" i="5"/>
  <c r="C109" i="1"/>
  <c r="J78" i="1"/>
  <c r="O106" i="5"/>
  <c r="C92" i="1"/>
  <c r="C93" i="4"/>
  <c r="C84" i="1"/>
  <c r="C104" i="1"/>
  <c r="C74" i="1"/>
  <c r="E78" i="1"/>
  <c r="C86" i="1"/>
  <c r="C94" i="1"/>
  <c r="F106" i="5"/>
  <c r="D78" i="1"/>
  <c r="C85" i="1"/>
  <c r="C86" i="4"/>
  <c r="K88" i="3"/>
  <c r="L88" i="3"/>
  <c r="L75" i="3"/>
  <c r="L72" i="3"/>
  <c r="J95" i="3"/>
  <c r="K95" i="3"/>
  <c r="L95" i="3"/>
  <c r="C85" i="4"/>
  <c r="K145" i="3"/>
  <c r="L145" i="3"/>
  <c r="J133" i="3"/>
  <c r="K133" i="3"/>
  <c r="L133" i="3"/>
  <c r="J126" i="3"/>
  <c r="K126" i="3"/>
  <c r="L126" i="3"/>
  <c r="AA20" i="5"/>
  <c r="J129" i="3"/>
  <c r="K129" i="3"/>
  <c r="L129" i="3"/>
  <c r="R23" i="5"/>
  <c r="B22" i="5"/>
  <c r="J116" i="3"/>
  <c r="K116" i="3"/>
  <c r="L116" i="3"/>
  <c r="AA35" i="5"/>
  <c r="J141" i="3"/>
  <c r="K141" i="3"/>
  <c r="L141" i="3"/>
  <c r="AA17" i="5"/>
  <c r="J123" i="3"/>
  <c r="K123" i="3"/>
  <c r="L123" i="3"/>
  <c r="X34" i="5"/>
  <c r="R34" i="5"/>
  <c r="I34" i="5"/>
  <c r="J140" i="3"/>
  <c r="X13" i="5"/>
  <c r="M168" i="5"/>
  <c r="M167" i="5"/>
  <c r="J118" i="3"/>
  <c r="K118" i="3"/>
  <c r="L118" i="3"/>
  <c r="J124" i="3"/>
  <c r="K124" i="3"/>
  <c r="L124" i="3"/>
  <c r="I18" i="5"/>
  <c r="J143" i="3"/>
  <c r="K143" i="3"/>
  <c r="L143" i="3"/>
  <c r="B29" i="5"/>
  <c r="J135" i="3"/>
  <c r="J125" i="3"/>
  <c r="K125" i="3"/>
  <c r="L125" i="3"/>
  <c r="AH168" i="5"/>
  <c r="AH167" i="5"/>
  <c r="AA9" i="5"/>
  <c r="B9" i="5"/>
  <c r="D167" i="5"/>
  <c r="J134" i="3"/>
  <c r="P168" i="5"/>
  <c r="P167" i="5"/>
  <c r="J117" i="3"/>
  <c r="K117" i="3"/>
  <c r="L117" i="3"/>
  <c r="J167" i="5"/>
  <c r="G168" i="5"/>
  <c r="G167" i="5"/>
  <c r="C15" i="5"/>
  <c r="S168" i="5"/>
  <c r="J136" i="3"/>
  <c r="K136" i="3"/>
  <c r="L136" i="3"/>
  <c r="B30" i="5"/>
  <c r="B45" i="5"/>
  <c r="J151" i="3"/>
  <c r="C36" i="5"/>
  <c r="J142" i="3"/>
  <c r="J122" i="3"/>
  <c r="AJ41" i="5"/>
  <c r="AE168" i="5"/>
  <c r="AE167" i="5"/>
  <c r="C165" i="5"/>
  <c r="R41" i="5"/>
  <c r="B41" i="5"/>
  <c r="J149" i="3"/>
  <c r="K149" i="3"/>
  <c r="L149" i="3"/>
  <c r="J146" i="3"/>
  <c r="K146" i="3"/>
  <c r="L146" i="3"/>
  <c r="AA25" i="5"/>
  <c r="Y168" i="5"/>
  <c r="Y167" i="5"/>
  <c r="J131" i="3"/>
  <c r="L138" i="1"/>
  <c r="K9" i="8"/>
  <c r="K143" i="1"/>
  <c r="C174" i="1"/>
  <c r="X165" i="5"/>
  <c r="C154" i="1"/>
  <c r="C159" i="4"/>
  <c r="C169" i="1"/>
  <c r="R165" i="5"/>
  <c r="C170" i="1"/>
  <c r="C144" i="1"/>
  <c r="C148" i="1"/>
  <c r="C161" i="1"/>
  <c r="C166" i="4"/>
  <c r="C152" i="1"/>
  <c r="C171" i="1"/>
  <c r="C176" i="4"/>
  <c r="C143" i="1"/>
  <c r="C151" i="1"/>
  <c r="C175" i="1"/>
  <c r="C167" i="1"/>
  <c r="D147" i="1"/>
  <c r="C162" i="1"/>
  <c r="C167" i="4"/>
  <c r="C156" i="1"/>
  <c r="C178" i="4"/>
  <c r="C98" i="2"/>
  <c r="C157" i="4"/>
  <c r="C147" i="1"/>
  <c r="D98" i="2"/>
  <c r="E98" i="2"/>
  <c r="I23" i="5"/>
  <c r="J175" i="3"/>
  <c r="B23" i="5"/>
  <c r="AI47" i="5"/>
  <c r="AJ34" i="5"/>
  <c r="J182" i="3"/>
  <c r="B34" i="5"/>
  <c r="B15" i="5"/>
  <c r="J177" i="3"/>
  <c r="AJ10" i="5"/>
  <c r="X10" i="5"/>
  <c r="R10" i="5"/>
  <c r="J169" i="3"/>
  <c r="C10" i="5"/>
  <c r="AJ22" i="5"/>
  <c r="J183" i="3"/>
  <c r="K180" i="3"/>
  <c r="L180" i="3"/>
  <c r="J179" i="3"/>
  <c r="AH227" i="5"/>
  <c r="AH226" i="5"/>
  <c r="J170" i="3"/>
  <c r="B11" i="5"/>
  <c r="C11" i="5"/>
  <c r="O11" i="5"/>
  <c r="I11" i="5"/>
  <c r="J173" i="3"/>
  <c r="K173" i="3"/>
  <c r="L173" i="3"/>
  <c r="B18" i="5"/>
  <c r="J181" i="3"/>
  <c r="V227" i="5"/>
  <c r="V226" i="5"/>
  <c r="B13" i="5"/>
  <c r="J171" i="3"/>
  <c r="AG9" i="5"/>
  <c r="M227" i="5"/>
  <c r="M226" i="5"/>
  <c r="I9" i="5"/>
  <c r="G227" i="5"/>
  <c r="G226" i="5"/>
  <c r="C9" i="5"/>
  <c r="J167" i="3"/>
  <c r="D227" i="5"/>
  <c r="D226" i="5"/>
  <c r="J195" i="3"/>
  <c r="J186" i="3"/>
  <c r="J193" i="3"/>
  <c r="P227" i="5"/>
  <c r="P226" i="5"/>
  <c r="Y227" i="5"/>
  <c r="Y226" i="5"/>
  <c r="J168" i="3"/>
  <c r="K170" i="3"/>
  <c r="L170" i="3"/>
  <c r="B35" i="5"/>
  <c r="AJ12" i="5"/>
  <c r="AG12" i="5"/>
  <c r="AE227" i="5"/>
  <c r="AE226" i="5"/>
  <c r="C12" i="5"/>
  <c r="L12" i="5"/>
  <c r="J227" i="5"/>
  <c r="J226" i="5"/>
  <c r="J172" i="3"/>
  <c r="C41" i="5"/>
  <c r="J192" i="3"/>
  <c r="K192" i="3"/>
  <c r="L192" i="3"/>
  <c r="AH47" i="5"/>
  <c r="AJ47" i="5"/>
  <c r="B37" i="5"/>
  <c r="J190" i="3"/>
  <c r="B16" i="5"/>
  <c r="J176" i="3"/>
  <c r="B46" i="5"/>
  <c r="AJ45" i="5"/>
  <c r="J191" i="3"/>
  <c r="AJ36" i="5"/>
  <c r="B36" i="5"/>
  <c r="J189" i="3"/>
  <c r="B25" i="5"/>
  <c r="S227" i="5"/>
  <c r="S226" i="5"/>
  <c r="J174" i="3"/>
  <c r="F25" i="5"/>
  <c r="B40" i="5"/>
  <c r="J188" i="3"/>
  <c r="K188" i="3"/>
  <c r="L188" i="3"/>
  <c r="G205" i="3"/>
  <c r="B224" i="5"/>
  <c r="B227" i="5"/>
  <c r="AJ224" i="5"/>
  <c r="H205" i="3"/>
  <c r="J178" i="3"/>
  <c r="R17" i="5"/>
  <c r="B17" i="5"/>
  <c r="J228" i="5"/>
  <c r="G228" i="5"/>
  <c r="D228" i="5"/>
  <c r="AE228" i="5"/>
  <c r="N203" i="1"/>
  <c r="C140" i="2"/>
  <c r="D140" i="2"/>
  <c r="E140" i="2"/>
  <c r="S228" i="5"/>
  <c r="M228" i="5"/>
  <c r="AB228" i="5"/>
  <c r="Y228" i="5"/>
  <c r="V228" i="5"/>
  <c r="B226" i="5"/>
  <c r="P228" i="5"/>
  <c r="AH228" i="5"/>
  <c r="B228" i="5"/>
  <c r="M203" i="1"/>
  <c r="L10" i="8"/>
  <c r="C209" i="1"/>
  <c r="AD224" i="5"/>
  <c r="L203" i="1"/>
  <c r="K10" i="8"/>
  <c r="C222" i="1"/>
  <c r="C221" i="1"/>
  <c r="K203" i="1"/>
  <c r="J10" i="8"/>
  <c r="C236" i="1"/>
  <c r="C239" i="1"/>
  <c r="X224" i="5"/>
  <c r="J203" i="1"/>
  <c r="I10" i="8"/>
  <c r="C206" i="1"/>
  <c r="U224" i="5"/>
  <c r="I203" i="1"/>
  <c r="C135" i="2"/>
  <c r="D135" i="2"/>
  <c r="E135" i="2"/>
  <c r="C210" i="1"/>
  <c r="C234" i="1"/>
  <c r="C224" i="1"/>
  <c r="C212" i="1"/>
  <c r="G10" i="8"/>
  <c r="C231" i="1"/>
  <c r="C220" i="1"/>
  <c r="C217" i="1"/>
  <c r="C219" i="1"/>
  <c r="C232" i="1"/>
  <c r="G203" i="1"/>
  <c r="C133" i="2"/>
  <c r="C226" i="1"/>
  <c r="C216" i="1"/>
  <c r="C213" i="1"/>
  <c r="O224" i="5"/>
  <c r="C230" i="1"/>
  <c r="C214" i="1"/>
  <c r="F203" i="1"/>
  <c r="C132" i="2"/>
  <c r="C233" i="1"/>
  <c r="C225" i="1"/>
  <c r="C223" i="1"/>
  <c r="C241" i="1"/>
  <c r="C228" i="1"/>
  <c r="C229" i="1"/>
  <c r="C227" i="1"/>
  <c r="C238" i="1"/>
  <c r="C218" i="1"/>
  <c r="C211" i="1"/>
  <c r="C235" i="1"/>
  <c r="C215" i="1"/>
  <c r="C208" i="1"/>
  <c r="C207" i="1"/>
  <c r="C237" i="1"/>
  <c r="D203" i="1"/>
  <c r="C10" i="8"/>
  <c r="C204" i="1"/>
  <c r="C137" i="2"/>
  <c r="H10" i="8"/>
  <c r="D137" i="2"/>
  <c r="E137" i="2"/>
  <c r="F31" i="3"/>
  <c r="F16" i="3"/>
  <c r="K64" i="3"/>
  <c r="L64" i="3"/>
  <c r="F56" i="2"/>
  <c r="F49" i="2"/>
  <c r="F59" i="2"/>
  <c r="F53" i="2"/>
  <c r="F249" i="2"/>
  <c r="F252" i="2"/>
  <c r="F256" i="2"/>
  <c r="F253" i="2"/>
  <c r="F257" i="2"/>
  <c r="F255" i="2"/>
  <c r="F254" i="2"/>
  <c r="F258" i="2"/>
  <c r="F248" i="2"/>
  <c r="F250" i="2"/>
  <c r="F251" i="2"/>
  <c r="F260" i="2"/>
  <c r="F259" i="2"/>
  <c r="F371" i="2"/>
  <c r="F375" i="2"/>
  <c r="F372" i="2"/>
  <c r="F376" i="2"/>
  <c r="F367" i="2"/>
  <c r="F370" i="2"/>
  <c r="F366" i="2"/>
  <c r="F369" i="2"/>
  <c r="F378" i="2"/>
  <c r="F373" i="2"/>
  <c r="F377" i="2"/>
  <c r="F374" i="2"/>
  <c r="F289" i="2"/>
  <c r="F301" i="2"/>
  <c r="F214" i="2"/>
  <c r="F218" i="2"/>
  <c r="F215" i="2"/>
  <c r="F219" i="2"/>
  <c r="F209" i="2"/>
  <c r="F211" i="2"/>
  <c r="F223" i="2"/>
  <c r="F212" i="2"/>
  <c r="F221" i="2"/>
  <c r="F216" i="2"/>
  <c r="F220" i="2"/>
  <c r="F210" i="2"/>
  <c r="F213" i="2"/>
  <c r="F217" i="2"/>
  <c r="F492" i="2"/>
  <c r="F454" i="2"/>
  <c r="F335" i="2"/>
  <c r="F297" i="2"/>
  <c r="F174" i="2"/>
  <c r="F491" i="2"/>
  <c r="F487" i="2"/>
  <c r="F484" i="2"/>
  <c r="F453" i="2"/>
  <c r="F449" i="2"/>
  <c r="B419" i="2"/>
  <c r="F334" i="2"/>
  <c r="F330" i="2"/>
  <c r="F327" i="2"/>
  <c r="F296" i="2"/>
  <c r="F292" i="2"/>
  <c r="F177" i="2"/>
  <c r="F173" i="2"/>
  <c r="F170" i="2"/>
  <c r="F488" i="2"/>
  <c r="F450" i="2"/>
  <c r="F331" i="2"/>
  <c r="F293" i="2"/>
  <c r="F178" i="2"/>
  <c r="F494" i="2"/>
  <c r="F490" i="2"/>
  <c r="F486" i="2"/>
  <c r="F495" i="2"/>
  <c r="F483" i="2"/>
  <c r="F485" i="2"/>
  <c r="F452" i="2"/>
  <c r="F448" i="2"/>
  <c r="F337" i="2"/>
  <c r="F333" i="2"/>
  <c r="F329" i="2"/>
  <c r="F338" i="2"/>
  <c r="F326" i="2"/>
  <c r="F328" i="2"/>
  <c r="F340" i="2"/>
  <c r="F295" i="2"/>
  <c r="F291" i="2"/>
  <c r="F180" i="2"/>
  <c r="F176" i="2"/>
  <c r="F172" i="2"/>
  <c r="F181" i="2"/>
  <c r="F169" i="2"/>
  <c r="F493" i="2"/>
  <c r="F336" i="2"/>
  <c r="F179" i="2"/>
  <c r="F138" i="2"/>
  <c r="F134" i="2"/>
  <c r="B20" i="2"/>
  <c r="B22" i="2"/>
  <c r="F13" i="2"/>
  <c r="F133" i="2"/>
  <c r="F130" i="2"/>
  <c r="F137" i="2"/>
  <c r="F129" i="2"/>
  <c r="F131" i="2"/>
  <c r="F140" i="2"/>
  <c r="F136" i="2"/>
  <c r="F132" i="2"/>
  <c r="F139" i="2"/>
  <c r="F98" i="2"/>
  <c r="F94" i="2"/>
  <c r="F90" i="2"/>
  <c r="F97" i="2"/>
  <c r="F93" i="2"/>
  <c r="F89" i="2"/>
  <c r="F100" i="2"/>
  <c r="F96" i="2"/>
  <c r="F92" i="2"/>
  <c r="F99" i="2"/>
  <c r="F14" i="2"/>
  <c r="F51" i="2"/>
  <c r="F58" i="2"/>
  <c r="F54" i="2"/>
  <c r="C787" i="4"/>
  <c r="C493" i="4"/>
  <c r="C565" i="4"/>
  <c r="D175" i="2"/>
  <c r="E175" i="2"/>
  <c r="C426" i="4"/>
  <c r="P835" i="4"/>
  <c r="C697" i="4"/>
  <c r="C636" i="4"/>
  <c r="C330" i="2"/>
  <c r="D330" i="2"/>
  <c r="E330" i="2"/>
  <c r="D178" i="2"/>
  <c r="E178" i="2"/>
  <c r="C488" i="4"/>
  <c r="C289" i="4"/>
  <c r="C284" i="4"/>
  <c r="C317" i="4"/>
  <c r="C290" i="4"/>
  <c r="C299" i="4"/>
  <c r="C179" i="2"/>
  <c r="L13" i="8"/>
  <c r="C707" i="4"/>
  <c r="C704" i="4"/>
  <c r="C349" i="4"/>
  <c r="C569" i="4"/>
  <c r="C702" i="4"/>
  <c r="F14" i="8"/>
  <c r="C213" i="2"/>
  <c r="C710" i="4"/>
  <c r="C582" i="4"/>
  <c r="C786" i="4"/>
  <c r="C726" i="4"/>
  <c r="C774" i="4"/>
  <c r="C717" i="4"/>
  <c r="C161" i="4"/>
  <c r="D90" i="2"/>
  <c r="E90" i="2"/>
  <c r="C87" i="4"/>
  <c r="C89" i="4"/>
  <c r="C180" i="4"/>
  <c r="C160" i="4"/>
  <c r="C179" i="4"/>
  <c r="F61" i="2"/>
  <c r="F9" i="2"/>
  <c r="F19" i="2"/>
  <c r="F18" i="2"/>
  <c r="F17" i="2"/>
  <c r="F368" i="2"/>
  <c r="F380" i="2"/>
  <c r="F406" i="2"/>
  <c r="F409" i="2"/>
  <c r="F413" i="2"/>
  <c r="F410" i="2"/>
  <c r="F414" i="2"/>
  <c r="F408" i="2"/>
  <c r="F417" i="2"/>
  <c r="F416" i="2"/>
  <c r="F411" i="2"/>
  <c r="F415" i="2"/>
  <c r="F405" i="2"/>
  <c r="F407" i="2"/>
  <c r="F419" i="2"/>
  <c r="F412" i="2"/>
  <c r="F16" i="2"/>
  <c r="F171" i="2"/>
  <c r="F183" i="2"/>
  <c r="F497" i="2"/>
  <c r="F262" i="2"/>
  <c r="F8" i="2"/>
  <c r="F15" i="2"/>
  <c r="F11" i="2"/>
  <c r="F141" i="2"/>
  <c r="F143" i="2"/>
  <c r="F12" i="2"/>
  <c r="F10" i="2"/>
  <c r="F91" i="2"/>
  <c r="F101" i="2"/>
  <c r="F63" i="2"/>
  <c r="D213" i="2"/>
  <c r="E213" i="2"/>
  <c r="D179" i="2"/>
  <c r="E179" i="2"/>
  <c r="F20" i="2"/>
  <c r="F22" i="2"/>
  <c r="F103" i="2"/>
  <c r="K179" i="3"/>
  <c r="L179" i="3"/>
  <c r="K171" i="3"/>
  <c r="L171" i="3"/>
  <c r="K176" i="3"/>
  <c r="L176" i="3"/>
  <c r="K169" i="3"/>
  <c r="L169" i="3"/>
  <c r="K202" i="3"/>
  <c r="L202" i="3"/>
  <c r="K186" i="3"/>
  <c r="L186" i="3"/>
  <c r="K200" i="3"/>
  <c r="L200" i="3"/>
  <c r="K189" i="3"/>
  <c r="L189" i="3"/>
  <c r="K185" i="3"/>
  <c r="L185" i="3"/>
  <c r="K182" i="3"/>
  <c r="L182" i="3"/>
  <c r="K178" i="3"/>
  <c r="L178" i="3"/>
  <c r="K174" i="3"/>
  <c r="L174" i="3"/>
  <c r="K177" i="3"/>
  <c r="L177" i="3"/>
  <c r="K167" i="3"/>
  <c r="L167" i="3"/>
  <c r="K196" i="3"/>
  <c r="L196" i="3"/>
  <c r="C129" i="2"/>
  <c r="D129" i="2"/>
  <c r="E129" i="2"/>
  <c r="C130" i="2"/>
  <c r="D130" i="2"/>
  <c r="E130" i="2"/>
  <c r="C138" i="2"/>
  <c r="D138" i="2"/>
  <c r="E138" i="2"/>
  <c r="K195" i="3"/>
  <c r="L195" i="3"/>
  <c r="K191" i="3"/>
  <c r="L191" i="3"/>
  <c r="K181" i="3"/>
  <c r="L181" i="3"/>
  <c r="J205" i="3"/>
  <c r="N167" i="3"/>
  <c r="J18" i="3"/>
  <c r="K194" i="3"/>
  <c r="L194" i="3"/>
  <c r="K190" i="3"/>
  <c r="L190" i="3"/>
  <c r="K187" i="3"/>
  <c r="L187" i="3"/>
  <c r="K184" i="3"/>
  <c r="L184" i="3"/>
  <c r="K172" i="3"/>
  <c r="L172" i="3"/>
  <c r="K168" i="3"/>
  <c r="L168" i="3"/>
  <c r="N179" i="3"/>
  <c r="K197" i="3"/>
  <c r="L197" i="3"/>
  <c r="K193" i="3"/>
  <c r="L193" i="3"/>
  <c r="K183" i="3"/>
  <c r="L183" i="3"/>
  <c r="K175" i="3"/>
  <c r="L175" i="3"/>
  <c r="C131" i="2"/>
  <c r="D131" i="2"/>
  <c r="E131" i="2"/>
  <c r="C136" i="2"/>
  <c r="D136" i="2"/>
  <c r="E136" i="2"/>
  <c r="M10" i="8"/>
  <c r="C203" i="1"/>
  <c r="O208" i="1"/>
  <c r="D132" i="2"/>
  <c r="E132" i="2"/>
  <c r="D133" i="2"/>
  <c r="E133" i="2"/>
  <c r="O239" i="1"/>
  <c r="E10" i="8"/>
  <c r="F10" i="8"/>
  <c r="C139" i="2"/>
  <c r="O206" i="1"/>
  <c r="P577" i="5"/>
  <c r="D50" i="5"/>
  <c r="D49" i="5"/>
  <c r="C713" i="4"/>
  <c r="C506" i="4"/>
  <c r="C291" i="2"/>
  <c r="F18" i="8"/>
  <c r="C439" i="4"/>
  <c r="C435" i="4"/>
  <c r="Y342" i="5"/>
  <c r="K509" i="3"/>
  <c r="L509" i="3"/>
  <c r="C436" i="4"/>
  <c r="I32" i="9"/>
  <c r="C766" i="4"/>
  <c r="C672" i="1"/>
  <c r="L664" i="1"/>
  <c r="J634" i="3"/>
  <c r="G669" i="3"/>
  <c r="G694" i="5"/>
  <c r="G693" i="5"/>
  <c r="C783" i="4"/>
  <c r="J598" i="3"/>
  <c r="K598" i="3"/>
  <c r="L598" i="3"/>
  <c r="H583" i="3"/>
  <c r="J583" i="3"/>
  <c r="K583" i="3"/>
  <c r="L583" i="3"/>
  <c r="C691" i="5"/>
  <c r="H618" i="3"/>
  <c r="G514" i="3"/>
  <c r="B573" i="5"/>
  <c r="B576" i="5"/>
  <c r="J19" i="3"/>
  <c r="H516" i="3"/>
  <c r="J460" i="3"/>
  <c r="B518" i="5"/>
  <c r="C551" i="1"/>
  <c r="J439" i="3"/>
  <c r="G464" i="3"/>
  <c r="J429" i="3"/>
  <c r="H464" i="3"/>
  <c r="H401" i="3"/>
  <c r="J31" i="3"/>
  <c r="C457" i="5"/>
  <c r="H288" i="3"/>
  <c r="H308" i="3"/>
  <c r="C340" i="5"/>
  <c r="J270" i="3"/>
  <c r="K270" i="3"/>
  <c r="L270" i="3"/>
  <c r="G308" i="3"/>
  <c r="F40" i="5"/>
  <c r="E47" i="5"/>
  <c r="C22" i="5"/>
  <c r="Y47" i="5"/>
  <c r="U20" i="5"/>
  <c r="S47" i="5"/>
  <c r="S50" i="5"/>
  <c r="J47" i="5"/>
  <c r="L19" i="5"/>
  <c r="Q18" i="9"/>
  <c r="D174" i="2"/>
  <c r="E174" i="2"/>
  <c r="G360" i="3"/>
  <c r="C437" i="4"/>
  <c r="M18" i="9"/>
  <c r="C643" i="4"/>
  <c r="C788" i="4"/>
  <c r="C809" i="1"/>
  <c r="C838" i="4"/>
  <c r="P838" i="4"/>
  <c r="C834" i="4"/>
  <c r="P834" i="4"/>
  <c r="C770" i="4"/>
  <c r="C521" i="4"/>
  <c r="C502" i="1"/>
  <c r="C501" i="1"/>
  <c r="C500" i="1"/>
  <c r="C498" i="1"/>
  <c r="C497" i="1"/>
  <c r="C494" i="1"/>
  <c r="C493" i="1"/>
  <c r="C492" i="1"/>
  <c r="C491" i="1"/>
  <c r="J466" i="1"/>
  <c r="C490" i="1"/>
  <c r="C489" i="1"/>
  <c r="C495" i="4"/>
  <c r="C425" i="1"/>
  <c r="L400" i="1"/>
  <c r="I400" i="1"/>
  <c r="D400" i="1"/>
  <c r="C417" i="1"/>
  <c r="C416" i="1"/>
  <c r="C415" i="1"/>
  <c r="C414" i="1"/>
  <c r="C413" i="1"/>
  <c r="J10" i="3"/>
  <c r="AH50" i="5"/>
  <c r="AH49" i="5"/>
  <c r="B19" i="5"/>
  <c r="B28" i="5"/>
  <c r="C255" i="2"/>
  <c r="C485" i="4"/>
  <c r="I41" i="9"/>
  <c r="F13" i="8"/>
  <c r="J24" i="8"/>
  <c r="C452" i="2"/>
  <c r="I38" i="9"/>
  <c r="C285" i="4"/>
  <c r="B286" i="5"/>
  <c r="B285" i="5"/>
  <c r="C280" i="4"/>
  <c r="C288" i="4"/>
  <c r="M13" i="8"/>
  <c r="C180" i="2"/>
  <c r="C296" i="4"/>
  <c r="AB634" i="5"/>
  <c r="B753" i="5"/>
  <c r="C443" i="4"/>
  <c r="C657" i="4"/>
  <c r="C830" i="4"/>
  <c r="P830" i="4"/>
  <c r="C832" i="1"/>
  <c r="C830" i="1"/>
  <c r="C493" i="2"/>
  <c r="L25" i="8"/>
  <c r="C699" i="4"/>
  <c r="D664" i="1"/>
  <c r="C668" i="1"/>
  <c r="J664" i="1"/>
  <c r="C690" i="4"/>
  <c r="C634" i="1"/>
  <c r="C633" i="1"/>
  <c r="C632" i="1"/>
  <c r="C653" i="4"/>
  <c r="C630" i="1"/>
  <c r="C629" i="1"/>
  <c r="K598" i="1"/>
  <c r="C628" i="1"/>
  <c r="C627" i="1"/>
  <c r="C626" i="1"/>
  <c r="D598" i="1"/>
  <c r="C625" i="1"/>
  <c r="C624" i="1"/>
  <c r="C415" i="2"/>
  <c r="L23" i="8"/>
  <c r="C711" i="4"/>
  <c r="AE402" i="5"/>
  <c r="AE404" i="5"/>
  <c r="J285" i="5"/>
  <c r="H664" i="1"/>
  <c r="J500" i="3"/>
  <c r="J42" i="3"/>
  <c r="K31" i="3"/>
  <c r="L31" i="3"/>
  <c r="K495" i="3"/>
  <c r="L495" i="3"/>
  <c r="J480" i="3"/>
  <c r="G516" i="3"/>
  <c r="K457" i="3"/>
  <c r="L457" i="3"/>
  <c r="K667" i="3"/>
  <c r="L667" i="3"/>
  <c r="K648" i="3"/>
  <c r="L648" i="3"/>
  <c r="H669" i="3"/>
  <c r="J640" i="3"/>
  <c r="M694" i="5"/>
  <c r="M695" i="5"/>
  <c r="G597" i="3"/>
  <c r="B691" i="5"/>
  <c r="B694" i="5"/>
  <c r="C716" i="4"/>
  <c r="J550" i="3"/>
  <c r="G534" i="3"/>
  <c r="B632" i="5"/>
  <c r="C599" i="1"/>
  <c r="N598" i="1"/>
  <c r="K456" i="3"/>
  <c r="L456" i="3"/>
  <c r="J450" i="3"/>
  <c r="K450" i="3"/>
  <c r="L450" i="3"/>
  <c r="J43" i="3"/>
  <c r="G412" i="3"/>
  <c r="J403" i="3"/>
  <c r="K403" i="3"/>
  <c r="L403" i="3"/>
  <c r="N466" i="1"/>
  <c r="M285" i="5"/>
  <c r="AA39" i="5"/>
  <c r="C39" i="5"/>
  <c r="AE47" i="5"/>
  <c r="I20" i="5"/>
  <c r="G47" i="5"/>
  <c r="G50" i="5"/>
  <c r="G49" i="5"/>
  <c r="Z47" i="5"/>
  <c r="O18" i="5"/>
  <c r="C18" i="5"/>
  <c r="N47" i="5"/>
  <c r="C422" i="4"/>
  <c r="V47" i="5"/>
  <c r="K47" i="5"/>
  <c r="K18" i="8"/>
  <c r="D169" i="2"/>
  <c r="E169" i="2"/>
  <c r="C171" i="2"/>
  <c r="C309" i="4"/>
  <c r="C308" i="4"/>
  <c r="Q28" i="9"/>
  <c r="C863" i="4"/>
  <c r="P863" i="4"/>
  <c r="C350" i="4"/>
  <c r="D287" i="2"/>
  <c r="E287" i="2"/>
  <c r="M47" i="5"/>
  <c r="D209" i="2"/>
  <c r="E209" i="2"/>
  <c r="C211" i="2"/>
  <c r="C256" i="2"/>
  <c r="K25" i="8"/>
  <c r="B43" i="5"/>
  <c r="C578" i="4"/>
  <c r="C490" i="4"/>
  <c r="D342" i="5"/>
  <c r="C575" i="4"/>
  <c r="C691" i="4"/>
  <c r="M634" i="5"/>
  <c r="H730" i="1"/>
  <c r="J598" i="1"/>
  <c r="C589" i="4"/>
  <c r="C568" i="1"/>
  <c r="C333" i="2"/>
  <c r="I19" i="8"/>
  <c r="C557" i="4"/>
  <c r="L532" i="1"/>
  <c r="M12" i="9"/>
  <c r="C489" i="4"/>
  <c r="C577" i="4"/>
  <c r="J517" i="5"/>
  <c r="C583" i="4"/>
  <c r="C709" i="4"/>
  <c r="AE517" i="5"/>
  <c r="AE519" i="5"/>
  <c r="D13" i="8"/>
  <c r="C170" i="2"/>
  <c r="C819" i="1"/>
  <c r="C807" i="1"/>
  <c r="F795" i="1"/>
  <c r="E795" i="1"/>
  <c r="C799" i="1"/>
  <c r="H795" i="1"/>
  <c r="C798" i="1"/>
  <c r="G795" i="1"/>
  <c r="C791" i="4"/>
  <c r="C781" i="4"/>
  <c r="C753" i="1"/>
  <c r="C752" i="1"/>
  <c r="C746" i="1"/>
  <c r="C669" i="1"/>
  <c r="C622" i="1"/>
  <c r="C641" i="4"/>
  <c r="C618" i="1"/>
  <c r="C616" i="1"/>
  <c r="L598" i="1"/>
  <c r="F598" i="1"/>
  <c r="C630" i="4"/>
  <c r="M14" i="9"/>
  <c r="C602" i="1"/>
  <c r="C601" i="1"/>
  <c r="C485" i="1"/>
  <c r="K466" i="1"/>
  <c r="M466" i="1"/>
  <c r="I466" i="1"/>
  <c r="C482" i="1"/>
  <c r="E466" i="1"/>
  <c r="C480" i="1"/>
  <c r="J643" i="3"/>
  <c r="C412" i="1"/>
  <c r="C411" i="1"/>
  <c r="C409" i="1"/>
  <c r="C408" i="1"/>
  <c r="M400" i="1"/>
  <c r="E400" i="1"/>
  <c r="C404" i="1"/>
  <c r="H400" i="1"/>
  <c r="C401" i="1"/>
  <c r="G400" i="1"/>
  <c r="C373" i="1"/>
  <c r="C371" i="1"/>
  <c r="J26" i="3"/>
  <c r="J16" i="8"/>
  <c r="C311" i="4"/>
  <c r="C301" i="4"/>
  <c r="M15" i="8"/>
  <c r="C259" i="2"/>
  <c r="C366" i="4"/>
  <c r="I29" i="9"/>
  <c r="C453" i="4"/>
  <c r="C496" i="4"/>
  <c r="C639" i="4"/>
  <c r="C413" i="2"/>
  <c r="J23" i="8"/>
  <c r="J26" i="8"/>
  <c r="C775" i="4"/>
  <c r="C723" i="4"/>
  <c r="C271" i="1"/>
  <c r="C269" i="1"/>
  <c r="C736" i="1"/>
  <c r="D730" i="1"/>
  <c r="F730" i="1"/>
  <c r="C700" i="1"/>
  <c r="C698" i="1"/>
  <c r="G598" i="1"/>
  <c r="C580" i="4"/>
  <c r="C556" i="1"/>
  <c r="C567" i="4"/>
  <c r="C546" i="1"/>
  <c r="N532" i="1"/>
  <c r="C538" i="1"/>
  <c r="C533" i="1"/>
  <c r="D532" i="1"/>
  <c r="C504" i="1"/>
  <c r="Q40" i="9"/>
  <c r="C313" i="4"/>
  <c r="Y404" i="5"/>
  <c r="AH404" i="5"/>
  <c r="G404" i="5"/>
  <c r="P404" i="5"/>
  <c r="C352" i="4"/>
  <c r="C356" i="4"/>
  <c r="C584" i="4"/>
  <c r="C831" i="1"/>
  <c r="C855" i="4"/>
  <c r="P855" i="4"/>
  <c r="C853" i="4"/>
  <c r="P853" i="4"/>
  <c r="D795" i="1"/>
  <c r="J795" i="1"/>
  <c r="N795" i="1"/>
  <c r="C744" i="1"/>
  <c r="C738" i="1"/>
  <c r="N730" i="1"/>
  <c r="J730" i="1"/>
  <c r="L730" i="1"/>
  <c r="I730" i="1"/>
  <c r="M730" i="1"/>
  <c r="C733" i="1"/>
  <c r="C690" i="1"/>
  <c r="F664" i="1"/>
  <c r="C671" i="1"/>
  <c r="I664" i="1"/>
  <c r="E664" i="1"/>
  <c r="I598" i="1"/>
  <c r="C600" i="1"/>
  <c r="E598" i="1"/>
  <c r="C559" i="1"/>
  <c r="C554" i="1"/>
  <c r="C553" i="1"/>
  <c r="K532" i="1"/>
  <c r="C552" i="1"/>
  <c r="M532" i="1"/>
  <c r="H532" i="1"/>
  <c r="F532" i="1"/>
  <c r="C496" i="1"/>
  <c r="C486" i="1"/>
  <c r="C484" i="1"/>
  <c r="F466" i="1"/>
  <c r="C436" i="1"/>
  <c r="C434" i="1"/>
  <c r="C433" i="1"/>
  <c r="C432" i="1"/>
  <c r="C291" i="4"/>
  <c r="AB402" i="5"/>
  <c r="AB404" i="5"/>
  <c r="C402" i="1"/>
  <c r="AB693" i="5"/>
  <c r="C778" i="4"/>
  <c r="C633" i="4"/>
  <c r="C272" i="1"/>
  <c r="C810" i="1"/>
  <c r="C762" i="1"/>
  <c r="C750" i="1"/>
  <c r="C741" i="1"/>
  <c r="G730" i="1"/>
  <c r="C676" i="1"/>
  <c r="H598" i="1"/>
  <c r="C613" i="1"/>
  <c r="C612" i="1"/>
  <c r="M598" i="1"/>
  <c r="C567" i="1"/>
  <c r="C536" i="1"/>
  <c r="H466" i="1"/>
  <c r="C430" i="1"/>
  <c r="C428" i="1"/>
  <c r="C426" i="1"/>
  <c r="C424" i="1"/>
  <c r="C422" i="1"/>
  <c r="C418" i="1"/>
  <c r="C407" i="1"/>
  <c r="C405" i="1"/>
  <c r="F400" i="1"/>
  <c r="C403" i="1"/>
  <c r="C364" i="1"/>
  <c r="C357" i="1"/>
  <c r="C356" i="1"/>
  <c r="C352" i="1"/>
  <c r="C349" i="1"/>
  <c r="H335" i="1"/>
  <c r="C348" i="1"/>
  <c r="C347" i="1"/>
  <c r="F335" i="1"/>
  <c r="C346" i="1"/>
  <c r="C343" i="1"/>
  <c r="C829" i="1"/>
  <c r="C818" i="1"/>
  <c r="C817" i="1"/>
  <c r="C815" i="1"/>
  <c r="C812" i="1"/>
  <c r="C803" i="1"/>
  <c r="C802" i="1"/>
  <c r="C766" i="1"/>
  <c r="C757" i="1"/>
  <c r="C755" i="1"/>
  <c r="C749" i="1"/>
  <c r="C745" i="1"/>
  <c r="C740" i="1"/>
  <c r="C697" i="1"/>
  <c r="C691" i="1"/>
  <c r="C674" i="1"/>
  <c r="G664" i="1"/>
  <c r="C665" i="1"/>
  <c r="C610" i="1"/>
  <c r="C570" i="1"/>
  <c r="C535" i="1"/>
  <c r="C481" i="1"/>
  <c r="J609" i="3"/>
  <c r="K609" i="3"/>
  <c r="L609" i="3"/>
  <c r="J652" i="3"/>
  <c r="C297" i="1"/>
  <c r="C295" i="1"/>
  <c r="AE753" i="5"/>
  <c r="AE754" i="5"/>
  <c r="J613" i="3"/>
  <c r="K613" i="3"/>
  <c r="L613" i="3"/>
  <c r="J581" i="3"/>
  <c r="K581" i="3"/>
  <c r="L581" i="3"/>
  <c r="C792" i="4"/>
  <c r="C826" i="1"/>
  <c r="C820" i="1"/>
  <c r="C806" i="1"/>
  <c r="C797" i="1"/>
  <c r="C758" i="1"/>
  <c r="C742" i="1"/>
  <c r="C732" i="1"/>
  <c r="C731" i="1"/>
  <c r="C701" i="1"/>
  <c r="C696" i="1"/>
  <c r="C688" i="1"/>
  <c r="N664" i="1"/>
  <c r="C609" i="1"/>
  <c r="C606" i="1"/>
  <c r="C544" i="1"/>
  <c r="I532" i="1"/>
  <c r="C534" i="1"/>
  <c r="C479" i="1"/>
  <c r="C431" i="1"/>
  <c r="M752" i="5"/>
  <c r="C824" i="1"/>
  <c r="C615" i="1"/>
  <c r="C499" i="1"/>
  <c r="C367" i="1"/>
  <c r="C360" i="1"/>
  <c r="Y752" i="5"/>
  <c r="V753" i="5"/>
  <c r="J656" i="3"/>
  <c r="J650" i="3"/>
  <c r="J599" i="3"/>
  <c r="K599" i="3"/>
  <c r="L599" i="3"/>
  <c r="J596" i="3"/>
  <c r="J486" i="3"/>
  <c r="J404" i="3"/>
  <c r="K404" i="3"/>
  <c r="L404" i="3"/>
  <c r="J236" i="3"/>
  <c r="K236" i="3"/>
  <c r="L236" i="3"/>
  <c r="C300" i="1"/>
  <c r="J663" i="3"/>
  <c r="S694" i="5"/>
  <c r="D694" i="5"/>
  <c r="V575" i="5"/>
  <c r="D517" i="5"/>
  <c r="J447" i="3"/>
  <c r="J585" i="3"/>
  <c r="V634" i="5"/>
  <c r="D634" i="5"/>
  <c r="J539" i="3"/>
  <c r="J538" i="3"/>
  <c r="P575" i="5"/>
  <c r="J499" i="3"/>
  <c r="J493" i="3"/>
  <c r="AH517" i="5"/>
  <c r="V517" i="5"/>
  <c r="J430" i="3"/>
  <c r="K430" i="3"/>
  <c r="L430" i="3"/>
  <c r="J459" i="5"/>
  <c r="J407" i="3"/>
  <c r="K407" i="3"/>
  <c r="L407" i="3"/>
  <c r="J398" i="3"/>
  <c r="K398" i="3"/>
  <c r="L398" i="3"/>
  <c r="J276" i="3"/>
  <c r="K276" i="3"/>
  <c r="L276" i="3"/>
  <c r="C345" i="1"/>
  <c r="K633" i="3"/>
  <c r="L633" i="3"/>
  <c r="K596" i="3"/>
  <c r="L596" i="3"/>
  <c r="K493" i="3"/>
  <c r="L493" i="3"/>
  <c r="K441" i="3"/>
  <c r="L441" i="3"/>
  <c r="J288" i="3"/>
  <c r="K288" i="3"/>
  <c r="L288" i="3"/>
  <c r="AH634" i="5"/>
  <c r="D635" i="5"/>
  <c r="J565" i="3"/>
  <c r="AE576" i="5"/>
  <c r="AE577" i="5"/>
  <c r="V576" i="5"/>
  <c r="V577" i="5"/>
  <c r="J455" i="3"/>
  <c r="J453" i="3"/>
  <c r="J451" i="3"/>
  <c r="Y402" i="5"/>
  <c r="J340" i="3"/>
  <c r="AB343" i="5"/>
  <c r="AB342" i="5"/>
  <c r="J278" i="3"/>
  <c r="K278" i="3"/>
  <c r="L278" i="3"/>
  <c r="K656" i="3"/>
  <c r="L656" i="3"/>
  <c r="K638" i="3"/>
  <c r="L638" i="3"/>
  <c r="K632" i="3"/>
  <c r="L632" i="3"/>
  <c r="K616" i="3"/>
  <c r="L616" i="3"/>
  <c r="K595" i="3"/>
  <c r="L595" i="3"/>
  <c r="K542" i="3"/>
  <c r="L542" i="3"/>
  <c r="K445" i="3"/>
  <c r="L445" i="3"/>
  <c r="J434" i="3"/>
  <c r="K434" i="3"/>
  <c r="L434" i="3"/>
  <c r="J590" i="3"/>
  <c r="K590" i="3"/>
  <c r="L590" i="3"/>
  <c r="J557" i="3"/>
  <c r="H529" i="3"/>
  <c r="C632" i="5"/>
  <c r="AB575" i="5"/>
  <c r="D575" i="5"/>
  <c r="S403" i="5"/>
  <c r="S404" i="5"/>
  <c r="S402" i="5"/>
  <c r="J17" i="3"/>
  <c r="P47" i="5"/>
  <c r="AH402" i="5"/>
  <c r="J287" i="3"/>
  <c r="K287" i="3"/>
  <c r="L287" i="3"/>
  <c r="J344" i="3"/>
  <c r="K344" i="3"/>
  <c r="L344" i="3"/>
  <c r="J342" i="3"/>
  <c r="J341" i="3"/>
  <c r="J336" i="3"/>
  <c r="J292" i="3"/>
  <c r="J286" i="3"/>
  <c r="J272" i="3"/>
  <c r="U37" i="5"/>
  <c r="I21" i="5"/>
  <c r="AD16" i="5"/>
  <c r="X16" i="5"/>
  <c r="AA11" i="5"/>
  <c r="C495" i="1"/>
  <c r="G286" i="5"/>
  <c r="G285" i="5"/>
  <c r="J243" i="3"/>
  <c r="K243" i="3"/>
  <c r="L243" i="3"/>
  <c r="J240" i="3"/>
  <c r="K240" i="3"/>
  <c r="L240" i="3"/>
  <c r="J235" i="3"/>
  <c r="K235" i="3"/>
  <c r="L235" i="3"/>
  <c r="J29" i="3"/>
  <c r="J15" i="3"/>
  <c r="L30" i="5"/>
  <c r="F30" i="5"/>
  <c r="AG29" i="5"/>
  <c r="U19" i="5"/>
  <c r="AG17" i="5"/>
  <c r="J38" i="3"/>
  <c r="AD41" i="5"/>
  <c r="X22" i="5"/>
  <c r="O13" i="5"/>
  <c r="X12" i="5"/>
  <c r="U10" i="5"/>
  <c r="O10" i="5"/>
  <c r="C483" i="1"/>
  <c r="C828" i="1"/>
  <c r="J24" i="3"/>
  <c r="AJ46" i="5"/>
  <c r="U45" i="5"/>
  <c r="O45" i="5"/>
  <c r="AG43" i="5"/>
  <c r="L42" i="5"/>
  <c r="L40" i="5"/>
  <c r="AG39" i="5"/>
  <c r="X38" i="5"/>
  <c r="R38" i="5"/>
  <c r="AG37" i="5"/>
  <c r="AA37" i="5"/>
  <c r="O37" i="5"/>
  <c r="AG34" i="5"/>
  <c r="F34" i="5"/>
  <c r="AJ30" i="5"/>
  <c r="O30" i="5"/>
  <c r="C29" i="5"/>
  <c r="O29" i="5"/>
  <c r="I29" i="5"/>
  <c r="AJ28" i="5"/>
  <c r="B24" i="5"/>
  <c r="F23" i="5"/>
  <c r="L22" i="5"/>
  <c r="AG21" i="5"/>
  <c r="AD20" i="5"/>
  <c r="X20" i="5"/>
  <c r="AA19" i="5"/>
  <c r="O19" i="5"/>
  <c r="O16" i="5"/>
  <c r="AG15" i="5"/>
  <c r="AA15" i="5"/>
  <c r="O15" i="5"/>
  <c r="I15" i="5"/>
  <c r="F12" i="5"/>
  <c r="AG11" i="5"/>
  <c r="AG47" i="5"/>
  <c r="R46" i="5"/>
  <c r="C45" i="5"/>
  <c r="I43" i="5"/>
  <c r="R36" i="5"/>
  <c r="AD32" i="5"/>
  <c r="R30" i="5"/>
  <c r="F28" i="5"/>
  <c r="U27" i="5"/>
  <c r="U25" i="5"/>
  <c r="AA24" i="5"/>
  <c r="AG23" i="5"/>
  <c r="U23" i="5"/>
  <c r="C21" i="5"/>
  <c r="AG20" i="5"/>
  <c r="X18" i="5"/>
  <c r="R18" i="5"/>
  <c r="O12" i="5"/>
  <c r="I12" i="5"/>
  <c r="C147" i="4"/>
  <c r="C174" i="4"/>
  <c r="C175" i="4"/>
  <c r="C95" i="4"/>
  <c r="C168" i="1"/>
  <c r="C166" i="1"/>
  <c r="H138" i="1"/>
  <c r="C165" i="1"/>
  <c r="C164" i="1"/>
  <c r="C163" i="1"/>
  <c r="C158" i="1"/>
  <c r="C157" i="1"/>
  <c r="I138" i="1"/>
  <c r="F138" i="1"/>
  <c r="C140" i="1"/>
  <c r="G138" i="1"/>
  <c r="C111" i="1"/>
  <c r="C110" i="1"/>
  <c r="N73" i="1"/>
  <c r="C83" i="1"/>
  <c r="C82" i="1"/>
  <c r="C81" i="1"/>
  <c r="G73" i="1"/>
  <c r="C79" i="1"/>
  <c r="K73" i="1"/>
  <c r="M73" i="1"/>
  <c r="C77" i="1"/>
  <c r="H73" i="1"/>
  <c r="J132" i="3"/>
  <c r="K132" i="3"/>
  <c r="L132" i="3"/>
  <c r="H153" i="3"/>
  <c r="J101" i="3"/>
  <c r="Y50" i="5"/>
  <c r="Y49" i="5"/>
  <c r="C152" i="4"/>
  <c r="C153" i="4"/>
  <c r="J35" i="3"/>
  <c r="J74" i="3"/>
  <c r="K74" i="3"/>
  <c r="L74" i="3"/>
  <c r="C148" i="4"/>
  <c r="C172" i="4"/>
  <c r="J138" i="1"/>
  <c r="M138" i="1"/>
  <c r="E73" i="1"/>
  <c r="C80" i="1"/>
  <c r="C76" i="1"/>
  <c r="M108" i="5"/>
  <c r="E39" i="9"/>
  <c r="C110" i="4"/>
  <c r="M50" i="5"/>
  <c r="M49" i="5"/>
  <c r="S49" i="5"/>
  <c r="D9" i="8"/>
  <c r="G153" i="3"/>
  <c r="C78" i="1"/>
  <c r="C97" i="4"/>
  <c r="E41" i="9"/>
  <c r="J13" i="3"/>
  <c r="C156" i="4"/>
  <c r="C149" i="4"/>
  <c r="C75" i="4"/>
  <c r="C160" i="1"/>
  <c r="C159" i="1"/>
  <c r="J33" i="3"/>
  <c r="J83" i="3"/>
  <c r="K83" i="3"/>
  <c r="L83" i="3"/>
  <c r="J69" i="3"/>
  <c r="J36" i="3"/>
  <c r="J87" i="3"/>
  <c r="K87" i="3"/>
  <c r="L87" i="3"/>
  <c r="H84" i="3"/>
  <c r="C106" i="5"/>
  <c r="G80" i="3"/>
  <c r="B106" i="5"/>
  <c r="B44" i="5"/>
  <c r="AA44" i="5"/>
  <c r="R43" i="5"/>
  <c r="C43" i="5"/>
  <c r="X40" i="5"/>
  <c r="C40" i="5"/>
  <c r="C38" i="5"/>
  <c r="F38" i="5"/>
  <c r="C176" i="1"/>
  <c r="C107" i="1"/>
  <c r="C102" i="1"/>
  <c r="C100" i="1"/>
  <c r="C99" i="1"/>
  <c r="C95" i="1"/>
  <c r="C93" i="1"/>
  <c r="C91" i="1"/>
  <c r="C90" i="1"/>
  <c r="C89" i="1"/>
  <c r="L73" i="1"/>
  <c r="C75" i="1"/>
  <c r="D73" i="1"/>
  <c r="J73" i="1"/>
  <c r="F73" i="1"/>
  <c r="S167" i="5"/>
  <c r="E27" i="9"/>
  <c r="C105" i="4"/>
  <c r="AB50" i="5"/>
  <c r="J41" i="3"/>
  <c r="J128" i="3"/>
  <c r="B165" i="5"/>
  <c r="B168" i="5"/>
  <c r="Q47" i="5"/>
  <c r="J28" i="3"/>
  <c r="C150" i="1"/>
  <c r="C149" i="1"/>
  <c r="C146" i="1"/>
  <c r="C145" i="1"/>
  <c r="C108" i="1"/>
  <c r="C101" i="1"/>
  <c r="C98" i="1"/>
  <c r="C97" i="1"/>
  <c r="J127" i="3"/>
  <c r="J45" i="3"/>
  <c r="N141" i="1"/>
  <c r="C141" i="1"/>
  <c r="AJ165" i="5"/>
  <c r="C44" i="5"/>
  <c r="W47" i="5"/>
  <c r="U12" i="5"/>
  <c r="U47" i="5"/>
  <c r="B12" i="5"/>
  <c r="C153" i="1"/>
  <c r="C87" i="1"/>
  <c r="C106" i="1"/>
  <c r="D139" i="1"/>
  <c r="F165" i="5"/>
  <c r="G108" i="5"/>
  <c r="J85" i="3"/>
  <c r="J20" i="3"/>
  <c r="AD22" i="5"/>
  <c r="O22" i="5"/>
  <c r="R15" i="5"/>
  <c r="C172" i="1"/>
  <c r="C105" i="1"/>
  <c r="J34" i="3"/>
  <c r="K41" i="3"/>
  <c r="L41" i="3"/>
  <c r="J96" i="3"/>
  <c r="K96" i="3"/>
  <c r="L96" i="3"/>
  <c r="AJ106" i="5"/>
  <c r="U165" i="5"/>
  <c r="I73" i="1"/>
  <c r="K98" i="3"/>
  <c r="L98" i="3"/>
  <c r="J21" i="3"/>
  <c r="J68" i="3"/>
  <c r="K68" i="3"/>
  <c r="L68" i="3"/>
  <c r="I30" i="5"/>
  <c r="O165" i="5"/>
  <c r="AB109" i="5"/>
  <c r="AB108" i="5"/>
  <c r="G109" i="5"/>
  <c r="L44" i="5"/>
  <c r="F42" i="5"/>
  <c r="L32" i="5"/>
  <c r="AD12" i="5"/>
  <c r="AD47" i="5"/>
  <c r="J93" i="3"/>
  <c r="K139" i="1"/>
  <c r="K138" i="1"/>
  <c r="J108" i="5"/>
  <c r="AG33" i="5"/>
  <c r="AJ26" i="5"/>
  <c r="I165" i="5"/>
  <c r="AD46" i="5"/>
  <c r="AD42" i="5"/>
  <c r="AD40" i="5"/>
  <c r="C34" i="5"/>
  <c r="R28" i="5"/>
  <c r="O21" i="5"/>
  <c r="O47" i="5"/>
  <c r="C17" i="5"/>
  <c r="R14" i="5"/>
  <c r="C13" i="5"/>
  <c r="AF47" i="5"/>
  <c r="B27" i="5"/>
  <c r="F10" i="5"/>
  <c r="B10" i="5"/>
  <c r="B47" i="5"/>
  <c r="M85" i="3"/>
  <c r="K121" i="3"/>
  <c r="L121" i="3"/>
  <c r="K128" i="3"/>
  <c r="L128" i="3"/>
  <c r="K86" i="3"/>
  <c r="L86" i="3"/>
  <c r="K93" i="3"/>
  <c r="L93" i="3"/>
  <c r="K130" i="3"/>
  <c r="L130" i="3"/>
  <c r="J153" i="3"/>
  <c r="N152" i="3"/>
  <c r="K142" i="3"/>
  <c r="L142" i="3"/>
  <c r="K137" i="3"/>
  <c r="L137" i="3"/>
  <c r="F153" i="3"/>
  <c r="M148" i="3"/>
  <c r="J32" i="3"/>
  <c r="K134" i="3"/>
  <c r="L134" i="3"/>
  <c r="K65" i="3"/>
  <c r="L65" i="3"/>
  <c r="K85" i="3"/>
  <c r="L85" i="3"/>
  <c r="K69" i="3"/>
  <c r="L69" i="3"/>
  <c r="K67" i="3"/>
  <c r="L67" i="3"/>
  <c r="K140" i="3"/>
  <c r="L140" i="3"/>
  <c r="M78" i="3"/>
  <c r="K131" i="3"/>
  <c r="L131" i="3"/>
  <c r="K78" i="3"/>
  <c r="L78" i="3"/>
  <c r="K101" i="3"/>
  <c r="L101" i="3"/>
  <c r="K150" i="3"/>
  <c r="L150" i="3"/>
  <c r="F102" i="3"/>
  <c r="M65" i="3"/>
  <c r="K90" i="3"/>
  <c r="L90" i="3"/>
  <c r="K122" i="3"/>
  <c r="L122" i="3"/>
  <c r="K151" i="3"/>
  <c r="L151" i="3"/>
  <c r="K135" i="3"/>
  <c r="L135" i="3"/>
  <c r="N135" i="3"/>
  <c r="K97" i="3"/>
  <c r="L97" i="3"/>
  <c r="K127" i="3"/>
  <c r="L127" i="3"/>
  <c r="K152" i="3"/>
  <c r="L152" i="3"/>
  <c r="M150" i="3"/>
  <c r="K148" i="3"/>
  <c r="L148" i="3"/>
  <c r="M89" i="3"/>
  <c r="J46" i="3"/>
  <c r="F36" i="3"/>
  <c r="F33" i="3"/>
  <c r="F26" i="3"/>
  <c r="F15" i="3"/>
  <c r="F17" i="3"/>
  <c r="F43" i="3"/>
  <c r="K221" i="3"/>
  <c r="L221" i="3"/>
  <c r="K302" i="3"/>
  <c r="L302" i="3"/>
  <c r="K343" i="3"/>
  <c r="L343" i="3"/>
  <c r="F669" i="3"/>
  <c r="K631" i="3"/>
  <c r="M615" i="3"/>
  <c r="K305" i="3"/>
  <c r="L305" i="3"/>
  <c r="K637" i="3"/>
  <c r="L637" i="3"/>
  <c r="K588" i="3"/>
  <c r="L588" i="3"/>
  <c r="K322" i="3"/>
  <c r="L322" i="3"/>
  <c r="J360" i="3"/>
  <c r="N356" i="3"/>
  <c r="M664" i="3"/>
  <c r="K649" i="3"/>
  <c r="L649" i="3"/>
  <c r="M631" i="3"/>
  <c r="M669" i="3"/>
  <c r="M608" i="3"/>
  <c r="M600" i="3"/>
  <c r="M582" i="3"/>
  <c r="F618" i="3"/>
  <c r="M538" i="3"/>
  <c r="M530" i="3"/>
  <c r="F516" i="3"/>
  <c r="K408" i="3"/>
  <c r="L408" i="3"/>
  <c r="K562" i="3"/>
  <c r="L562" i="3"/>
  <c r="K644" i="3"/>
  <c r="L644" i="3"/>
  <c r="M614" i="3"/>
  <c r="M605" i="3"/>
  <c r="M601" i="3"/>
  <c r="M253" i="3"/>
  <c r="K591" i="3"/>
  <c r="L591" i="3"/>
  <c r="M651" i="3"/>
  <c r="M611" i="3"/>
  <c r="M603" i="3"/>
  <c r="M587" i="3"/>
  <c r="K560" i="3"/>
  <c r="L560" i="3"/>
  <c r="K554" i="3"/>
  <c r="L554" i="3"/>
  <c r="M546" i="3"/>
  <c r="M457" i="3"/>
  <c r="M607" i="3"/>
  <c r="M599" i="3"/>
  <c r="M593" i="3"/>
  <c r="M590" i="3"/>
  <c r="M581" i="3"/>
  <c r="M537" i="3"/>
  <c r="M529" i="3"/>
  <c r="M567" i="3"/>
  <c r="F567" i="3"/>
  <c r="K503" i="3"/>
  <c r="L503" i="3"/>
  <c r="K502" i="3"/>
  <c r="L502" i="3"/>
  <c r="K447" i="3"/>
  <c r="L447" i="3"/>
  <c r="F464" i="3"/>
  <c r="M439" i="3"/>
  <c r="M646" i="3"/>
  <c r="M604" i="3"/>
  <c r="K600" i="3"/>
  <c r="L600" i="3"/>
  <c r="M586" i="3"/>
  <c r="K561" i="3"/>
  <c r="L561" i="3"/>
  <c r="M561" i="3"/>
  <c r="M560" i="3"/>
  <c r="M553" i="3"/>
  <c r="M545" i="3"/>
  <c r="M536" i="3"/>
  <c r="M532" i="3"/>
  <c r="M495" i="3"/>
  <c r="K458" i="3"/>
  <c r="L458" i="3"/>
  <c r="F360" i="3"/>
  <c r="M348" i="3"/>
  <c r="M598" i="3"/>
  <c r="M589" i="3"/>
  <c r="M580" i="3"/>
  <c r="M618" i="3"/>
  <c r="M559" i="3"/>
  <c r="M544" i="3"/>
  <c r="M535" i="3"/>
  <c r="M531" i="3"/>
  <c r="K504" i="3"/>
  <c r="L504" i="3"/>
  <c r="M503" i="3"/>
  <c r="M483" i="3"/>
  <c r="M443" i="3"/>
  <c r="K389" i="3"/>
  <c r="L389" i="3"/>
  <c r="M336" i="3"/>
  <c r="K498" i="3"/>
  <c r="L498" i="3"/>
  <c r="M480" i="3"/>
  <c r="M442" i="3"/>
  <c r="M426" i="3"/>
  <c r="M464" i="3"/>
  <c r="M331" i="3"/>
  <c r="M230" i="3"/>
  <c r="K585" i="3"/>
  <c r="L585" i="3"/>
  <c r="K565" i="3"/>
  <c r="L565" i="3"/>
  <c r="F412" i="3"/>
  <c r="M408" i="3"/>
  <c r="K353" i="3"/>
  <c r="L353" i="3"/>
  <c r="M305" i="3"/>
  <c r="M240" i="3"/>
  <c r="K238" i="3"/>
  <c r="L238" i="3"/>
  <c r="K506" i="3"/>
  <c r="L506" i="3"/>
  <c r="K341" i="3"/>
  <c r="L341" i="3"/>
  <c r="M463" i="3"/>
  <c r="M436" i="3"/>
  <c r="K431" i="3"/>
  <c r="L431" i="3"/>
  <c r="M428" i="3"/>
  <c r="M386" i="3"/>
  <c r="K384" i="3"/>
  <c r="L384" i="3"/>
  <c r="K377" i="3"/>
  <c r="L377" i="3"/>
  <c r="M359" i="3"/>
  <c r="M294" i="3"/>
  <c r="M288" i="3"/>
  <c r="M284" i="3"/>
  <c r="F308" i="3"/>
  <c r="M306" i="3"/>
  <c r="M281" i="3"/>
  <c r="K647" i="3"/>
  <c r="L647" i="3"/>
  <c r="K550" i="3"/>
  <c r="L550" i="3"/>
  <c r="K538" i="3"/>
  <c r="L538" i="3"/>
  <c r="K395" i="3"/>
  <c r="L395" i="3"/>
  <c r="M326" i="3"/>
  <c r="M293" i="3"/>
  <c r="M291" i="3"/>
  <c r="M287" i="3"/>
  <c r="M285" i="3"/>
  <c r="K282" i="3"/>
  <c r="L282" i="3"/>
  <c r="M270" i="3"/>
  <c r="M308" i="3"/>
  <c r="M251" i="3"/>
  <c r="M247" i="3"/>
  <c r="M236" i="3"/>
  <c r="M231" i="3"/>
  <c r="M219" i="3"/>
  <c r="F11" i="3"/>
  <c r="K650" i="3"/>
  <c r="L650" i="3"/>
  <c r="K586" i="3"/>
  <c r="L586" i="3"/>
  <c r="K557" i="3"/>
  <c r="L557" i="3"/>
  <c r="K547" i="3"/>
  <c r="L547" i="3"/>
  <c r="K544" i="3"/>
  <c r="L544" i="3"/>
  <c r="K539" i="3"/>
  <c r="L539" i="3"/>
  <c r="K455" i="3"/>
  <c r="L455" i="3"/>
  <c r="K342" i="3"/>
  <c r="L342" i="3"/>
  <c r="K340" i="3"/>
  <c r="L340" i="3"/>
  <c r="K337" i="3"/>
  <c r="L337" i="3"/>
  <c r="K272" i="3"/>
  <c r="L272" i="3"/>
  <c r="M307" i="3"/>
  <c r="M304" i="3"/>
  <c r="M302" i="3"/>
  <c r="M299" i="3"/>
  <c r="M297" i="3"/>
  <c r="M289" i="3"/>
  <c r="M286" i="3"/>
  <c r="M280" i="3"/>
  <c r="M248" i="3"/>
  <c r="M235" i="3"/>
  <c r="M227" i="3"/>
  <c r="K665" i="3"/>
  <c r="L665" i="3"/>
  <c r="K589" i="3"/>
  <c r="L589" i="3"/>
  <c r="K564" i="3"/>
  <c r="L564" i="3"/>
  <c r="K559" i="3"/>
  <c r="L559" i="3"/>
  <c r="K486" i="3"/>
  <c r="L486" i="3"/>
  <c r="K478" i="3"/>
  <c r="K442" i="3"/>
  <c r="L442" i="3"/>
  <c r="K439" i="3"/>
  <c r="L439" i="3"/>
  <c r="K379" i="3"/>
  <c r="L379" i="3"/>
  <c r="K358" i="3"/>
  <c r="L358" i="3"/>
  <c r="K336" i="3"/>
  <c r="L336" i="3"/>
  <c r="K306" i="3"/>
  <c r="L306" i="3"/>
  <c r="K297" i="3"/>
  <c r="L297" i="3"/>
  <c r="K286" i="3"/>
  <c r="L286" i="3"/>
  <c r="M292" i="3"/>
  <c r="M283" i="3"/>
  <c r="M282" i="3"/>
  <c r="M272" i="3"/>
  <c r="M252" i="3"/>
  <c r="M234" i="3"/>
  <c r="F256" i="3"/>
  <c r="M220" i="3"/>
  <c r="K663" i="3"/>
  <c r="L663" i="3"/>
  <c r="K556" i="3"/>
  <c r="L556" i="3"/>
  <c r="K499" i="3"/>
  <c r="L499" i="3"/>
  <c r="K497" i="3"/>
  <c r="L497" i="3"/>
  <c r="K494" i="3"/>
  <c r="L494" i="3"/>
  <c r="K399" i="3"/>
  <c r="L399" i="3"/>
  <c r="K382" i="3"/>
  <c r="L382" i="3"/>
  <c r="F23" i="3"/>
  <c r="F21" i="3"/>
  <c r="F25" i="3"/>
  <c r="F40" i="3"/>
  <c r="K292" i="3"/>
  <c r="L292" i="3"/>
  <c r="D47" i="3"/>
  <c r="C47" i="3"/>
  <c r="F205" i="3"/>
  <c r="M179" i="3"/>
  <c r="K15" i="3"/>
  <c r="L15" i="3"/>
  <c r="K21" i="3"/>
  <c r="L21" i="3"/>
  <c r="K42" i="3"/>
  <c r="L42" i="3"/>
  <c r="K19" i="3"/>
  <c r="L19" i="3"/>
  <c r="K34" i="3"/>
  <c r="L34" i="3"/>
  <c r="K35" i="3"/>
  <c r="L35" i="3"/>
  <c r="K36" i="3"/>
  <c r="L36" i="3"/>
  <c r="N191" i="3"/>
  <c r="N197" i="3"/>
  <c r="N177" i="3"/>
  <c r="N178" i="3"/>
  <c r="O211" i="1"/>
  <c r="O205" i="1"/>
  <c r="O232" i="1"/>
  <c r="O237" i="1"/>
  <c r="O215" i="1"/>
  <c r="O238" i="1"/>
  <c r="O214" i="1"/>
  <c r="O213" i="1"/>
  <c r="O241" i="1"/>
  <c r="O210" i="1"/>
  <c r="O231" i="1"/>
  <c r="O235" i="1"/>
  <c r="O220" i="1"/>
  <c r="O221" i="1"/>
  <c r="O207" i="1"/>
  <c r="O225" i="1"/>
  <c r="O209" i="1"/>
  <c r="O229" i="1"/>
  <c r="O223" i="1"/>
  <c r="O230" i="1"/>
  <c r="O216" i="1"/>
  <c r="O236" i="1"/>
  <c r="O224" i="1"/>
  <c r="O226" i="1"/>
  <c r="O233" i="1"/>
  <c r="O204" i="1"/>
  <c r="O228" i="1"/>
  <c r="O227" i="1"/>
  <c r="O222" i="1"/>
  <c r="O234" i="1"/>
  <c r="O212" i="1"/>
  <c r="O217" i="1"/>
  <c r="O219" i="1"/>
  <c r="K18" i="3"/>
  <c r="L18" i="3"/>
  <c r="J37" i="3"/>
  <c r="K40" i="3"/>
  <c r="L40" i="3"/>
  <c r="J25" i="3"/>
  <c r="J11" i="3"/>
  <c r="J40" i="3"/>
  <c r="J9" i="3"/>
  <c r="K9" i="3"/>
  <c r="L9" i="3"/>
  <c r="N170" i="3"/>
  <c r="N175" i="3"/>
  <c r="N190" i="3"/>
  <c r="N187" i="3"/>
  <c r="N202" i="3"/>
  <c r="N176" i="3"/>
  <c r="N180" i="3"/>
  <c r="N185" i="3"/>
  <c r="N189" i="3"/>
  <c r="N188" i="3"/>
  <c r="N184" i="3"/>
  <c r="N194" i="3"/>
  <c r="N182" i="3"/>
  <c r="N186" i="3"/>
  <c r="N192" i="3"/>
  <c r="N201" i="3"/>
  <c r="N203" i="3"/>
  <c r="N198" i="3"/>
  <c r="N174" i="3"/>
  <c r="N204" i="3"/>
  <c r="N195" i="3"/>
  <c r="N199" i="3"/>
  <c r="N171" i="3"/>
  <c r="N173" i="3"/>
  <c r="N172" i="3"/>
  <c r="N200" i="3"/>
  <c r="N181" i="3"/>
  <c r="N193" i="3"/>
  <c r="N169" i="3"/>
  <c r="N196" i="3"/>
  <c r="N168" i="3"/>
  <c r="N183" i="3"/>
  <c r="K32" i="3"/>
  <c r="L32" i="3"/>
  <c r="K10" i="3"/>
  <c r="L10" i="3"/>
  <c r="K33" i="3"/>
  <c r="L33" i="3"/>
  <c r="D46" i="9"/>
  <c r="C39" i="1"/>
  <c r="C15" i="1"/>
  <c r="C36" i="1"/>
  <c r="C37" i="1"/>
  <c r="C21" i="1"/>
  <c r="B10" i="8"/>
  <c r="O218" i="1"/>
  <c r="O240" i="1"/>
  <c r="E45" i="9"/>
  <c r="C33" i="1"/>
  <c r="C31" i="1"/>
  <c r="C40" i="1"/>
  <c r="D139" i="2"/>
  <c r="E139" i="2"/>
  <c r="C141" i="2"/>
  <c r="C16" i="1"/>
  <c r="C30" i="1"/>
  <c r="C26" i="1"/>
  <c r="C13" i="1"/>
  <c r="C250" i="4"/>
  <c r="P244" i="4"/>
  <c r="O307" i="1"/>
  <c r="O296" i="1"/>
  <c r="O302" i="1"/>
  <c r="O273" i="1"/>
  <c r="O277" i="1"/>
  <c r="O279" i="1"/>
  <c r="O280" i="1"/>
  <c r="O290" i="1"/>
  <c r="O305" i="1"/>
  <c r="O284" i="1"/>
  <c r="O276" i="1"/>
  <c r="O306" i="1"/>
  <c r="O281" i="1"/>
  <c r="O292" i="1"/>
  <c r="O293" i="1"/>
  <c r="O289" i="1"/>
  <c r="O278" i="1"/>
  <c r="O285" i="1"/>
  <c r="O303" i="1"/>
  <c r="O291" i="1"/>
  <c r="O294" i="1"/>
  <c r="O301" i="1"/>
  <c r="O274" i="1"/>
  <c r="O270" i="1"/>
  <c r="O269" i="1"/>
  <c r="O283" i="1"/>
  <c r="O287" i="1"/>
  <c r="O282" i="1"/>
  <c r="O288" i="1"/>
  <c r="O304" i="1"/>
  <c r="O298" i="1"/>
  <c r="O275" i="1"/>
  <c r="O299" i="1"/>
  <c r="O286" i="1"/>
  <c r="N343" i="3"/>
  <c r="C447" i="4"/>
  <c r="C416" i="2"/>
  <c r="M23" i="8"/>
  <c r="C307" i="4"/>
  <c r="O297" i="1"/>
  <c r="C772" i="4"/>
  <c r="C845" i="4"/>
  <c r="P845" i="4"/>
  <c r="C355" i="4"/>
  <c r="C438" i="4"/>
  <c r="O422" i="1"/>
  <c r="C450" i="4"/>
  <c r="O434" i="1"/>
  <c r="C331" i="2"/>
  <c r="G19" i="8"/>
  <c r="D20" i="8"/>
  <c r="C367" i="2"/>
  <c r="C714" i="4"/>
  <c r="Q23" i="9"/>
  <c r="C771" i="4"/>
  <c r="Q24" i="9"/>
  <c r="C861" i="4"/>
  <c r="P861" i="4"/>
  <c r="O831" i="1"/>
  <c r="E24" i="8"/>
  <c r="C447" i="2"/>
  <c r="D259" i="2"/>
  <c r="E259" i="2"/>
  <c r="D15" i="8"/>
  <c r="C249" i="2"/>
  <c r="K643" i="3"/>
  <c r="L643" i="3"/>
  <c r="C293" i="2"/>
  <c r="H18" i="8"/>
  <c r="C638" i="4"/>
  <c r="G25" i="8"/>
  <c r="C488" i="2"/>
  <c r="C837" i="4"/>
  <c r="P837" i="4"/>
  <c r="D211" i="2"/>
  <c r="E211" i="2"/>
  <c r="D171" i="2"/>
  <c r="E171" i="2"/>
  <c r="K640" i="3"/>
  <c r="L640" i="3"/>
  <c r="C20" i="8"/>
  <c r="C366" i="2"/>
  <c r="C412" i="2"/>
  <c r="I23" i="8"/>
  <c r="J754" i="5"/>
  <c r="P754" i="5"/>
  <c r="D754" i="5"/>
  <c r="B754" i="5"/>
  <c r="Y754" i="5"/>
  <c r="S754" i="5"/>
  <c r="G754" i="5"/>
  <c r="AB754" i="5"/>
  <c r="AH754" i="5"/>
  <c r="I19" i="9"/>
  <c r="C431" i="4"/>
  <c r="O415" i="1"/>
  <c r="C515" i="4"/>
  <c r="O497" i="1"/>
  <c r="J50" i="5"/>
  <c r="J49" i="5"/>
  <c r="AB519" i="5"/>
  <c r="M519" i="5"/>
  <c r="Y519" i="5"/>
  <c r="AH519" i="5"/>
  <c r="D519" i="5"/>
  <c r="B519" i="5"/>
  <c r="G519" i="5"/>
  <c r="S519" i="5"/>
  <c r="P519" i="5"/>
  <c r="V519" i="5"/>
  <c r="K634" i="3"/>
  <c r="L634" i="3"/>
  <c r="I47" i="5"/>
  <c r="C44" i="1"/>
  <c r="C11" i="1"/>
  <c r="AA47" i="5"/>
  <c r="C29" i="1"/>
  <c r="M39" i="9"/>
  <c r="O479" i="1"/>
  <c r="C497" i="4"/>
  <c r="C466" i="1"/>
  <c r="C715" i="4"/>
  <c r="C847" i="4"/>
  <c r="P847" i="4"/>
  <c r="C440" i="4"/>
  <c r="I35" i="9"/>
  <c r="G20" i="8"/>
  <c r="C371" i="2"/>
  <c r="C411" i="2"/>
  <c r="H23" i="8"/>
  <c r="C451" i="2"/>
  <c r="I24" i="8"/>
  <c r="C326" i="2"/>
  <c r="C19" i="8"/>
  <c r="Q37" i="9"/>
  <c r="L15" i="8"/>
  <c r="L16" i="8"/>
  <c r="C258" i="2"/>
  <c r="D18" i="8"/>
  <c r="C288" i="2"/>
  <c r="C640" i="4"/>
  <c r="C780" i="4"/>
  <c r="O753" i="1"/>
  <c r="C829" i="4"/>
  <c r="P829" i="4"/>
  <c r="C335" i="2"/>
  <c r="K19" i="8"/>
  <c r="G24" i="8"/>
  <c r="C449" i="2"/>
  <c r="C298" i="2"/>
  <c r="M18" i="8"/>
  <c r="C377" i="2"/>
  <c r="M20" i="8"/>
  <c r="G23" i="8"/>
  <c r="G26" i="8"/>
  <c r="C410" i="2"/>
  <c r="C651" i="4"/>
  <c r="C692" i="4"/>
  <c r="Q13" i="9"/>
  <c r="C862" i="4"/>
  <c r="P862" i="4"/>
  <c r="Y287" i="5"/>
  <c r="AH287" i="5"/>
  <c r="AB287" i="5"/>
  <c r="P287" i="5"/>
  <c r="V287" i="5"/>
  <c r="D287" i="5"/>
  <c r="B287" i="5"/>
  <c r="S287" i="5"/>
  <c r="AE287" i="5"/>
  <c r="C429" i="4"/>
  <c r="I20" i="9"/>
  <c r="C432" i="4"/>
  <c r="O425" i="1"/>
  <c r="C441" i="4"/>
  <c r="C510" i="4"/>
  <c r="M23" i="9"/>
  <c r="O492" i="1"/>
  <c r="B343" i="5"/>
  <c r="B517" i="5"/>
  <c r="B693" i="5"/>
  <c r="G695" i="5"/>
  <c r="B752" i="5"/>
  <c r="F21" i="8"/>
  <c r="L8" i="1"/>
  <c r="I36" i="9"/>
  <c r="C379" i="4"/>
  <c r="C332" i="2"/>
  <c r="H19" i="8"/>
  <c r="C758" i="4"/>
  <c r="C730" i="1"/>
  <c r="O731" i="1"/>
  <c r="O730" i="1"/>
  <c r="C827" i="4"/>
  <c r="C795" i="1"/>
  <c r="O832" i="1"/>
  <c r="O797" i="1"/>
  <c r="C590" i="4"/>
  <c r="C793" i="4"/>
  <c r="C212" i="2"/>
  <c r="E14" i="8"/>
  <c r="I31" i="9"/>
  <c r="C376" i="4"/>
  <c r="C423" i="4"/>
  <c r="I17" i="9"/>
  <c r="O407" i="1"/>
  <c r="C556" i="4"/>
  <c r="M13" i="9"/>
  <c r="C635" i="4"/>
  <c r="O613" i="1"/>
  <c r="E18" i="8"/>
  <c r="E21" i="8"/>
  <c r="C290" i="2"/>
  <c r="J19" i="8"/>
  <c r="C334" i="2"/>
  <c r="C337" i="2"/>
  <c r="M19" i="8"/>
  <c r="C252" i="2"/>
  <c r="F15" i="8"/>
  <c r="F16" i="8"/>
  <c r="C498" i="4"/>
  <c r="O480" i="1"/>
  <c r="C503" i="4"/>
  <c r="O485" i="1"/>
  <c r="C644" i="4"/>
  <c r="O622" i="1"/>
  <c r="C374" i="2"/>
  <c r="J20" i="8"/>
  <c r="C15" i="8"/>
  <c r="C248" i="2"/>
  <c r="C509" i="4"/>
  <c r="M42" i="9"/>
  <c r="O491" i="1"/>
  <c r="C520" i="4"/>
  <c r="O502" i="1"/>
  <c r="C696" i="4"/>
  <c r="L47" i="5"/>
  <c r="M8" i="1"/>
  <c r="O483" i="1"/>
  <c r="C501" i="4"/>
  <c r="B634" i="5"/>
  <c r="AB344" i="5"/>
  <c r="I14" i="9"/>
  <c r="C357" i="4"/>
  <c r="AE575" i="5"/>
  <c r="C310" i="4"/>
  <c r="O300" i="1"/>
  <c r="C712" i="4"/>
  <c r="C836" i="4"/>
  <c r="P836" i="4"/>
  <c r="O806" i="1"/>
  <c r="C632" i="4"/>
  <c r="O610" i="1"/>
  <c r="Q26" i="9"/>
  <c r="C776" i="4"/>
  <c r="O749" i="1"/>
  <c r="C361" i="4"/>
  <c r="C419" i="4"/>
  <c r="O403" i="1"/>
  <c r="C446" i="4"/>
  <c r="O430" i="1"/>
  <c r="C587" i="4"/>
  <c r="O567" i="1"/>
  <c r="Q34" i="9"/>
  <c r="C768" i="4"/>
  <c r="C418" i="4"/>
  <c r="O402" i="1"/>
  <c r="C502" i="4"/>
  <c r="O484" i="1"/>
  <c r="C622" i="4"/>
  <c r="C760" i="4"/>
  <c r="C494" i="2"/>
  <c r="M25" i="8"/>
  <c r="I44" i="9"/>
  <c r="C566" i="4"/>
  <c r="O546" i="1"/>
  <c r="C576" i="4"/>
  <c r="C444" i="2"/>
  <c r="C24" i="8"/>
  <c r="I26" i="9"/>
  <c r="O401" i="1"/>
  <c r="O400" i="1"/>
  <c r="C400" i="1"/>
  <c r="O431" i="1"/>
  <c r="C417" i="4"/>
  <c r="C427" i="4"/>
  <c r="O411" i="1"/>
  <c r="C297" i="2"/>
  <c r="L18" i="8"/>
  <c r="L21" i="8"/>
  <c r="Q12" i="9"/>
  <c r="C693" i="4"/>
  <c r="C849" i="4"/>
  <c r="P849" i="4"/>
  <c r="D333" i="2"/>
  <c r="E333" i="2"/>
  <c r="J695" i="5"/>
  <c r="P695" i="5"/>
  <c r="Y695" i="5"/>
  <c r="AE695" i="5"/>
  <c r="V695" i="5"/>
  <c r="AH695" i="5"/>
  <c r="M693" i="5"/>
  <c r="C648" i="4"/>
  <c r="O626" i="1"/>
  <c r="I18" i="9"/>
  <c r="C335" i="1"/>
  <c r="O367" i="1"/>
  <c r="C254" i="2"/>
  <c r="H15" i="8"/>
  <c r="H16" i="8"/>
  <c r="M41" i="9"/>
  <c r="O489" i="1"/>
  <c r="C507" i="4"/>
  <c r="C516" i="4"/>
  <c r="O498" i="1"/>
  <c r="K453" i="3"/>
  <c r="L453" i="3"/>
  <c r="J618" i="3"/>
  <c r="N613" i="3"/>
  <c r="J256" i="3"/>
  <c r="N252" i="3"/>
  <c r="C19" i="1"/>
  <c r="R47" i="5"/>
  <c r="J12" i="3"/>
  <c r="K11" i="3"/>
  <c r="L11" i="3"/>
  <c r="C45" i="1"/>
  <c r="C32" i="1"/>
  <c r="X47" i="5"/>
  <c r="C22" i="1"/>
  <c r="J529" i="3"/>
  <c r="H567" i="3"/>
  <c r="K451" i="3"/>
  <c r="L451" i="3"/>
  <c r="D695" i="5"/>
  <c r="B695" i="5"/>
  <c r="D693" i="5"/>
  <c r="I42" i="9"/>
  <c r="C372" i="4"/>
  <c r="C637" i="4"/>
  <c r="O615" i="1"/>
  <c r="M16" i="9"/>
  <c r="C628" i="4"/>
  <c r="O606" i="1"/>
  <c r="Q36" i="9"/>
  <c r="C720" i="4"/>
  <c r="C769" i="4"/>
  <c r="C850" i="4"/>
  <c r="P850" i="4"/>
  <c r="O820" i="1"/>
  <c r="K652" i="3"/>
  <c r="L652" i="3"/>
  <c r="M19" i="9"/>
  <c r="O481" i="1"/>
  <c r="C499" i="4"/>
  <c r="C689" i="4"/>
  <c r="C664" i="1"/>
  <c r="O690" i="1"/>
  <c r="C721" i="4"/>
  <c r="Q33" i="9"/>
  <c r="Q42" i="9"/>
  <c r="C782" i="4"/>
  <c r="O755" i="1"/>
  <c r="C833" i="4"/>
  <c r="P833" i="4"/>
  <c r="C848" i="4"/>
  <c r="P848" i="4"/>
  <c r="I34" i="9"/>
  <c r="C358" i="4"/>
  <c r="C359" i="4"/>
  <c r="I25" i="9"/>
  <c r="I21" i="9"/>
  <c r="C368" i="4"/>
  <c r="E15" i="8"/>
  <c r="C251" i="2"/>
  <c r="I40" i="9"/>
  <c r="C434" i="4"/>
  <c r="O418" i="1"/>
  <c r="C376" i="2"/>
  <c r="L20" i="8"/>
  <c r="C700" i="4"/>
  <c r="O676" i="1"/>
  <c r="C777" i="4"/>
  <c r="Q32" i="9"/>
  <c r="O750" i="1"/>
  <c r="C448" i="4"/>
  <c r="O432" i="1"/>
  <c r="C504" i="4"/>
  <c r="O486" i="1"/>
  <c r="M43" i="9"/>
  <c r="C514" i="4"/>
  <c r="O496" i="1"/>
  <c r="L19" i="8"/>
  <c r="C336" i="2"/>
  <c r="C574" i="4"/>
  <c r="M22" i="9"/>
  <c r="H20" i="8"/>
  <c r="C372" i="2"/>
  <c r="C695" i="4"/>
  <c r="C454" i="2"/>
  <c r="L24" i="8"/>
  <c r="L26" i="8"/>
  <c r="M24" i="8"/>
  <c r="C455" i="2"/>
  <c r="I25" i="8"/>
  <c r="C490" i="2"/>
  <c r="C532" i="1"/>
  <c r="C553" i="4"/>
  <c r="C722" i="4"/>
  <c r="Q38" i="9"/>
  <c r="O736" i="1"/>
  <c r="C763" i="4"/>
  <c r="D413" i="2"/>
  <c r="E413" i="2"/>
  <c r="C383" i="4"/>
  <c r="O371" i="1"/>
  <c r="G15" i="8"/>
  <c r="C253" i="2"/>
  <c r="C428" i="4"/>
  <c r="O412" i="1"/>
  <c r="M20" i="9"/>
  <c r="O482" i="1"/>
  <c r="C500" i="4"/>
  <c r="C623" i="4"/>
  <c r="O601" i="1"/>
  <c r="C369" i="2"/>
  <c r="E20" i="8"/>
  <c r="F25" i="8"/>
  <c r="C487" i="2"/>
  <c r="D25" i="8"/>
  <c r="C484" i="2"/>
  <c r="D170" i="2"/>
  <c r="E170" i="2"/>
  <c r="C588" i="4"/>
  <c r="I43" i="9"/>
  <c r="C598" i="1"/>
  <c r="O616" i="1"/>
  <c r="C621" i="4"/>
  <c r="O599" i="1"/>
  <c r="O598" i="1"/>
  <c r="J597" i="3"/>
  <c r="K597" i="3"/>
  <c r="L597" i="3"/>
  <c r="J39" i="3"/>
  <c r="K26" i="3"/>
  <c r="L26" i="3"/>
  <c r="G618" i="3"/>
  <c r="J669" i="3"/>
  <c r="N656" i="3"/>
  <c r="M754" i="5"/>
  <c r="J287" i="5"/>
  <c r="D415" i="2"/>
  <c r="E415" i="2"/>
  <c r="C646" i="4"/>
  <c r="O624" i="1"/>
  <c r="C649" i="4"/>
  <c r="O627" i="1"/>
  <c r="C652" i="4"/>
  <c r="O630" i="1"/>
  <c r="C654" i="4"/>
  <c r="O632" i="1"/>
  <c r="D493" i="2"/>
  <c r="E493" i="2"/>
  <c r="D180" i="2"/>
  <c r="E180" i="2"/>
  <c r="C181" i="2"/>
  <c r="D181" i="2"/>
  <c r="E181" i="2"/>
  <c r="D452" i="2"/>
  <c r="E452" i="2"/>
  <c r="C430" i="4"/>
  <c r="O414" i="1"/>
  <c r="C257" i="2"/>
  <c r="K15" i="8"/>
  <c r="K16" i="8"/>
  <c r="O490" i="1"/>
  <c r="C508" i="4"/>
  <c r="C511" i="4"/>
  <c r="O493" i="1"/>
  <c r="M44" i="9"/>
  <c r="C518" i="4"/>
  <c r="O500" i="1"/>
  <c r="M29" i="9"/>
  <c r="C839" i="4"/>
  <c r="P839" i="4"/>
  <c r="K429" i="3"/>
  <c r="L429" i="3"/>
  <c r="J464" i="3"/>
  <c r="N453" i="3"/>
  <c r="B575" i="5"/>
  <c r="M577" i="5"/>
  <c r="G577" i="5"/>
  <c r="AB577" i="5"/>
  <c r="S577" i="5"/>
  <c r="Y577" i="5"/>
  <c r="D577" i="5"/>
  <c r="B577" i="5"/>
  <c r="J577" i="5"/>
  <c r="AH577" i="5"/>
  <c r="J14" i="3"/>
  <c r="K14" i="3"/>
  <c r="L14" i="3"/>
  <c r="K23" i="8"/>
  <c r="K26" i="8"/>
  <c r="C414" i="2"/>
  <c r="D291" i="2"/>
  <c r="E291" i="2"/>
  <c r="C858" i="4"/>
  <c r="P858" i="4"/>
  <c r="O828" i="1"/>
  <c r="N663" i="3"/>
  <c r="C698" i="4"/>
  <c r="G14" i="8"/>
  <c r="G16" i="8"/>
  <c r="C214" i="2"/>
  <c r="C444" i="4"/>
  <c r="O428" i="1"/>
  <c r="C840" i="4"/>
  <c r="P840" i="4"/>
  <c r="O810" i="1"/>
  <c r="C453" i="2"/>
  <c r="K24" i="8"/>
  <c r="F20" i="8"/>
  <c r="C370" i="2"/>
  <c r="C425" i="4"/>
  <c r="O409" i="1"/>
  <c r="C779" i="4"/>
  <c r="Q22" i="9"/>
  <c r="D256" i="2"/>
  <c r="E256" i="2"/>
  <c r="J534" i="3"/>
  <c r="K534" i="3"/>
  <c r="L534" i="3"/>
  <c r="G567" i="3"/>
  <c r="C656" i="4"/>
  <c r="O634" i="1"/>
  <c r="J401" i="3"/>
  <c r="K401" i="3"/>
  <c r="L401" i="3"/>
  <c r="H412" i="3"/>
  <c r="C42" i="1"/>
  <c r="C41" i="1"/>
  <c r="M33" i="9"/>
  <c r="C517" i="4"/>
  <c r="O499" i="1"/>
  <c r="M25" i="9"/>
  <c r="C564" i="4"/>
  <c r="O544" i="1"/>
  <c r="C759" i="4"/>
  <c r="Q10" i="9"/>
  <c r="C832" i="4"/>
  <c r="P832" i="4"/>
  <c r="I11" i="9"/>
  <c r="C282" i="4"/>
  <c r="O272" i="1"/>
  <c r="C573" i="4"/>
  <c r="M21" i="9"/>
  <c r="O553" i="1"/>
  <c r="J23" i="3"/>
  <c r="J308" i="3"/>
  <c r="C43" i="1"/>
  <c r="J44" i="3"/>
  <c r="K38" i="3"/>
  <c r="L38" i="3"/>
  <c r="C25" i="1"/>
  <c r="C28" i="1"/>
  <c r="G287" i="5"/>
  <c r="C513" i="4"/>
  <c r="M31" i="9"/>
  <c r="O495" i="1"/>
  <c r="S695" i="5"/>
  <c r="S693" i="5"/>
  <c r="V754" i="5"/>
  <c r="Q31" i="9"/>
  <c r="O824" i="1"/>
  <c r="C854" i="4"/>
  <c r="P854" i="4"/>
  <c r="C554" i="4"/>
  <c r="O534" i="1"/>
  <c r="M10" i="9"/>
  <c r="M34" i="9"/>
  <c r="O609" i="1"/>
  <c r="C631" i="4"/>
  <c r="Q29" i="9"/>
  <c r="C725" i="4"/>
  <c r="C785" i="4"/>
  <c r="O758" i="1"/>
  <c r="Q27" i="9"/>
  <c r="C856" i="4"/>
  <c r="P856" i="4"/>
  <c r="O826" i="1"/>
  <c r="AE752" i="5"/>
  <c r="C305" i="4"/>
  <c r="O295" i="1"/>
  <c r="V752" i="5"/>
  <c r="M11" i="9"/>
  <c r="O535" i="1"/>
  <c r="C555" i="4"/>
  <c r="C409" i="2"/>
  <c r="F23" i="8"/>
  <c r="O740" i="1"/>
  <c r="C767" i="4"/>
  <c r="C784" i="4"/>
  <c r="O757" i="1"/>
  <c r="C842" i="4"/>
  <c r="P842" i="4"/>
  <c r="Q15" i="9"/>
  <c r="C859" i="4"/>
  <c r="P859" i="4"/>
  <c r="I39" i="9"/>
  <c r="C360" i="4"/>
  <c r="O348" i="1"/>
  <c r="C364" i="4"/>
  <c r="I15" i="9"/>
  <c r="C369" i="4"/>
  <c r="I22" i="9"/>
  <c r="C421" i="4"/>
  <c r="I12" i="9"/>
  <c r="O405" i="1"/>
  <c r="C442" i="4"/>
  <c r="O426" i="1"/>
  <c r="G18" i="8"/>
  <c r="C292" i="2"/>
  <c r="C634" i="4"/>
  <c r="O612" i="1"/>
  <c r="F24" i="8"/>
  <c r="C448" i="2"/>
  <c r="C789" i="4"/>
  <c r="AB695" i="5"/>
  <c r="I33" i="9"/>
  <c r="C449" i="4"/>
  <c r="O433" i="1"/>
  <c r="C452" i="4"/>
  <c r="O436" i="1"/>
  <c r="E19" i="8"/>
  <c r="C329" i="2"/>
  <c r="C572" i="4"/>
  <c r="O552" i="1"/>
  <c r="C579" i="4"/>
  <c r="O559" i="1"/>
  <c r="D23" i="8"/>
  <c r="C406" i="2"/>
  <c r="E23" i="8"/>
  <c r="E26" i="8"/>
  <c r="C408" i="2"/>
  <c r="C450" i="2"/>
  <c r="H24" i="8"/>
  <c r="C765" i="4"/>
  <c r="C25" i="8"/>
  <c r="C483" i="2"/>
  <c r="M28" i="9"/>
  <c r="C522" i="4"/>
  <c r="O504" i="1"/>
  <c r="C558" i="4"/>
  <c r="O538" i="1"/>
  <c r="C724" i="4"/>
  <c r="O700" i="1"/>
  <c r="O271" i="1"/>
  <c r="C281" i="4"/>
  <c r="I28" i="9"/>
  <c r="C385" i="4"/>
  <c r="O373" i="1"/>
  <c r="I13" i="9"/>
  <c r="O404" i="1"/>
  <c r="C420" i="4"/>
  <c r="O408" i="1"/>
  <c r="C424" i="4"/>
  <c r="J18" i="8"/>
  <c r="C295" i="2"/>
  <c r="C624" i="4"/>
  <c r="O602" i="1"/>
  <c r="K20" i="8"/>
  <c r="K21" i="8"/>
  <c r="C375" i="2"/>
  <c r="C773" i="4"/>
  <c r="Q20" i="9"/>
  <c r="C828" i="4"/>
  <c r="P828" i="4"/>
  <c r="Q11" i="9"/>
  <c r="C486" i="2"/>
  <c r="E25" i="8"/>
  <c r="B13" i="8"/>
  <c r="D16" i="8"/>
  <c r="Q21" i="9"/>
  <c r="J519" i="5"/>
  <c r="I20" i="8"/>
  <c r="C373" i="2"/>
  <c r="M38" i="9"/>
  <c r="M287" i="5"/>
  <c r="B635" i="5"/>
  <c r="Q30" i="9"/>
  <c r="K480" i="3"/>
  <c r="L480" i="3"/>
  <c r="K500" i="3"/>
  <c r="L500" i="3"/>
  <c r="Q41" i="9"/>
  <c r="C647" i="4"/>
  <c r="O625" i="1"/>
  <c r="C650" i="4"/>
  <c r="O628" i="1"/>
  <c r="C655" i="4"/>
  <c r="O633" i="1"/>
  <c r="C405" i="2"/>
  <c r="C23" i="8"/>
  <c r="Q43" i="9"/>
  <c r="C860" i="4"/>
  <c r="P860" i="4"/>
  <c r="O830" i="1"/>
  <c r="M16" i="8"/>
  <c r="C318" i="4"/>
  <c r="D255" i="2"/>
  <c r="E255" i="2"/>
  <c r="O417" i="1"/>
  <c r="C433" i="4"/>
  <c r="I18" i="8"/>
  <c r="I21" i="8"/>
  <c r="C294" i="2"/>
  <c r="M30" i="9"/>
  <c r="C512" i="4"/>
  <c r="O494" i="1"/>
  <c r="C519" i="4"/>
  <c r="O501" i="1"/>
  <c r="Q39" i="9"/>
  <c r="R39" i="9"/>
  <c r="B460" i="5"/>
  <c r="B459" i="5"/>
  <c r="C571" i="4"/>
  <c r="O551" i="1"/>
  <c r="N460" i="3"/>
  <c r="K460" i="3"/>
  <c r="L460" i="3"/>
  <c r="J514" i="3"/>
  <c r="J30" i="3"/>
  <c r="K45" i="3"/>
  <c r="L45" i="3"/>
  <c r="J27" i="3"/>
  <c r="K27" i="3"/>
  <c r="L27" i="3"/>
  <c r="C146" i="4"/>
  <c r="G8" i="1"/>
  <c r="E19" i="9"/>
  <c r="C158" i="4"/>
  <c r="F8" i="1"/>
  <c r="C155" i="4"/>
  <c r="E25" i="9"/>
  <c r="J84" i="3"/>
  <c r="K84" i="3"/>
  <c r="L84" i="3"/>
  <c r="H102" i="3"/>
  <c r="C164" i="4"/>
  <c r="E21" i="9"/>
  <c r="H8" i="1"/>
  <c r="C17" i="1"/>
  <c r="I8" i="1"/>
  <c r="K8" i="1"/>
  <c r="C27" i="1"/>
  <c r="C24" i="1"/>
  <c r="C23" i="1"/>
  <c r="C34" i="1"/>
  <c r="C99" i="4"/>
  <c r="O98" i="1"/>
  <c r="C109" i="4"/>
  <c r="E37" i="9"/>
  <c r="C151" i="4"/>
  <c r="V169" i="5"/>
  <c r="AB169" i="5"/>
  <c r="G169" i="5"/>
  <c r="D169" i="5"/>
  <c r="B169" i="5"/>
  <c r="AE169" i="5"/>
  <c r="P169" i="5"/>
  <c r="Y169" i="5"/>
  <c r="AB49" i="5"/>
  <c r="AH169" i="5"/>
  <c r="J8" i="1"/>
  <c r="C58" i="2"/>
  <c r="K8" i="8"/>
  <c r="K11" i="8"/>
  <c r="C96" i="4"/>
  <c r="O95" i="1"/>
  <c r="C101" i="4"/>
  <c r="E44" i="9"/>
  <c r="C108" i="4"/>
  <c r="B109" i="5"/>
  <c r="O76" i="1"/>
  <c r="C77" i="4"/>
  <c r="C50" i="2"/>
  <c r="D8" i="8"/>
  <c r="D11" i="8"/>
  <c r="C78" i="4"/>
  <c r="E13" i="9"/>
  <c r="C57" i="2"/>
  <c r="J8" i="8"/>
  <c r="F8" i="8"/>
  <c r="C53" i="2"/>
  <c r="E18" i="9"/>
  <c r="C83" i="4"/>
  <c r="C60" i="2"/>
  <c r="M8" i="8"/>
  <c r="E9" i="8"/>
  <c r="C92" i="2"/>
  <c r="C168" i="4"/>
  <c r="C170" i="4"/>
  <c r="C171" i="4"/>
  <c r="K28" i="3"/>
  <c r="L28" i="3"/>
  <c r="C97" i="2"/>
  <c r="J9" i="8"/>
  <c r="C106" i="4"/>
  <c r="E36" i="9"/>
  <c r="O105" i="1"/>
  <c r="C177" i="4"/>
  <c r="O106" i="1"/>
  <c r="C107" i="4"/>
  <c r="E33" i="9"/>
  <c r="N8" i="1"/>
  <c r="N138" i="1"/>
  <c r="E35" i="9"/>
  <c r="C98" i="4"/>
  <c r="C56" i="2"/>
  <c r="I8" i="8"/>
  <c r="C76" i="4"/>
  <c r="C73" i="1"/>
  <c r="C91" i="4"/>
  <c r="E15" i="9"/>
  <c r="C94" i="4"/>
  <c r="E32" i="9"/>
  <c r="C100" i="4"/>
  <c r="O99" i="1"/>
  <c r="C181" i="4"/>
  <c r="E38" i="9"/>
  <c r="C80" i="4"/>
  <c r="C145" i="4"/>
  <c r="C163" i="4"/>
  <c r="AE50" i="5"/>
  <c r="G110" i="5"/>
  <c r="H8" i="8"/>
  <c r="C55" i="2"/>
  <c r="C38" i="1"/>
  <c r="P50" i="5"/>
  <c r="C20" i="1"/>
  <c r="C102" i="4"/>
  <c r="O101" i="1"/>
  <c r="C46" i="1"/>
  <c r="E34" i="9"/>
  <c r="C154" i="4"/>
  <c r="M169" i="5"/>
  <c r="S169" i="5"/>
  <c r="C49" i="2"/>
  <c r="C8" i="8"/>
  <c r="E40" i="9"/>
  <c r="C92" i="4"/>
  <c r="G102" i="3"/>
  <c r="J80" i="3"/>
  <c r="C165" i="4"/>
  <c r="E12" i="9"/>
  <c r="C79" i="4"/>
  <c r="C81" i="4"/>
  <c r="C99" i="2"/>
  <c r="L9" i="8"/>
  <c r="B167" i="5"/>
  <c r="C14" i="1"/>
  <c r="C18" i="1"/>
  <c r="E28" i="9"/>
  <c r="R28" i="9"/>
  <c r="C112" i="4"/>
  <c r="C162" i="4"/>
  <c r="E26" i="9"/>
  <c r="C10" i="1"/>
  <c r="N122" i="3"/>
  <c r="F47" i="5"/>
  <c r="C47" i="5"/>
  <c r="D138" i="1"/>
  <c r="C139" i="1"/>
  <c r="E24" i="9"/>
  <c r="C88" i="4"/>
  <c r="E8" i="1"/>
  <c r="C150" i="4"/>
  <c r="C35" i="1"/>
  <c r="C52" i="2"/>
  <c r="E8" i="8"/>
  <c r="E11" i="8"/>
  <c r="E20" i="9"/>
  <c r="C90" i="4"/>
  <c r="E31" i="9"/>
  <c r="O102" i="1"/>
  <c r="C103" i="4"/>
  <c r="J169" i="5"/>
  <c r="C113" i="4"/>
  <c r="C96" i="2"/>
  <c r="I9" i="8"/>
  <c r="V50" i="5"/>
  <c r="V49" i="5"/>
  <c r="G8" i="8"/>
  <c r="C54" i="2"/>
  <c r="L8" i="8"/>
  <c r="C59" i="2"/>
  <c r="E16" i="9"/>
  <c r="C82" i="4"/>
  <c r="C84" i="4"/>
  <c r="E14" i="9"/>
  <c r="C111" i="4"/>
  <c r="O110" i="1"/>
  <c r="E29" i="9"/>
  <c r="F9" i="8"/>
  <c r="C93" i="2"/>
  <c r="C95" i="2"/>
  <c r="H9" i="8"/>
  <c r="C169" i="4"/>
  <c r="G9" i="8"/>
  <c r="C94" i="2"/>
  <c r="E43" i="9"/>
  <c r="R43" i="9"/>
  <c r="C173" i="4"/>
  <c r="M127" i="3"/>
  <c r="N123" i="3"/>
  <c r="N127" i="3"/>
  <c r="N120" i="3"/>
  <c r="N143" i="3"/>
  <c r="N115" i="3"/>
  <c r="N149" i="3"/>
  <c r="N117" i="3"/>
  <c r="N125" i="3"/>
  <c r="N138" i="3"/>
  <c r="N118" i="3"/>
  <c r="N133" i="3"/>
  <c r="N132" i="3"/>
  <c r="N145" i="3"/>
  <c r="N119" i="3"/>
  <c r="N140" i="3"/>
  <c r="N124" i="3"/>
  <c r="N147" i="3"/>
  <c r="K153" i="3"/>
  <c r="L153" i="3"/>
  <c r="N136" i="3"/>
  <c r="N126" i="3"/>
  <c r="N141" i="3"/>
  <c r="N148" i="3"/>
  <c r="N116" i="3"/>
  <c r="N139" i="3"/>
  <c r="N146" i="3"/>
  <c r="N129" i="3"/>
  <c r="N144" i="3"/>
  <c r="N128" i="3"/>
  <c r="F47" i="3"/>
  <c r="N151" i="3"/>
  <c r="M75" i="3"/>
  <c r="M69" i="3"/>
  <c r="M83" i="3"/>
  <c r="M96" i="3"/>
  <c r="M74" i="3"/>
  <c r="M91" i="3"/>
  <c r="M95" i="3"/>
  <c r="M73" i="3"/>
  <c r="M84" i="3"/>
  <c r="M100" i="3"/>
  <c r="M81" i="3"/>
  <c r="M92" i="3"/>
  <c r="M68" i="3"/>
  <c r="M82" i="3"/>
  <c r="M99" i="3"/>
  <c r="M66" i="3"/>
  <c r="M71" i="3"/>
  <c r="M70" i="3"/>
  <c r="M94" i="3"/>
  <c r="M88" i="3"/>
  <c r="M101" i="3"/>
  <c r="M98" i="3"/>
  <c r="M79" i="3"/>
  <c r="M77" i="3"/>
  <c r="M64" i="3"/>
  <c r="M72" i="3"/>
  <c r="M93" i="3"/>
  <c r="M80" i="3"/>
  <c r="M86" i="3"/>
  <c r="M67" i="3"/>
  <c r="M87" i="3"/>
  <c r="M140" i="3"/>
  <c r="N134" i="3"/>
  <c r="N142" i="3"/>
  <c r="N121" i="3"/>
  <c r="M97" i="3"/>
  <c r="M122" i="3"/>
  <c r="M131" i="3"/>
  <c r="M118" i="3"/>
  <c r="M138" i="3"/>
  <c r="M116" i="3"/>
  <c r="M141" i="3"/>
  <c r="M121" i="3"/>
  <c r="M149" i="3"/>
  <c r="M124" i="3"/>
  <c r="M132" i="3"/>
  <c r="M151" i="3"/>
  <c r="M125" i="3"/>
  <c r="M145" i="3"/>
  <c r="M130" i="3"/>
  <c r="M143" i="3"/>
  <c r="M123" i="3"/>
  <c r="M117" i="3"/>
  <c r="M126" i="3"/>
  <c r="M134" i="3"/>
  <c r="M129" i="3"/>
  <c r="M120" i="3"/>
  <c r="M147" i="3"/>
  <c r="M136" i="3"/>
  <c r="M144" i="3"/>
  <c r="M133" i="3"/>
  <c r="M146" i="3"/>
  <c r="M137" i="3"/>
  <c r="M139" i="3"/>
  <c r="M115" i="3"/>
  <c r="M128" i="3"/>
  <c r="M142" i="3"/>
  <c r="M152" i="3"/>
  <c r="N130" i="3"/>
  <c r="M119" i="3"/>
  <c r="N150" i="3"/>
  <c r="N131" i="3"/>
  <c r="M90" i="3"/>
  <c r="N137" i="3"/>
  <c r="M76" i="3"/>
  <c r="M135" i="3"/>
  <c r="N290" i="3"/>
  <c r="N286" i="3"/>
  <c r="N271" i="3"/>
  <c r="N288" i="3"/>
  <c r="N296" i="3"/>
  <c r="N297" i="3"/>
  <c r="N300" i="3"/>
  <c r="N301" i="3"/>
  <c r="N287" i="3"/>
  <c r="N289" i="3"/>
  <c r="N276" i="3"/>
  <c r="N272" i="3"/>
  <c r="N292" i="3"/>
  <c r="N295" i="3"/>
  <c r="N280" i="3"/>
  <c r="N306" i="3"/>
  <c r="N304" i="3"/>
  <c r="N291" i="3"/>
  <c r="N274" i="3"/>
  <c r="N307" i="3"/>
  <c r="N293" i="3"/>
  <c r="N298" i="3"/>
  <c r="N283" i="3"/>
  <c r="N284" i="3"/>
  <c r="K308" i="3"/>
  <c r="L308" i="3"/>
  <c r="N281" i="3"/>
  <c r="N278" i="3"/>
  <c r="N270" i="3"/>
  <c r="N308" i="3"/>
  <c r="N282" i="3"/>
  <c r="N275" i="3"/>
  <c r="N299" i="3"/>
  <c r="N273" i="3"/>
  <c r="N285" i="3"/>
  <c r="N277" i="3"/>
  <c r="M485" i="3"/>
  <c r="M489" i="3"/>
  <c r="M506" i="3"/>
  <c r="M510" i="3"/>
  <c r="M515" i="3"/>
  <c r="M491" i="3"/>
  <c r="M509" i="3"/>
  <c r="M512" i="3"/>
  <c r="M492" i="3"/>
  <c r="M481" i="3"/>
  <c r="M487" i="3"/>
  <c r="M479" i="3"/>
  <c r="M488" i="3"/>
  <c r="M490" i="3"/>
  <c r="M505" i="3"/>
  <c r="M507" i="3"/>
  <c r="M501" i="3"/>
  <c r="M638" i="3"/>
  <c r="M659" i="3"/>
  <c r="M665" i="3"/>
  <c r="M642" i="3"/>
  <c r="M650" i="3"/>
  <c r="M666" i="3"/>
  <c r="M635" i="3"/>
  <c r="M645" i="3"/>
  <c r="M657" i="3"/>
  <c r="M662" i="3"/>
  <c r="M633" i="3"/>
  <c r="M652" i="3"/>
  <c r="M655" i="3"/>
  <c r="M660" i="3"/>
  <c r="M639" i="3"/>
  <c r="M647" i="3"/>
  <c r="N305" i="3"/>
  <c r="M246" i="3"/>
  <c r="M222" i="3"/>
  <c r="M243" i="3"/>
  <c r="M245" i="3"/>
  <c r="M255" i="3"/>
  <c r="M228" i="3"/>
  <c r="M218" i="3"/>
  <c r="M256" i="3"/>
  <c r="M232" i="3"/>
  <c r="M250" i="3"/>
  <c r="M223" i="3"/>
  <c r="M244" i="3"/>
  <c r="M254" i="3"/>
  <c r="M221" i="3"/>
  <c r="M242" i="3"/>
  <c r="M324" i="3"/>
  <c r="L478" i="3"/>
  <c r="M225" i="3"/>
  <c r="M239" i="3"/>
  <c r="M226" i="3"/>
  <c r="M237" i="3"/>
  <c r="M335" i="3"/>
  <c r="M397" i="3"/>
  <c r="M433" i="3"/>
  <c r="M493" i="3"/>
  <c r="M238" i="3"/>
  <c r="M375" i="3"/>
  <c r="M341" i="3"/>
  <c r="M434" i="3"/>
  <c r="M482" i="3"/>
  <c r="M355" i="3"/>
  <c r="M440" i="3"/>
  <c r="M494" i="3"/>
  <c r="M504" i="3"/>
  <c r="M323" i="3"/>
  <c r="M453" i="3"/>
  <c r="M496" i="3"/>
  <c r="M656" i="3"/>
  <c r="M429" i="3"/>
  <c r="M486" i="3"/>
  <c r="M558" i="3"/>
  <c r="M547" i="3"/>
  <c r="M549" i="3"/>
  <c r="M551" i="3"/>
  <c r="M552" i="3"/>
  <c r="M556" i="3"/>
  <c r="M562" i="3"/>
  <c r="M564" i="3"/>
  <c r="M566" i="3"/>
  <c r="M540" i="3"/>
  <c r="M542" i="3"/>
  <c r="M548" i="3"/>
  <c r="M550" i="3"/>
  <c r="M555" i="3"/>
  <c r="M557" i="3"/>
  <c r="M563" i="3"/>
  <c r="M565" i="3"/>
  <c r="M541" i="3"/>
  <c r="M539" i="3"/>
  <c r="M543" i="3"/>
  <c r="M342" i="3"/>
  <c r="M484" i="3"/>
  <c r="M667" i="3"/>
  <c r="M644" i="3"/>
  <c r="M511" i="3"/>
  <c r="M584" i="3"/>
  <c r="M585" i="3"/>
  <c r="M595" i="3"/>
  <c r="M612" i="3"/>
  <c r="M616" i="3"/>
  <c r="M592" i="3"/>
  <c r="M606" i="3"/>
  <c r="M596" i="3"/>
  <c r="M613" i="3"/>
  <c r="M617" i="3"/>
  <c r="M583" i="3"/>
  <c r="M609" i="3"/>
  <c r="M597" i="3"/>
  <c r="M588" i="3"/>
  <c r="M602" i="3"/>
  <c r="M634" i="3"/>
  <c r="M649" i="3"/>
  <c r="N330" i="3"/>
  <c r="N350" i="3"/>
  <c r="N336" i="3"/>
  <c r="N328" i="3"/>
  <c r="N326" i="3"/>
  <c r="N357" i="3"/>
  <c r="N338" i="3"/>
  <c r="N353" i="3"/>
  <c r="N348" i="3"/>
  <c r="N339" i="3"/>
  <c r="N324" i="3"/>
  <c r="N331" i="3"/>
  <c r="N349" i="3"/>
  <c r="K360" i="3"/>
  <c r="L360" i="3"/>
  <c r="N340" i="3"/>
  <c r="N333" i="3"/>
  <c r="N325" i="3"/>
  <c r="N337" i="3"/>
  <c r="N322" i="3"/>
  <c r="N360" i="3"/>
  <c r="N329" i="3"/>
  <c r="N358" i="3"/>
  <c r="N344" i="3"/>
  <c r="N334" i="3"/>
  <c r="N347" i="3"/>
  <c r="N346" i="3"/>
  <c r="N323" i="3"/>
  <c r="N345" i="3"/>
  <c r="N342" i="3"/>
  <c r="N332" i="3"/>
  <c r="N335" i="3"/>
  <c r="N327" i="3"/>
  <c r="N355" i="3"/>
  <c r="N341" i="3"/>
  <c r="N359" i="3"/>
  <c r="N354" i="3"/>
  <c r="N351" i="3"/>
  <c r="N352" i="3"/>
  <c r="M591" i="3"/>
  <c r="M637" i="3"/>
  <c r="N242" i="3"/>
  <c r="N248" i="3"/>
  <c r="N234" i="3"/>
  <c r="N226" i="3"/>
  <c r="N224" i="3"/>
  <c r="N229" i="3"/>
  <c r="N247" i="3"/>
  <c r="N221" i="3"/>
  <c r="N232" i="3"/>
  <c r="M377" i="3"/>
  <c r="M384" i="3"/>
  <c r="M500" i="3"/>
  <c r="M497" i="3"/>
  <c r="M444" i="3"/>
  <c r="M452" i="3"/>
  <c r="M454" i="3"/>
  <c r="M460" i="3"/>
  <c r="M446" i="3"/>
  <c r="M427" i="3"/>
  <c r="M459" i="3"/>
  <c r="M437" i="3"/>
  <c r="M435" i="3"/>
  <c r="M441" i="3"/>
  <c r="M448" i="3"/>
  <c r="M449" i="3"/>
  <c r="M451" i="3"/>
  <c r="M456" i="3"/>
  <c r="M445" i="3"/>
  <c r="M462" i="3"/>
  <c r="M432" i="3"/>
  <c r="M498" i="3"/>
  <c r="M640" i="3"/>
  <c r="M455" i="3"/>
  <c r="M658" i="3"/>
  <c r="M641" i="3"/>
  <c r="M653" i="3"/>
  <c r="K46" i="3"/>
  <c r="L46" i="3"/>
  <c r="N303" i="3"/>
  <c r="M430" i="3"/>
  <c r="M661" i="3"/>
  <c r="N302" i="3"/>
  <c r="M405" i="3"/>
  <c r="M409" i="3"/>
  <c r="M374" i="3"/>
  <c r="M412" i="3"/>
  <c r="M383" i="3"/>
  <c r="M394" i="3"/>
  <c r="M407" i="3"/>
  <c r="M380" i="3"/>
  <c r="M382" i="3"/>
  <c r="M390" i="3"/>
  <c r="M392" i="3"/>
  <c r="M393" i="3"/>
  <c r="M378" i="3"/>
  <c r="M388" i="3"/>
  <c r="M398" i="3"/>
  <c r="M400" i="3"/>
  <c r="M403" i="3"/>
  <c r="M411" i="3"/>
  <c r="M406" i="3"/>
  <c r="M385" i="3"/>
  <c r="M387" i="3"/>
  <c r="M410" i="3"/>
  <c r="M396" i="3"/>
  <c r="M376" i="3"/>
  <c r="M402" i="3"/>
  <c r="M329" i="3"/>
  <c r="M333" i="3"/>
  <c r="M328" i="3"/>
  <c r="M334" i="3"/>
  <c r="M338" i="3"/>
  <c r="M345" i="3"/>
  <c r="M347" i="3"/>
  <c r="M350" i="3"/>
  <c r="M340" i="3"/>
  <c r="M332" i="3"/>
  <c r="M346" i="3"/>
  <c r="M337" i="3"/>
  <c r="M351" i="3"/>
  <c r="M354" i="3"/>
  <c r="M358" i="3"/>
  <c r="M327" i="3"/>
  <c r="M349" i="3"/>
  <c r="M339" i="3"/>
  <c r="M344" i="3"/>
  <c r="M401" i="3"/>
  <c r="M399" i="3"/>
  <c r="M330" i="3"/>
  <c r="M343" i="3"/>
  <c r="M353" i="3"/>
  <c r="M381" i="3"/>
  <c r="M352" i="3"/>
  <c r="M241" i="3"/>
  <c r="M229" i="3"/>
  <c r="M325" i="3"/>
  <c r="M233" i="3"/>
  <c r="M249" i="3"/>
  <c r="M322" i="3"/>
  <c r="M360" i="3"/>
  <c r="M274" i="3"/>
  <c r="M276" i="3"/>
  <c r="M278" i="3"/>
  <c r="M279" i="3"/>
  <c r="M296" i="3"/>
  <c r="M301" i="3"/>
  <c r="M277" i="3"/>
  <c r="M275" i="3"/>
  <c r="M295" i="3"/>
  <c r="M300" i="3"/>
  <c r="M273" i="3"/>
  <c r="M290" i="3"/>
  <c r="M357" i="3"/>
  <c r="M431" i="3"/>
  <c r="M438" i="3"/>
  <c r="M303" i="3"/>
  <c r="M356" i="3"/>
  <c r="M271" i="3"/>
  <c r="M391" i="3"/>
  <c r="M450" i="3"/>
  <c r="M224" i="3"/>
  <c r="M389" i="3"/>
  <c r="M478" i="3"/>
  <c r="M516" i="3"/>
  <c r="M502" i="3"/>
  <c r="M508" i="3"/>
  <c r="M298" i="3"/>
  <c r="M395" i="3"/>
  <c r="M458" i="3"/>
  <c r="M513" i="3"/>
  <c r="M632" i="3"/>
  <c r="M379" i="3"/>
  <c r="M447" i="3"/>
  <c r="M533" i="3"/>
  <c r="M404" i="3"/>
  <c r="M554" i="3"/>
  <c r="M648" i="3"/>
  <c r="M514" i="3"/>
  <c r="M636" i="3"/>
  <c r="M663" i="3"/>
  <c r="N279" i="3"/>
  <c r="M461" i="3"/>
  <c r="M534" i="3"/>
  <c r="M594" i="3"/>
  <c r="M610" i="3"/>
  <c r="M643" i="3"/>
  <c r="M654" i="3"/>
  <c r="N591" i="3"/>
  <c r="N617" i="3"/>
  <c r="N600" i="3"/>
  <c r="N604" i="3"/>
  <c r="K618" i="3"/>
  <c r="L618" i="3"/>
  <c r="N593" i="3"/>
  <c r="N597" i="3"/>
  <c r="N598" i="3"/>
  <c r="N583" i="3"/>
  <c r="N582" i="3"/>
  <c r="N595" i="3"/>
  <c r="N607" i="3"/>
  <c r="N588" i="3"/>
  <c r="N608" i="3"/>
  <c r="N616" i="3"/>
  <c r="N592" i="3"/>
  <c r="N585" i="3"/>
  <c r="N603" i="3"/>
  <c r="N584" i="3"/>
  <c r="N294" i="3"/>
  <c r="M499" i="3"/>
  <c r="L631" i="3"/>
  <c r="M668" i="3"/>
  <c r="M202" i="3"/>
  <c r="M183" i="3"/>
  <c r="K205" i="3"/>
  <c r="L205" i="3"/>
  <c r="M201" i="3"/>
  <c r="M187" i="3"/>
  <c r="M189" i="3"/>
  <c r="M176" i="3"/>
  <c r="M194" i="3"/>
  <c r="M195" i="3"/>
  <c r="M193" i="3"/>
  <c r="M197" i="3"/>
  <c r="M190" i="3"/>
  <c r="M185" i="3"/>
  <c r="M200" i="3"/>
  <c r="M168" i="3"/>
  <c r="M199" i="3"/>
  <c r="M180" i="3"/>
  <c r="M173" i="3"/>
  <c r="M171" i="3"/>
  <c r="M182" i="3"/>
  <c r="M170" i="3"/>
  <c r="M196" i="3"/>
  <c r="M186" i="3"/>
  <c r="M203" i="3"/>
  <c r="M172" i="3"/>
  <c r="M175" i="3"/>
  <c r="M178" i="3"/>
  <c r="M204" i="3"/>
  <c r="M198" i="3"/>
  <c r="M169" i="3"/>
  <c r="M188" i="3"/>
  <c r="M177" i="3"/>
  <c r="M191" i="3"/>
  <c r="M184" i="3"/>
  <c r="M174" i="3"/>
  <c r="M181" i="3"/>
  <c r="M192" i="3"/>
  <c r="M167" i="3"/>
  <c r="M9" i="3"/>
  <c r="M35" i="3"/>
  <c r="M31" i="3"/>
  <c r="M27" i="3"/>
  <c r="M42" i="3"/>
  <c r="M26" i="3"/>
  <c r="M10" i="3"/>
  <c r="M37" i="3"/>
  <c r="M21" i="3"/>
  <c r="M40" i="3"/>
  <c r="M24" i="3"/>
  <c r="M11" i="3"/>
  <c r="M18" i="3"/>
  <c r="M29" i="3"/>
  <c r="M16" i="3"/>
  <c r="M46" i="3"/>
  <c r="M14" i="3"/>
  <c r="M25" i="3"/>
  <c r="M28" i="3"/>
  <c r="M19" i="3"/>
  <c r="M39" i="3"/>
  <c r="M15" i="3"/>
  <c r="M38" i="3"/>
  <c r="M22" i="3"/>
  <c r="M33" i="3"/>
  <c r="M17" i="3"/>
  <c r="M36" i="3"/>
  <c r="M20" i="3"/>
  <c r="M23" i="3"/>
  <c r="M34" i="3"/>
  <c r="M45" i="3"/>
  <c r="M32" i="3"/>
  <c r="M43" i="3"/>
  <c r="M30" i="3"/>
  <c r="M41" i="3"/>
  <c r="M44" i="3"/>
  <c r="M12" i="3"/>
  <c r="M13" i="3"/>
  <c r="K39" i="3"/>
  <c r="L39" i="3"/>
  <c r="K44" i="3"/>
  <c r="L44" i="3"/>
  <c r="K30" i="3"/>
  <c r="L30" i="3"/>
  <c r="K12" i="3"/>
  <c r="L12" i="3"/>
  <c r="K43" i="3"/>
  <c r="L43" i="3"/>
  <c r="K24" i="3"/>
  <c r="L24" i="3"/>
  <c r="K20" i="3"/>
  <c r="L20" i="3"/>
  <c r="K37" i="3"/>
  <c r="L37" i="3"/>
  <c r="K13" i="3"/>
  <c r="L13" i="3"/>
  <c r="O203" i="1"/>
  <c r="R41" i="9"/>
  <c r="R38" i="9"/>
  <c r="R29" i="9"/>
  <c r="R33" i="9"/>
  <c r="N205" i="3"/>
  <c r="P232" i="4"/>
  <c r="P237" i="4"/>
  <c r="P227" i="4"/>
  <c r="P234" i="4"/>
  <c r="P249" i="4"/>
  <c r="P220" i="4"/>
  <c r="P228" i="4"/>
  <c r="P235" i="4"/>
  <c r="P248" i="4"/>
  <c r="P217" i="4"/>
  <c r="P233" i="4"/>
  <c r="P239" i="4"/>
  <c r="P213" i="4"/>
  <c r="P226" i="4"/>
  <c r="P218" i="4"/>
  <c r="P221" i="4"/>
  <c r="P231" i="4"/>
  <c r="P224" i="4"/>
  <c r="P240" i="4"/>
  <c r="P246" i="4"/>
  <c r="P245" i="4"/>
  <c r="P236" i="4"/>
  <c r="P230" i="4"/>
  <c r="P222" i="4"/>
  <c r="P215" i="4"/>
  <c r="P242" i="4"/>
  <c r="P219" i="4"/>
  <c r="P229" i="4"/>
  <c r="P225" i="4"/>
  <c r="P238" i="4"/>
  <c r="P243" i="4"/>
  <c r="P247" i="4"/>
  <c r="P212" i="4"/>
  <c r="P214" i="4"/>
  <c r="D141" i="2"/>
  <c r="E141" i="2"/>
  <c r="C143" i="2"/>
  <c r="P223" i="4"/>
  <c r="P216" i="4"/>
  <c r="P241" i="4"/>
  <c r="P765" i="4"/>
  <c r="P789" i="4"/>
  <c r="D409" i="2"/>
  <c r="E409" i="2"/>
  <c r="P574" i="4"/>
  <c r="O672" i="1"/>
  <c r="D290" i="2"/>
  <c r="E290" i="2"/>
  <c r="C299" i="2"/>
  <c r="D299" i="2"/>
  <c r="E299" i="2"/>
  <c r="J344" i="5"/>
  <c r="S344" i="5"/>
  <c r="AE344" i="5"/>
  <c r="M344" i="5"/>
  <c r="P344" i="5"/>
  <c r="V344" i="5"/>
  <c r="G344" i="5"/>
  <c r="AH344" i="5"/>
  <c r="Y344" i="5"/>
  <c r="D344" i="5"/>
  <c r="B344" i="5"/>
  <c r="D371" i="2"/>
  <c r="E371" i="2"/>
  <c r="N634" i="3"/>
  <c r="P420" i="4"/>
  <c r="C338" i="2"/>
  <c r="D338" i="2"/>
  <c r="E338" i="2"/>
  <c r="D329" i="2"/>
  <c r="E329" i="2"/>
  <c r="P360" i="4"/>
  <c r="J412" i="3"/>
  <c r="P517" i="4"/>
  <c r="P779" i="4"/>
  <c r="C591" i="4"/>
  <c r="P553" i="4"/>
  <c r="Q25" i="9"/>
  <c r="O765" i="1"/>
  <c r="O768" i="1"/>
  <c r="O759" i="1"/>
  <c r="O751" i="1"/>
  <c r="O767" i="1"/>
  <c r="O735" i="1"/>
  <c r="O748" i="1"/>
  <c r="O763" i="1"/>
  <c r="O764" i="1"/>
  <c r="O737" i="1"/>
  <c r="O754" i="1"/>
  <c r="O747" i="1"/>
  <c r="O734" i="1"/>
  <c r="O743" i="1"/>
  <c r="O761" i="1"/>
  <c r="O739" i="1"/>
  <c r="O756" i="1"/>
  <c r="O760" i="1"/>
  <c r="D449" i="2"/>
  <c r="E449" i="2"/>
  <c r="D451" i="2"/>
  <c r="E451" i="2"/>
  <c r="I26" i="8"/>
  <c r="I30" i="9"/>
  <c r="R34" i="9"/>
  <c r="P291" i="4"/>
  <c r="P283" i="4"/>
  <c r="P316" i="4"/>
  <c r="P293" i="4"/>
  <c r="P299" i="4"/>
  <c r="P302" i="4"/>
  <c r="P317" i="4"/>
  <c r="P298" i="4"/>
  <c r="P314" i="4"/>
  <c r="P309" i="4"/>
  <c r="P315" i="4"/>
  <c r="P286" i="4"/>
  <c r="P303" i="4"/>
  <c r="P284" i="4"/>
  <c r="P304" i="4"/>
  <c r="P295" i="4"/>
  <c r="P306" i="4"/>
  <c r="P300" i="4"/>
  <c r="P290" i="4"/>
  <c r="P294" i="4"/>
  <c r="P301" i="4"/>
  <c r="P312" i="4"/>
  <c r="P292" i="4"/>
  <c r="P285" i="4"/>
  <c r="P297" i="4"/>
  <c r="P289" i="4"/>
  <c r="P287" i="4"/>
  <c r="B23" i="8"/>
  <c r="C26" i="8"/>
  <c r="D295" i="2"/>
  <c r="E295" i="2"/>
  <c r="P452" i="4"/>
  <c r="D453" i="2"/>
  <c r="E453" i="2"/>
  <c r="D369" i="2"/>
  <c r="E369" i="2"/>
  <c r="C378" i="2"/>
  <c r="D378" i="2"/>
  <c r="E378" i="2"/>
  <c r="K46" i="9"/>
  <c r="D454" i="2"/>
  <c r="E454" i="2"/>
  <c r="D251" i="2"/>
  <c r="E251" i="2"/>
  <c r="C260" i="2"/>
  <c r="D260" i="2"/>
  <c r="E260" i="2"/>
  <c r="K529" i="3"/>
  <c r="L529" i="3"/>
  <c r="J567" i="3"/>
  <c r="N529" i="3"/>
  <c r="N567" i="3"/>
  <c r="N223" i="3"/>
  <c r="N254" i="3"/>
  <c r="N231" i="3"/>
  <c r="M45" i="9"/>
  <c r="P296" i="4"/>
  <c r="D298" i="2"/>
  <c r="E298" i="2"/>
  <c r="I16" i="9"/>
  <c r="N237" i="3"/>
  <c r="N246" i="3"/>
  <c r="N249" i="3"/>
  <c r="N225" i="3"/>
  <c r="Y461" i="5"/>
  <c r="AE461" i="5"/>
  <c r="AH461" i="5"/>
  <c r="D461" i="5"/>
  <c r="B461" i="5"/>
  <c r="M461" i="5"/>
  <c r="S461" i="5"/>
  <c r="G461" i="5"/>
  <c r="P461" i="5"/>
  <c r="V461" i="5"/>
  <c r="J461" i="5"/>
  <c r="AB461" i="5"/>
  <c r="C407" i="2"/>
  <c r="D405" i="2"/>
  <c r="E405" i="2"/>
  <c r="J21" i="8"/>
  <c r="P281" i="4"/>
  <c r="B25" i="8"/>
  <c r="P513" i="4"/>
  <c r="D370" i="2"/>
  <c r="E370" i="2"/>
  <c r="C659" i="4"/>
  <c r="P621" i="4"/>
  <c r="O671" i="1"/>
  <c r="D336" i="2"/>
  <c r="E336" i="2"/>
  <c r="P516" i="4"/>
  <c r="D494" i="2"/>
  <c r="E494" i="2"/>
  <c r="P556" i="4"/>
  <c r="O823" i="1"/>
  <c r="O821" i="1"/>
  <c r="O796" i="1"/>
  <c r="O795" i="1"/>
  <c r="O814" i="1"/>
  <c r="O827" i="1"/>
  <c r="O813" i="1"/>
  <c r="O816" i="1"/>
  <c r="O805" i="1"/>
  <c r="O822" i="1"/>
  <c r="O801" i="1"/>
  <c r="O800" i="1"/>
  <c r="O811" i="1"/>
  <c r="O825" i="1"/>
  <c r="O833" i="1"/>
  <c r="O808" i="1"/>
  <c r="O804" i="1"/>
  <c r="D332" i="2"/>
  <c r="E332" i="2"/>
  <c r="O668" i="1"/>
  <c r="P640" i="4"/>
  <c r="B19" i="8"/>
  <c r="C21" i="8"/>
  <c r="O817" i="1"/>
  <c r="N640" i="3"/>
  <c r="O807" i="1"/>
  <c r="D249" i="2"/>
  <c r="E249" i="2"/>
  <c r="D367" i="2"/>
  <c r="E367" i="2"/>
  <c r="O745" i="1"/>
  <c r="N594" i="3"/>
  <c r="N612" i="3"/>
  <c r="N586" i="3"/>
  <c r="N587" i="3"/>
  <c r="N589" i="3"/>
  <c r="N222" i="3"/>
  <c r="N255" i="3"/>
  <c r="N220" i="3"/>
  <c r="N245" i="3"/>
  <c r="N230" i="3"/>
  <c r="N233" i="3"/>
  <c r="N235" i="3"/>
  <c r="N240" i="3"/>
  <c r="E28" i="8"/>
  <c r="R12" i="9"/>
  <c r="R18" i="9"/>
  <c r="R21" i="9"/>
  <c r="N514" i="3"/>
  <c r="K514" i="3"/>
  <c r="L514" i="3"/>
  <c r="J46" i="9"/>
  <c r="P519" i="4"/>
  <c r="P433" i="4"/>
  <c r="AH636" i="5"/>
  <c r="S636" i="5"/>
  <c r="J636" i="5"/>
  <c r="AE636" i="5"/>
  <c r="P636" i="5"/>
  <c r="Y636" i="5"/>
  <c r="G636" i="5"/>
  <c r="V636" i="5"/>
  <c r="M636" i="5"/>
  <c r="AB636" i="5"/>
  <c r="D486" i="2"/>
  <c r="E486" i="2"/>
  <c r="C495" i="2"/>
  <c r="D495" i="2"/>
  <c r="E495" i="2"/>
  <c r="Q45" i="9"/>
  <c r="O738" i="1"/>
  <c r="D450" i="2"/>
  <c r="E450" i="2"/>
  <c r="D26" i="8"/>
  <c r="O762" i="1"/>
  <c r="D292" i="2"/>
  <c r="E292" i="2"/>
  <c r="O352" i="1"/>
  <c r="P305" i="4"/>
  <c r="P631" i="4"/>
  <c r="O732" i="1"/>
  <c r="P698" i="4"/>
  <c r="C523" i="4"/>
  <c r="P497" i="4"/>
  <c r="P646" i="4"/>
  <c r="L46" i="9"/>
  <c r="D253" i="2"/>
  <c r="E253" i="2"/>
  <c r="I45" i="9"/>
  <c r="O698" i="1"/>
  <c r="O565" i="1"/>
  <c r="O560" i="1"/>
  <c r="O557" i="1"/>
  <c r="O539" i="1"/>
  <c r="O541" i="1"/>
  <c r="O548" i="1"/>
  <c r="O563" i="1"/>
  <c r="O549" i="1"/>
  <c r="O562" i="1"/>
  <c r="O543" i="1"/>
  <c r="O561" i="1"/>
  <c r="O555" i="1"/>
  <c r="O537" i="1"/>
  <c r="O564" i="1"/>
  <c r="O566" i="1"/>
  <c r="O547" i="1"/>
  <c r="O540" i="1"/>
  <c r="O545" i="1"/>
  <c r="O542" i="1"/>
  <c r="O550" i="1"/>
  <c r="O569" i="1"/>
  <c r="O558" i="1"/>
  <c r="Q17" i="9"/>
  <c r="O554" i="1"/>
  <c r="M32" i="9"/>
  <c r="P700" i="4"/>
  <c r="O347" i="1"/>
  <c r="O803" i="1"/>
  <c r="C727" i="4"/>
  <c r="P721" i="4"/>
  <c r="P689" i="4"/>
  <c r="N652" i="3"/>
  <c r="O696" i="1"/>
  <c r="P628" i="4"/>
  <c r="P637" i="4"/>
  <c r="D636" i="5"/>
  <c r="B636" i="5"/>
  <c r="M36" i="9"/>
  <c r="R36" i="9"/>
  <c r="O819" i="1"/>
  <c r="O669" i="1"/>
  <c r="D297" i="2"/>
  <c r="E297" i="2"/>
  <c r="C455" i="4"/>
  <c r="P428" i="4"/>
  <c r="P417" i="4"/>
  <c r="O556" i="1"/>
  <c r="O733" i="1"/>
  <c r="O600" i="1"/>
  <c r="M40" i="9"/>
  <c r="R40" i="9"/>
  <c r="O741" i="1"/>
  <c r="P587" i="4"/>
  <c r="O349" i="1"/>
  <c r="O688" i="1"/>
  <c r="P310" i="4"/>
  <c r="O345" i="1"/>
  <c r="P501" i="4"/>
  <c r="Q16" i="9"/>
  <c r="P520" i="4"/>
  <c r="C250" i="2"/>
  <c r="D248" i="2"/>
  <c r="E248" i="2"/>
  <c r="P644" i="4"/>
  <c r="D252" i="2"/>
  <c r="E252" i="2"/>
  <c r="D334" i="2"/>
  <c r="E334" i="2"/>
  <c r="O766" i="1"/>
  <c r="O570" i="1"/>
  <c r="P46" i="9"/>
  <c r="C796" i="4"/>
  <c r="P758" i="4"/>
  <c r="P510" i="4"/>
  <c r="O416" i="1"/>
  <c r="O413" i="1"/>
  <c r="P692" i="4"/>
  <c r="D377" i="2"/>
  <c r="E377" i="2"/>
  <c r="P780" i="4"/>
  <c r="D288" i="2"/>
  <c r="E288" i="2"/>
  <c r="C289" i="2"/>
  <c r="C328" i="2"/>
  <c r="D326" i="2"/>
  <c r="E326" i="2"/>
  <c r="H26" i="8"/>
  <c r="O424" i="1"/>
  <c r="Q9" i="9"/>
  <c r="P515" i="4"/>
  <c r="D412" i="2"/>
  <c r="E412" i="2"/>
  <c r="D293" i="2"/>
  <c r="E293" i="2"/>
  <c r="C456" i="2"/>
  <c r="D456" i="2"/>
  <c r="E456" i="2"/>
  <c r="D447" i="2"/>
  <c r="E447" i="2"/>
  <c r="P438" i="4"/>
  <c r="O815" i="1"/>
  <c r="Q19" i="9"/>
  <c r="P307" i="4"/>
  <c r="P313" i="4"/>
  <c r="D483" i="2"/>
  <c r="E483" i="2"/>
  <c r="C485" i="2"/>
  <c r="P572" i="4"/>
  <c r="P759" i="4"/>
  <c r="P425" i="4"/>
  <c r="N427" i="3"/>
  <c r="N446" i="3"/>
  <c r="N441" i="3"/>
  <c r="N443" i="3"/>
  <c r="N462" i="3"/>
  <c r="N461" i="3"/>
  <c r="N457" i="3"/>
  <c r="N448" i="3"/>
  <c r="N458" i="3"/>
  <c r="N437" i="3"/>
  <c r="N447" i="3"/>
  <c r="N429" i="3"/>
  <c r="N463" i="3"/>
  <c r="N450" i="3"/>
  <c r="N426" i="3"/>
  <c r="N456" i="3"/>
  <c r="N454" i="3"/>
  <c r="N433" i="3"/>
  <c r="N459" i="3"/>
  <c r="N432" i="3"/>
  <c r="N436" i="3"/>
  <c r="N449" i="3"/>
  <c r="N442" i="3"/>
  <c r="N435" i="3"/>
  <c r="N430" i="3"/>
  <c r="N434" i="3"/>
  <c r="N438" i="3"/>
  <c r="N445" i="3"/>
  <c r="N431" i="3"/>
  <c r="N440" i="3"/>
  <c r="N444" i="3"/>
  <c r="N452" i="3"/>
  <c r="N455" i="3"/>
  <c r="N428" i="3"/>
  <c r="N464" i="3"/>
  <c r="M9" i="9"/>
  <c r="P430" i="4"/>
  <c r="N657" i="3"/>
  <c r="N661" i="3"/>
  <c r="N642" i="3"/>
  <c r="N658" i="3"/>
  <c r="N635" i="3"/>
  <c r="N651" i="3"/>
  <c r="N668" i="3"/>
  <c r="N636" i="3"/>
  <c r="N659" i="3"/>
  <c r="N660" i="3"/>
  <c r="N665" i="3"/>
  <c r="N638" i="3"/>
  <c r="N631" i="3"/>
  <c r="N669" i="3"/>
  <c r="N664" i="3"/>
  <c r="N644" i="3"/>
  <c r="N654" i="3"/>
  <c r="N666" i="3"/>
  <c r="N655" i="3"/>
  <c r="N645" i="3"/>
  <c r="N632" i="3"/>
  <c r="N637" i="3"/>
  <c r="N646" i="3"/>
  <c r="N639" i="3"/>
  <c r="N653" i="3"/>
  <c r="N647" i="3"/>
  <c r="N633" i="3"/>
  <c r="N662" i="3"/>
  <c r="N641" i="3"/>
  <c r="N648" i="3"/>
  <c r="N649" i="3"/>
  <c r="N667" i="3"/>
  <c r="P500" i="4"/>
  <c r="P722" i="4"/>
  <c r="D372" i="2"/>
  <c r="E372" i="2"/>
  <c r="P504" i="4"/>
  <c r="D376" i="2"/>
  <c r="E376" i="2"/>
  <c r="O694" i="1"/>
  <c r="O702" i="1"/>
  <c r="O699" i="1"/>
  <c r="O677" i="1"/>
  <c r="O685" i="1"/>
  <c r="O683" i="1"/>
  <c r="O686" i="1"/>
  <c r="O684" i="1"/>
  <c r="O680" i="1"/>
  <c r="O693" i="1"/>
  <c r="O679" i="1"/>
  <c r="O667" i="1"/>
  <c r="O681" i="1"/>
  <c r="O682" i="1"/>
  <c r="O670" i="1"/>
  <c r="O673" i="1"/>
  <c r="O695" i="1"/>
  <c r="O678" i="1"/>
  <c r="O675" i="1"/>
  <c r="O692" i="1"/>
  <c r="O689" i="1"/>
  <c r="O666" i="1"/>
  <c r="O687" i="1"/>
  <c r="O344" i="1"/>
  <c r="O340" i="1"/>
  <c r="O362" i="1"/>
  <c r="O351" i="1"/>
  <c r="O337" i="1"/>
  <c r="O359" i="1"/>
  <c r="O358" i="1"/>
  <c r="O365" i="1"/>
  <c r="O368" i="1"/>
  <c r="O354" i="1"/>
  <c r="O339" i="1"/>
  <c r="O355" i="1"/>
  <c r="O350" i="1"/>
  <c r="O341" i="1"/>
  <c r="O366" i="1"/>
  <c r="O370" i="1"/>
  <c r="O372" i="1"/>
  <c r="O336" i="1"/>
  <c r="O335" i="1"/>
  <c r="O369" i="1"/>
  <c r="O342" i="1"/>
  <c r="O353" i="1"/>
  <c r="O363" i="1"/>
  <c r="O361" i="1"/>
  <c r="O338" i="1"/>
  <c r="D444" i="2"/>
  <c r="E444" i="2"/>
  <c r="C446" i="2"/>
  <c r="M15" i="9"/>
  <c r="R15" i="9"/>
  <c r="P503" i="4"/>
  <c r="B14" i="8"/>
  <c r="B16" i="8"/>
  <c r="E16" i="8"/>
  <c r="D335" i="2"/>
  <c r="E335" i="2"/>
  <c r="D258" i="2"/>
  <c r="E258" i="2"/>
  <c r="P440" i="4"/>
  <c r="O691" i="1"/>
  <c r="P288" i="4"/>
  <c r="B20" i="8"/>
  <c r="D488" i="2"/>
  <c r="E488" i="2"/>
  <c r="D331" i="2"/>
  <c r="E331" i="2"/>
  <c r="M26" i="8"/>
  <c r="K669" i="3"/>
  <c r="L669" i="3"/>
  <c r="N219" i="3"/>
  <c r="N218" i="3"/>
  <c r="N256" i="3"/>
  <c r="N241" i="3"/>
  <c r="R20" i="9"/>
  <c r="P512" i="4"/>
  <c r="P522" i="4"/>
  <c r="D406" i="2"/>
  <c r="E406" i="2"/>
  <c r="D448" i="2"/>
  <c r="E448" i="2"/>
  <c r="P421" i="4"/>
  <c r="P282" i="4"/>
  <c r="O674" i="1"/>
  <c r="D257" i="2"/>
  <c r="E257" i="2"/>
  <c r="D487" i="2"/>
  <c r="E487" i="2"/>
  <c r="P383" i="4"/>
  <c r="D455" i="2"/>
  <c r="E455" i="2"/>
  <c r="O346" i="1"/>
  <c r="O697" i="1"/>
  <c r="N46" i="9"/>
  <c r="Q8" i="9"/>
  <c r="P769" i="4"/>
  <c r="P648" i="4"/>
  <c r="H46" i="9"/>
  <c r="I8" i="9"/>
  <c r="P418" i="4"/>
  <c r="P446" i="4"/>
  <c r="D374" i="2"/>
  <c r="E374" i="2"/>
  <c r="M26" i="9"/>
  <c r="R26" i="9"/>
  <c r="D337" i="2"/>
  <c r="E337" i="2"/>
  <c r="O364" i="1"/>
  <c r="C221" i="2"/>
  <c r="D212" i="2"/>
  <c r="E212" i="2"/>
  <c r="P590" i="4"/>
  <c r="B342" i="5"/>
  <c r="P651" i="4"/>
  <c r="P715" i="4"/>
  <c r="M27" i="9"/>
  <c r="C183" i="2"/>
  <c r="H21" i="8"/>
  <c r="P771" i="4"/>
  <c r="C386" i="4"/>
  <c r="D416" i="2"/>
  <c r="E416" i="2"/>
  <c r="N253" i="3"/>
  <c r="N605" i="3"/>
  <c r="N581" i="3"/>
  <c r="N601" i="3"/>
  <c r="N580" i="3"/>
  <c r="N618" i="3"/>
  <c r="N615" i="3"/>
  <c r="K256" i="3"/>
  <c r="L256" i="3"/>
  <c r="K464" i="3"/>
  <c r="L464" i="3"/>
  <c r="N596" i="3"/>
  <c r="N609" i="3"/>
  <c r="N602" i="3"/>
  <c r="N610" i="3"/>
  <c r="N614" i="3"/>
  <c r="N590" i="3"/>
  <c r="N599" i="3"/>
  <c r="N606" i="3"/>
  <c r="N611" i="3"/>
  <c r="N251" i="3"/>
  <c r="N236" i="3"/>
  <c r="N243" i="3"/>
  <c r="N227" i="3"/>
  <c r="N238" i="3"/>
  <c r="N228" i="3"/>
  <c r="N250" i="3"/>
  <c r="N239" i="3"/>
  <c r="N244" i="3"/>
  <c r="K516" i="3"/>
  <c r="L516" i="3"/>
  <c r="N401" i="3"/>
  <c r="R31" i="9"/>
  <c r="R32" i="9"/>
  <c r="R13" i="9"/>
  <c r="K28" i="8"/>
  <c r="R25" i="9"/>
  <c r="R19" i="9"/>
  <c r="G46" i="9"/>
  <c r="M8" i="9"/>
  <c r="M37" i="9"/>
  <c r="R37" i="9"/>
  <c r="D294" i="2"/>
  <c r="E294" i="2"/>
  <c r="P280" i="4"/>
  <c r="P655" i="4"/>
  <c r="J516" i="3"/>
  <c r="D373" i="2"/>
  <c r="E373" i="2"/>
  <c r="O798" i="1"/>
  <c r="O746" i="1"/>
  <c r="D375" i="2"/>
  <c r="E375" i="2"/>
  <c r="P624" i="4"/>
  <c r="I10" i="9"/>
  <c r="F46" i="9"/>
  <c r="D408" i="2"/>
  <c r="E408" i="2"/>
  <c r="C417" i="2"/>
  <c r="D417" i="2"/>
  <c r="E417" i="2"/>
  <c r="G21" i="8"/>
  <c r="O357" i="1"/>
  <c r="O829" i="1"/>
  <c r="O812" i="1"/>
  <c r="P784" i="4"/>
  <c r="F26" i="8"/>
  <c r="I23" i="9"/>
  <c r="O701" i="1"/>
  <c r="P554" i="4"/>
  <c r="O802" i="1"/>
  <c r="P656" i="4"/>
  <c r="P308" i="4"/>
  <c r="O752" i="1"/>
  <c r="D214" i="2"/>
  <c r="E214" i="2"/>
  <c r="Q14" i="9"/>
  <c r="R14" i="9"/>
  <c r="D414" i="2"/>
  <c r="E414" i="2"/>
  <c r="O809" i="1"/>
  <c r="P511" i="4"/>
  <c r="M35" i="9"/>
  <c r="P649" i="4"/>
  <c r="O607" i="1"/>
  <c r="O608" i="1"/>
  <c r="O617" i="1"/>
  <c r="O604" i="1"/>
  <c r="O619" i="1"/>
  <c r="O605" i="1"/>
  <c r="O620" i="1"/>
  <c r="O635" i="1"/>
  <c r="O611" i="1"/>
  <c r="O623" i="1"/>
  <c r="O636" i="1"/>
  <c r="O603" i="1"/>
  <c r="O614" i="1"/>
  <c r="O631" i="1"/>
  <c r="O621" i="1"/>
  <c r="O568" i="1"/>
  <c r="D484" i="2"/>
  <c r="E484" i="2"/>
  <c r="P763" i="4"/>
  <c r="Q44" i="9"/>
  <c r="R44" i="9"/>
  <c r="O533" i="1"/>
  <c r="O532" i="1"/>
  <c r="D490" i="2"/>
  <c r="E490" i="2"/>
  <c r="P695" i="4"/>
  <c r="P777" i="4"/>
  <c r="O356" i="1"/>
  <c r="P359" i="4"/>
  <c r="O818" i="1"/>
  <c r="O665" i="1"/>
  <c r="O664" i="1"/>
  <c r="P499" i="4"/>
  <c r="O742" i="1"/>
  <c r="P720" i="4"/>
  <c r="O360" i="1"/>
  <c r="P507" i="4"/>
  <c r="D254" i="2"/>
  <c r="E254" i="2"/>
  <c r="O437" i="1"/>
  <c r="O410" i="1"/>
  <c r="O438" i="1"/>
  <c r="O435" i="1"/>
  <c r="O429" i="1"/>
  <c r="O423" i="1"/>
  <c r="O419" i="1"/>
  <c r="O420" i="1"/>
  <c r="O406" i="1"/>
  <c r="O427" i="1"/>
  <c r="O421" i="1"/>
  <c r="B24" i="8"/>
  <c r="P622" i="4"/>
  <c r="P768" i="4"/>
  <c r="I24" i="9"/>
  <c r="Q35" i="9"/>
  <c r="I27" i="9"/>
  <c r="R27" i="9"/>
  <c r="B15" i="8"/>
  <c r="C16" i="8"/>
  <c r="M24" i="9"/>
  <c r="O536" i="1"/>
  <c r="P827" i="4"/>
  <c r="C864" i="4"/>
  <c r="P826" i="4"/>
  <c r="O46" i="9"/>
  <c r="P379" i="4"/>
  <c r="N439" i="3"/>
  <c r="P432" i="4"/>
  <c r="O629" i="1"/>
  <c r="D410" i="2"/>
  <c r="E410" i="2"/>
  <c r="M21" i="8"/>
  <c r="O799" i="1"/>
  <c r="O618" i="1"/>
  <c r="D21" i="8"/>
  <c r="D28" i="8"/>
  <c r="B18" i="8"/>
  <c r="D411" i="2"/>
  <c r="E411" i="2"/>
  <c r="O487" i="1"/>
  <c r="O471" i="1"/>
  <c r="O470" i="1"/>
  <c r="O473" i="1"/>
  <c r="O478" i="1"/>
  <c r="O476" i="1"/>
  <c r="O472" i="1"/>
  <c r="O469" i="1"/>
  <c r="O474" i="1"/>
  <c r="O503" i="1"/>
  <c r="O468" i="1"/>
  <c r="O488" i="1"/>
  <c r="O467" i="1"/>
  <c r="O466" i="1"/>
  <c r="O477" i="1"/>
  <c r="O475" i="1"/>
  <c r="N650" i="3"/>
  <c r="D366" i="2"/>
  <c r="E366" i="2"/>
  <c r="C368" i="2"/>
  <c r="N643" i="3"/>
  <c r="O744" i="1"/>
  <c r="P450" i="4"/>
  <c r="O343" i="1"/>
  <c r="P772" i="4"/>
  <c r="P447" i="4"/>
  <c r="P311" i="4"/>
  <c r="N451" i="3"/>
  <c r="D54" i="2"/>
  <c r="E54" i="2"/>
  <c r="C13" i="2"/>
  <c r="P103" i="4"/>
  <c r="P90" i="4"/>
  <c r="C9" i="1"/>
  <c r="D8" i="1"/>
  <c r="E17" i="9"/>
  <c r="P79" i="4"/>
  <c r="P92" i="4"/>
  <c r="H11" i="8"/>
  <c r="H28" i="8"/>
  <c r="P80" i="4"/>
  <c r="C100" i="2"/>
  <c r="M9" i="8"/>
  <c r="M11" i="8"/>
  <c r="D57" i="2"/>
  <c r="E57" i="2"/>
  <c r="C16" i="2"/>
  <c r="D58" i="2"/>
  <c r="E58" i="2"/>
  <c r="C17" i="2"/>
  <c r="P88" i="4"/>
  <c r="P81" i="4"/>
  <c r="O85" i="1"/>
  <c r="O74" i="1"/>
  <c r="O104" i="1"/>
  <c r="O92" i="1"/>
  <c r="O88" i="1"/>
  <c r="O96" i="1"/>
  <c r="O103" i="1"/>
  <c r="O84" i="1"/>
  <c r="O94" i="1"/>
  <c r="O86" i="1"/>
  <c r="O109" i="1"/>
  <c r="I11" i="8"/>
  <c r="I28" i="8"/>
  <c r="O97" i="1"/>
  <c r="D53" i="2"/>
  <c r="E53" i="2"/>
  <c r="C12" i="2"/>
  <c r="O77" i="1"/>
  <c r="E11" i="9"/>
  <c r="R11" i="9"/>
  <c r="O100" i="1"/>
  <c r="P96" i="4"/>
  <c r="D93" i="2"/>
  <c r="E93" i="2"/>
  <c r="P82" i="4"/>
  <c r="D59" i="2"/>
  <c r="E59" i="2"/>
  <c r="C18" i="2"/>
  <c r="C12" i="1"/>
  <c r="O87" i="1"/>
  <c r="C89" i="2"/>
  <c r="C9" i="8"/>
  <c r="B9" i="8"/>
  <c r="D99" i="2"/>
  <c r="E99" i="2"/>
  <c r="J16" i="3"/>
  <c r="G47" i="3"/>
  <c r="O91" i="1"/>
  <c r="P102" i="4"/>
  <c r="P100" i="4"/>
  <c r="O90" i="1"/>
  <c r="O75" i="1"/>
  <c r="D56" i="2"/>
  <c r="E56" i="2"/>
  <c r="C15" i="2"/>
  <c r="P98" i="4"/>
  <c r="P106" i="4"/>
  <c r="O82" i="1"/>
  <c r="F11" i="8"/>
  <c r="F28" i="8"/>
  <c r="D50" i="2"/>
  <c r="E50" i="2"/>
  <c r="C9" i="2"/>
  <c r="O107" i="1"/>
  <c r="E9" i="9"/>
  <c r="E22" i="9"/>
  <c r="R22" i="9"/>
  <c r="P109" i="4"/>
  <c r="J22" i="3"/>
  <c r="K22" i="3"/>
  <c r="L22" i="3"/>
  <c r="H47" i="3"/>
  <c r="P111" i="4"/>
  <c r="P85" i="4"/>
  <c r="P104" i="4"/>
  <c r="P93" i="4"/>
  <c r="P89" i="4"/>
  <c r="P86" i="4"/>
  <c r="P87" i="4"/>
  <c r="P110" i="4"/>
  <c r="D52" i="2"/>
  <c r="E52" i="2"/>
  <c r="C61" i="2"/>
  <c r="D61" i="2"/>
  <c r="E61" i="2"/>
  <c r="C11" i="2"/>
  <c r="P112" i="4"/>
  <c r="C51" i="2"/>
  <c r="C8" i="2"/>
  <c r="D49" i="2"/>
  <c r="E49" i="2"/>
  <c r="P105" i="4"/>
  <c r="P91" i="4"/>
  <c r="E10" i="9"/>
  <c r="R10" i="9"/>
  <c r="B46" i="9"/>
  <c r="P95" i="4"/>
  <c r="D95" i="2"/>
  <c r="E95" i="2"/>
  <c r="P84" i="4"/>
  <c r="G11" i="8"/>
  <c r="D96" i="2"/>
  <c r="E96" i="2"/>
  <c r="P75" i="4"/>
  <c r="Q75" i="4"/>
  <c r="O139" i="1"/>
  <c r="C144" i="4"/>
  <c r="C138" i="1"/>
  <c r="K80" i="3"/>
  <c r="L80" i="3"/>
  <c r="J102" i="3"/>
  <c r="N80" i="3"/>
  <c r="E23" i="9"/>
  <c r="R23" i="9"/>
  <c r="P94" i="4"/>
  <c r="D97" i="2"/>
  <c r="E97" i="2"/>
  <c r="D92" i="2"/>
  <c r="E92" i="2"/>
  <c r="C101" i="2"/>
  <c r="D101" i="2"/>
  <c r="E101" i="2"/>
  <c r="D60" i="2"/>
  <c r="E60" i="2"/>
  <c r="C19" i="2"/>
  <c r="P110" i="5"/>
  <c r="AE110" i="5"/>
  <c r="D110" i="5"/>
  <c r="AH110" i="5"/>
  <c r="Y110" i="5"/>
  <c r="J110" i="5"/>
  <c r="S110" i="5"/>
  <c r="V110" i="5"/>
  <c r="M110" i="5"/>
  <c r="O108" i="1"/>
  <c r="P99" i="4"/>
  <c r="D94" i="2"/>
  <c r="E94" i="2"/>
  <c r="O83" i="1"/>
  <c r="O81" i="1"/>
  <c r="L11" i="8"/>
  <c r="L28" i="8"/>
  <c r="B108" i="5"/>
  <c r="O89" i="1"/>
  <c r="AB110" i="5"/>
  <c r="O111" i="1"/>
  <c r="O80" i="1"/>
  <c r="O78" i="1"/>
  <c r="C11" i="8"/>
  <c r="B8" i="8"/>
  <c r="B11" i="8"/>
  <c r="E30" i="9"/>
  <c r="D55" i="2"/>
  <c r="E55" i="2"/>
  <c r="C14" i="2"/>
  <c r="AE49" i="5"/>
  <c r="O79" i="1"/>
  <c r="O93" i="1"/>
  <c r="P76" i="4"/>
  <c r="P49" i="5"/>
  <c r="P107" i="4"/>
  <c r="P83" i="4"/>
  <c r="J11" i="8"/>
  <c r="P78" i="4"/>
  <c r="P77" i="4"/>
  <c r="P97" i="4"/>
  <c r="P108" i="4"/>
  <c r="P101" i="4"/>
  <c r="E42" i="9"/>
  <c r="R42" i="9"/>
  <c r="B50" i="5"/>
  <c r="P51" i="5"/>
  <c r="N153" i="3"/>
  <c r="M153" i="3"/>
  <c r="M102" i="3"/>
  <c r="M205" i="3"/>
  <c r="M47" i="3"/>
  <c r="R24" i="9"/>
  <c r="R35" i="9"/>
  <c r="K17" i="3"/>
  <c r="L17" i="3"/>
  <c r="K16" i="3"/>
  <c r="L16" i="3"/>
  <c r="K29" i="3"/>
  <c r="L29" i="3"/>
  <c r="K23" i="3"/>
  <c r="L23" i="3"/>
  <c r="R16" i="9"/>
  <c r="R45" i="9"/>
  <c r="R30" i="9"/>
  <c r="G130" i="2"/>
  <c r="G135" i="2"/>
  <c r="D143" i="2"/>
  <c r="E143" i="2"/>
  <c r="G134" i="2"/>
  <c r="G137" i="2"/>
  <c r="G129" i="2"/>
  <c r="G140" i="2"/>
  <c r="G138" i="2"/>
  <c r="G136" i="2"/>
  <c r="G132" i="2"/>
  <c r="G133" i="2"/>
  <c r="G139" i="2"/>
  <c r="Q212" i="4"/>
  <c r="Q213" i="4"/>
  <c r="Q214" i="4"/>
  <c r="Q215" i="4"/>
  <c r="Q216" i="4"/>
  <c r="Q217" i="4"/>
  <c r="Q218" i="4"/>
  <c r="Q219" i="4"/>
  <c r="Q220" i="4"/>
  <c r="Q221" i="4"/>
  <c r="Q222" i="4"/>
  <c r="Q223" i="4"/>
  <c r="Q224" i="4"/>
  <c r="Q225" i="4"/>
  <c r="Q226" i="4"/>
  <c r="Q227" i="4"/>
  <c r="Q228" i="4"/>
  <c r="Q229" i="4"/>
  <c r="Q230" i="4"/>
  <c r="Q231" i="4"/>
  <c r="Q232" i="4"/>
  <c r="Q233" i="4"/>
  <c r="Q234" i="4"/>
  <c r="Q235" i="4"/>
  <c r="Q236" i="4"/>
  <c r="Q237" i="4"/>
  <c r="Q238" i="4"/>
  <c r="Q239" i="4"/>
  <c r="Q240" i="4"/>
  <c r="Q241" i="4"/>
  <c r="Q242" i="4"/>
  <c r="Q243" i="4"/>
  <c r="Q244" i="4"/>
  <c r="Q245" i="4"/>
  <c r="Q246" i="4"/>
  <c r="Q247" i="4"/>
  <c r="Q248" i="4"/>
  <c r="Q249" i="4"/>
  <c r="P250" i="4"/>
  <c r="Q689" i="4"/>
  <c r="P727" i="4"/>
  <c r="C380" i="2"/>
  <c r="D368" i="2"/>
  <c r="E368" i="2"/>
  <c r="C458" i="2"/>
  <c r="D446" i="2"/>
  <c r="E446" i="2"/>
  <c r="D485" i="2"/>
  <c r="E485" i="2"/>
  <c r="C497" i="2"/>
  <c r="P796" i="4"/>
  <c r="Q758" i="4"/>
  <c r="Q759" i="4"/>
  <c r="P448" i="4"/>
  <c r="P444" i="4"/>
  <c r="P424" i="4"/>
  <c r="P431" i="4"/>
  <c r="P625" i="4"/>
  <c r="P627" i="4"/>
  <c r="P658" i="4"/>
  <c r="P642" i="4"/>
  <c r="P626" i="4"/>
  <c r="P629" i="4"/>
  <c r="P636" i="4"/>
  <c r="P645" i="4"/>
  <c r="P633" i="4"/>
  <c r="P639" i="4"/>
  <c r="P653" i="4"/>
  <c r="P657" i="4"/>
  <c r="P643" i="4"/>
  <c r="P641" i="4"/>
  <c r="P630" i="4"/>
  <c r="B26" i="8"/>
  <c r="P568" i="4"/>
  <c r="P586" i="4"/>
  <c r="P561" i="4"/>
  <c r="P562" i="4"/>
  <c r="P569" i="4"/>
  <c r="P559" i="4"/>
  <c r="P570" i="4"/>
  <c r="P565" i="4"/>
  <c r="P581" i="4"/>
  <c r="P563" i="4"/>
  <c r="P560" i="4"/>
  <c r="P585" i="4"/>
  <c r="P582" i="4"/>
  <c r="P580" i="4"/>
  <c r="P578" i="4"/>
  <c r="P567" i="4"/>
  <c r="P584" i="4"/>
  <c r="P557" i="4"/>
  <c r="P577" i="4"/>
  <c r="P575" i="4"/>
  <c r="P589" i="4"/>
  <c r="P583" i="4"/>
  <c r="P725" i="4"/>
  <c r="R9" i="9"/>
  <c r="P441" i="4"/>
  <c r="Q826" i="4"/>
  <c r="Q827" i="4"/>
  <c r="Q828" i="4"/>
  <c r="Q829" i="4"/>
  <c r="Q830" i="4"/>
  <c r="Q831" i="4"/>
  <c r="Q832" i="4"/>
  <c r="Q833" i="4"/>
  <c r="Q834" i="4"/>
  <c r="Q835" i="4"/>
  <c r="Q836" i="4"/>
  <c r="Q837" i="4"/>
  <c r="Q838" i="4"/>
  <c r="Q839" i="4"/>
  <c r="Q840" i="4"/>
  <c r="Q841" i="4"/>
  <c r="Q842" i="4"/>
  <c r="Q843" i="4"/>
  <c r="Q844" i="4"/>
  <c r="Q845" i="4"/>
  <c r="Q846" i="4"/>
  <c r="Q847" i="4"/>
  <c r="Q848" i="4"/>
  <c r="Q849" i="4"/>
  <c r="Q850" i="4"/>
  <c r="Q851" i="4"/>
  <c r="Q852" i="4"/>
  <c r="Q853" i="4"/>
  <c r="Q854" i="4"/>
  <c r="Q855" i="4"/>
  <c r="Q856" i="4"/>
  <c r="Q857" i="4"/>
  <c r="Q858" i="4"/>
  <c r="Q859" i="4"/>
  <c r="Q860" i="4"/>
  <c r="Q861" i="4"/>
  <c r="Q862" i="4"/>
  <c r="Q863" i="4"/>
  <c r="P864" i="4"/>
  <c r="P449" i="4"/>
  <c r="P571" i="4"/>
  <c r="P350" i="4"/>
  <c r="P377" i="4"/>
  <c r="P382" i="4"/>
  <c r="P363" i="4"/>
  <c r="P353" i="4"/>
  <c r="P384" i="4"/>
  <c r="P370" i="4"/>
  <c r="P374" i="4"/>
  <c r="P375" i="4"/>
  <c r="P373" i="4"/>
  <c r="P362" i="4"/>
  <c r="P378" i="4"/>
  <c r="P354" i="4"/>
  <c r="P381" i="4"/>
  <c r="P351" i="4"/>
  <c r="P348" i="4"/>
  <c r="P365" i="4"/>
  <c r="P367" i="4"/>
  <c r="P371" i="4"/>
  <c r="P380" i="4"/>
  <c r="P349" i="4"/>
  <c r="P356" i="4"/>
  <c r="P366" i="4"/>
  <c r="P352" i="4"/>
  <c r="G177" i="2"/>
  <c r="D183" i="2"/>
  <c r="E183" i="2"/>
  <c r="G178" i="2"/>
  <c r="G176" i="2"/>
  <c r="G179" i="2"/>
  <c r="G172" i="2"/>
  <c r="G181" i="2"/>
  <c r="G175" i="2"/>
  <c r="G169" i="2"/>
  <c r="G171" i="2"/>
  <c r="G183" i="2"/>
  <c r="G173" i="2"/>
  <c r="G174" i="2"/>
  <c r="G180" i="2"/>
  <c r="G170" i="2"/>
  <c r="P429" i="4"/>
  <c r="P696" i="4"/>
  <c r="I46" i="9"/>
  <c r="Q46" i="9"/>
  <c r="P724" i="4"/>
  <c r="P712" i="4"/>
  <c r="D328" i="2"/>
  <c r="E328" i="2"/>
  <c r="C340" i="2"/>
  <c r="P786" i="4"/>
  <c r="P794" i="4"/>
  <c r="P762" i="4"/>
  <c r="P761" i="4"/>
  <c r="P790" i="4"/>
  <c r="P795" i="4"/>
  <c r="P774" i="4"/>
  <c r="P764" i="4"/>
  <c r="P787" i="4"/>
  <c r="P792" i="4"/>
  <c r="P791" i="4"/>
  <c r="P788" i="4"/>
  <c r="P770" i="4"/>
  <c r="P783" i="4"/>
  <c r="P766" i="4"/>
  <c r="P781" i="4"/>
  <c r="P775" i="4"/>
  <c r="P778" i="4"/>
  <c r="P376" i="4"/>
  <c r="P632" i="4"/>
  <c r="P566" i="4"/>
  <c r="P368" i="4"/>
  <c r="P654" i="4"/>
  <c r="P564" i="4"/>
  <c r="P509" i="4"/>
  <c r="P427" i="4"/>
  <c r="P652" i="4"/>
  <c r="P579" i="4"/>
  <c r="P773" i="4"/>
  <c r="P423" i="4"/>
  <c r="P588" i="4"/>
  <c r="P767" i="4"/>
  <c r="P576" i="4"/>
  <c r="N394" i="3"/>
  <c r="N374" i="3"/>
  <c r="N412" i="3"/>
  <c r="N390" i="3"/>
  <c r="N385" i="3"/>
  <c r="N375" i="3"/>
  <c r="N393" i="3"/>
  <c r="N399" i="3"/>
  <c r="N389" i="3"/>
  <c r="N411" i="3"/>
  <c r="N407" i="3"/>
  <c r="N410" i="3"/>
  <c r="K412" i="3"/>
  <c r="L412" i="3"/>
  <c r="N403" i="3"/>
  <c r="N402" i="3"/>
  <c r="N396" i="3"/>
  <c r="N376" i="3"/>
  <c r="N386" i="3"/>
  <c r="N381" i="3"/>
  <c r="N406" i="3"/>
  <c r="N409" i="3"/>
  <c r="N388" i="3"/>
  <c r="N387" i="3"/>
  <c r="N384" i="3"/>
  <c r="N400" i="3"/>
  <c r="N405" i="3"/>
  <c r="N380" i="3"/>
  <c r="N377" i="3"/>
  <c r="N382" i="3"/>
  <c r="N404" i="3"/>
  <c r="N379" i="3"/>
  <c r="N391" i="3"/>
  <c r="N408" i="3"/>
  <c r="N395" i="3"/>
  <c r="N383" i="3"/>
  <c r="N397" i="3"/>
  <c r="N398" i="3"/>
  <c r="N378" i="3"/>
  <c r="N392" i="3"/>
  <c r="P793" i="4"/>
  <c r="P650" i="4"/>
  <c r="Q417" i="4"/>
  <c r="Q418" i="4"/>
  <c r="P455" i="4"/>
  <c r="Q621" i="4"/>
  <c r="Q622" i="4"/>
  <c r="Q623" i="4"/>
  <c r="Q624" i="4"/>
  <c r="Q625" i="4"/>
  <c r="Q626" i="4"/>
  <c r="Q627" i="4"/>
  <c r="Q628" i="4"/>
  <c r="Q629" i="4"/>
  <c r="Q630" i="4"/>
  <c r="Q631" i="4"/>
  <c r="Q632" i="4"/>
  <c r="Q633" i="4"/>
  <c r="P659" i="4"/>
  <c r="N562" i="3"/>
  <c r="N560" i="3"/>
  <c r="N552" i="3"/>
  <c r="N540" i="3"/>
  <c r="N536" i="3"/>
  <c r="N542" i="3"/>
  <c r="K567" i="3"/>
  <c r="L567" i="3"/>
  <c r="N546" i="3"/>
  <c r="N531" i="3"/>
  <c r="N539" i="3"/>
  <c r="N564" i="3"/>
  <c r="N532" i="3"/>
  <c r="N559" i="3"/>
  <c r="N556" i="3"/>
  <c r="N558" i="3"/>
  <c r="N537" i="3"/>
  <c r="N551" i="3"/>
  <c r="N549" i="3"/>
  <c r="N561" i="3"/>
  <c r="N548" i="3"/>
  <c r="N544" i="3"/>
  <c r="N563" i="3"/>
  <c r="N566" i="3"/>
  <c r="N554" i="3"/>
  <c r="N547" i="3"/>
  <c r="N545" i="3"/>
  <c r="N565" i="3"/>
  <c r="N538" i="3"/>
  <c r="N530" i="3"/>
  <c r="N533" i="3"/>
  <c r="N535" i="3"/>
  <c r="N550" i="3"/>
  <c r="N553" i="3"/>
  <c r="N534" i="3"/>
  <c r="N543" i="3"/>
  <c r="N555" i="3"/>
  <c r="N557" i="3"/>
  <c r="N541" i="3"/>
  <c r="P591" i="4"/>
  <c r="Q553" i="4"/>
  <c r="Q554" i="4"/>
  <c r="R17" i="9"/>
  <c r="B21" i="8"/>
  <c r="B28" i="8"/>
  <c r="P318" i="4"/>
  <c r="Q280" i="4"/>
  <c r="Q281" i="4"/>
  <c r="Q282" i="4"/>
  <c r="Q283" i="4"/>
  <c r="Q284" i="4"/>
  <c r="Q285" i="4"/>
  <c r="Q286" i="4"/>
  <c r="Q287" i="4"/>
  <c r="Q288" i="4"/>
  <c r="Q289" i="4"/>
  <c r="Q290" i="4"/>
  <c r="Q291" i="4"/>
  <c r="Q292" i="4"/>
  <c r="Q293" i="4"/>
  <c r="Q294" i="4"/>
  <c r="Q295" i="4"/>
  <c r="Q296" i="4"/>
  <c r="Q297" i="4"/>
  <c r="Q298" i="4"/>
  <c r="Q299" i="4"/>
  <c r="Q300" i="4"/>
  <c r="Q301" i="4"/>
  <c r="Q302" i="4"/>
  <c r="Q303" i="4"/>
  <c r="Q304" i="4"/>
  <c r="Q305" i="4"/>
  <c r="Q306" i="4"/>
  <c r="Q307" i="4"/>
  <c r="Q308" i="4"/>
  <c r="Q309" i="4"/>
  <c r="Q310" i="4"/>
  <c r="Q311" i="4"/>
  <c r="Q312" i="4"/>
  <c r="Q313" i="4"/>
  <c r="Q314" i="4"/>
  <c r="Q315" i="4"/>
  <c r="Q316" i="4"/>
  <c r="Q317" i="4"/>
  <c r="M46" i="9"/>
  <c r="P419" i="4"/>
  <c r="P445" i="4"/>
  <c r="P454" i="4"/>
  <c r="P451" i="4"/>
  <c r="P426" i="4"/>
  <c r="P439" i="4"/>
  <c r="P436" i="4"/>
  <c r="P443" i="4"/>
  <c r="P422" i="4"/>
  <c r="P437" i="4"/>
  <c r="P453" i="4"/>
  <c r="P435" i="4"/>
  <c r="P719" i="4"/>
  <c r="P708" i="4"/>
  <c r="P710" i="4"/>
  <c r="P707" i="4"/>
  <c r="P726" i="4"/>
  <c r="P694" i="4"/>
  <c r="P701" i="4"/>
  <c r="P702" i="4"/>
  <c r="P713" i="4"/>
  <c r="P697" i="4"/>
  <c r="P711" i="4"/>
  <c r="P718" i="4"/>
  <c r="P690" i="4"/>
  <c r="P717" i="4"/>
  <c r="P705" i="4"/>
  <c r="P704" i="4"/>
  <c r="P706" i="4"/>
  <c r="P723" i="4"/>
  <c r="P703" i="4"/>
  <c r="P716" i="4"/>
  <c r="P709" i="4"/>
  <c r="P691" i="4"/>
  <c r="P699" i="4"/>
  <c r="D407" i="2"/>
  <c r="E407" i="2"/>
  <c r="C419" i="2"/>
  <c r="P714" i="4"/>
  <c r="C28" i="8"/>
  <c r="J28" i="8"/>
  <c r="G28" i="8"/>
  <c r="M28" i="8"/>
  <c r="P638" i="4"/>
  <c r="P573" i="4"/>
  <c r="P364" i="4"/>
  <c r="N506" i="3"/>
  <c r="N497" i="3"/>
  <c r="N498" i="3"/>
  <c r="N507" i="3"/>
  <c r="N487" i="3"/>
  <c r="N503" i="3"/>
  <c r="N485" i="3"/>
  <c r="N513" i="3"/>
  <c r="N483" i="3"/>
  <c r="N504" i="3"/>
  <c r="N491" i="3"/>
  <c r="N502" i="3"/>
  <c r="N484" i="3"/>
  <c r="N512" i="3"/>
  <c r="N515" i="3"/>
  <c r="N492" i="3"/>
  <c r="N511" i="3"/>
  <c r="N510" i="3"/>
  <c r="N489" i="3"/>
  <c r="N478" i="3"/>
  <c r="N516" i="3"/>
  <c r="N505" i="3"/>
  <c r="N509" i="3"/>
  <c r="N488" i="3"/>
  <c r="N481" i="3"/>
  <c r="N508" i="3"/>
  <c r="N490" i="3"/>
  <c r="N486" i="3"/>
  <c r="N480" i="3"/>
  <c r="N482" i="3"/>
  <c r="N501" i="3"/>
  <c r="N493" i="3"/>
  <c r="N479" i="3"/>
  <c r="N495" i="3"/>
  <c r="N496" i="3"/>
  <c r="N494" i="3"/>
  <c r="N499" i="3"/>
  <c r="N500" i="3"/>
  <c r="P355" i="4"/>
  <c r="D221" i="2"/>
  <c r="E221" i="2"/>
  <c r="C223" i="2"/>
  <c r="P357" i="4"/>
  <c r="P555" i="4"/>
  <c r="P385" i="4"/>
  <c r="P361" i="4"/>
  <c r="P372" i="4"/>
  <c r="P369" i="4"/>
  <c r="D289" i="2"/>
  <c r="E289" i="2"/>
  <c r="C301" i="2"/>
  <c r="P635" i="4"/>
  <c r="C262" i="2"/>
  <c r="D250" i="2"/>
  <c r="E250" i="2"/>
  <c r="P776" i="4"/>
  <c r="P782" i="4"/>
  <c r="P434" i="4"/>
  <c r="P623" i="4"/>
  <c r="P488" i="4"/>
  <c r="P487" i="4"/>
  <c r="P486" i="4"/>
  <c r="P491" i="4"/>
  <c r="P492" i="4"/>
  <c r="P493" i="4"/>
  <c r="P505" i="4"/>
  <c r="P494" i="4"/>
  <c r="P521" i="4"/>
  <c r="P489" i="4"/>
  <c r="P496" i="4"/>
  <c r="P490" i="4"/>
  <c r="P506" i="4"/>
  <c r="P495" i="4"/>
  <c r="P485" i="4"/>
  <c r="P442" i="4"/>
  <c r="P558" i="4"/>
  <c r="P647" i="4"/>
  <c r="P502" i="4"/>
  <c r="P693" i="4"/>
  <c r="P498" i="4"/>
  <c r="P358" i="4"/>
  <c r="P514" i="4"/>
  <c r="P518" i="4"/>
  <c r="P634" i="4"/>
  <c r="P508" i="4"/>
  <c r="P785" i="4"/>
  <c r="P760" i="4"/>
  <c r="D19" i="2"/>
  <c r="E19" i="2"/>
  <c r="D11" i="2"/>
  <c r="E11" i="2"/>
  <c r="C20" i="2"/>
  <c r="D20" i="2"/>
  <c r="E20" i="2"/>
  <c r="P113" i="4"/>
  <c r="C46" i="9"/>
  <c r="E8" i="9"/>
  <c r="D9" i="2"/>
  <c r="E9" i="2"/>
  <c r="K25" i="3"/>
  <c r="L25" i="3"/>
  <c r="J47" i="3"/>
  <c r="D12" i="2"/>
  <c r="E12" i="2"/>
  <c r="D16" i="2"/>
  <c r="E16" i="2"/>
  <c r="D18" i="2"/>
  <c r="E18" i="2"/>
  <c r="N65" i="3"/>
  <c r="N101" i="3"/>
  <c r="N85" i="3"/>
  <c r="N64" i="3"/>
  <c r="N78" i="3"/>
  <c r="N69" i="3"/>
  <c r="N83" i="3"/>
  <c r="N67" i="3"/>
  <c r="N97" i="3"/>
  <c r="N99" i="3"/>
  <c r="N92" i="3"/>
  <c r="N79" i="3"/>
  <c r="N72" i="3"/>
  <c r="N86" i="3"/>
  <c r="N94" i="3"/>
  <c r="N96" i="3"/>
  <c r="N82" i="3"/>
  <c r="N77" i="3"/>
  <c r="N91" i="3"/>
  <c r="N76" i="3"/>
  <c r="N75" i="3"/>
  <c r="N70" i="3"/>
  <c r="N93" i="3"/>
  <c r="N98" i="3"/>
  <c r="N100" i="3"/>
  <c r="N90" i="3"/>
  <c r="N66" i="3"/>
  <c r="N95" i="3"/>
  <c r="N89" i="3"/>
  <c r="N74" i="3"/>
  <c r="N81" i="3"/>
  <c r="N87" i="3"/>
  <c r="K102" i="3"/>
  <c r="L102" i="3"/>
  <c r="N68" i="3"/>
  <c r="N88" i="3"/>
  <c r="N71" i="3"/>
  <c r="N73" i="3"/>
  <c r="D8" i="2"/>
  <c r="E8" i="2"/>
  <c r="C10" i="2"/>
  <c r="D89" i="2"/>
  <c r="E89" i="2"/>
  <c r="C91" i="2"/>
  <c r="D17" i="2"/>
  <c r="E17" i="2"/>
  <c r="C8" i="1"/>
  <c r="O9" i="1"/>
  <c r="D14" i="2"/>
  <c r="E14" i="2"/>
  <c r="D13" i="2"/>
  <c r="E13" i="2"/>
  <c r="O175" i="1"/>
  <c r="O161" i="1"/>
  <c r="O154" i="1"/>
  <c r="O156" i="1"/>
  <c r="O155" i="1"/>
  <c r="O174" i="1"/>
  <c r="O144" i="1"/>
  <c r="O138" i="1"/>
  <c r="O152" i="1"/>
  <c r="O148" i="1"/>
  <c r="O171" i="1"/>
  <c r="O162" i="1"/>
  <c r="O169" i="1"/>
  <c r="O173" i="1"/>
  <c r="O142" i="1"/>
  <c r="O151" i="1"/>
  <c r="O143" i="1"/>
  <c r="O147" i="1"/>
  <c r="O170" i="1"/>
  <c r="O167" i="1"/>
  <c r="O141" i="1"/>
  <c r="O159" i="1"/>
  <c r="O163" i="1"/>
  <c r="O145" i="1"/>
  <c r="O164" i="1"/>
  <c r="O146" i="1"/>
  <c r="O166" i="1"/>
  <c r="O176" i="1"/>
  <c r="O165" i="1"/>
  <c r="O158" i="1"/>
  <c r="O172" i="1"/>
  <c r="O149" i="1"/>
  <c r="O160" i="1"/>
  <c r="O157" i="1"/>
  <c r="O153" i="1"/>
  <c r="O168" i="1"/>
  <c r="O150" i="1"/>
  <c r="O140" i="1"/>
  <c r="D51" i="5"/>
  <c r="G51" i="5"/>
  <c r="AH51" i="5"/>
  <c r="S51" i="5"/>
  <c r="J51" i="5"/>
  <c r="AB51" i="5"/>
  <c r="M51" i="5"/>
  <c r="Y51" i="5"/>
  <c r="N84" i="3"/>
  <c r="B110" i="5"/>
  <c r="C182" i="4"/>
  <c r="Q76" i="4"/>
  <c r="Q77" i="4"/>
  <c r="Q78" i="4"/>
  <c r="Q79" i="4"/>
  <c r="Q80" i="4"/>
  <c r="Q81" i="4"/>
  <c r="Q82" i="4"/>
  <c r="Q83" i="4"/>
  <c r="Q84" i="4"/>
  <c r="Q85" i="4"/>
  <c r="Q86" i="4"/>
  <c r="Q87" i="4"/>
  <c r="Q88" i="4"/>
  <c r="Q89" i="4"/>
  <c r="Q90" i="4"/>
  <c r="Q91" i="4"/>
  <c r="Q92" i="4"/>
  <c r="Q93" i="4"/>
  <c r="Q94" i="4"/>
  <c r="Q95" i="4"/>
  <c r="Q96" i="4"/>
  <c r="Q97" i="4"/>
  <c r="Q98" i="4"/>
  <c r="Q99" i="4"/>
  <c r="Q100" i="4"/>
  <c r="Q101" i="4"/>
  <c r="Q102" i="4"/>
  <c r="Q103" i="4"/>
  <c r="Q104" i="4"/>
  <c r="Q105" i="4"/>
  <c r="Q106" i="4"/>
  <c r="Q107" i="4"/>
  <c r="Q108" i="4"/>
  <c r="Q109" i="4"/>
  <c r="Q110" i="4"/>
  <c r="Q111" i="4"/>
  <c r="Q112" i="4"/>
  <c r="D51" i="2"/>
  <c r="E51" i="2"/>
  <c r="C63" i="2"/>
  <c r="B49" i="5"/>
  <c r="D15" i="2"/>
  <c r="E15" i="2"/>
  <c r="AE51" i="5"/>
  <c r="V51" i="5"/>
  <c r="O73" i="1"/>
  <c r="D100" i="2"/>
  <c r="E100" i="2"/>
  <c r="G131" i="2"/>
  <c r="C29" i="8"/>
  <c r="G141" i="2"/>
  <c r="G143" i="2"/>
  <c r="O11" i="1"/>
  <c r="E29" i="8"/>
  <c r="L29" i="8"/>
  <c r="K29" i="8"/>
  <c r="F29" i="8"/>
  <c r="D29" i="8"/>
  <c r="I29" i="8"/>
  <c r="H29" i="8"/>
  <c r="G29" i="8"/>
  <c r="J29" i="8"/>
  <c r="D419" i="2"/>
  <c r="E419" i="2"/>
  <c r="G413" i="2"/>
  <c r="G415" i="2"/>
  <c r="G405" i="2"/>
  <c r="G412" i="2"/>
  <c r="G406" i="2"/>
  <c r="G411" i="2"/>
  <c r="G416" i="2"/>
  <c r="G409" i="2"/>
  <c r="G414" i="2"/>
  <c r="G410" i="2"/>
  <c r="G408" i="2"/>
  <c r="G417" i="2"/>
  <c r="Q760" i="4"/>
  <c r="Q761" i="4"/>
  <c r="Q762" i="4"/>
  <c r="Q763" i="4"/>
  <c r="Q764" i="4"/>
  <c r="Q765" i="4"/>
  <c r="Q766" i="4"/>
  <c r="Q767" i="4"/>
  <c r="Q768" i="4"/>
  <c r="Q769" i="4"/>
  <c r="Q770" i="4"/>
  <c r="Q771" i="4"/>
  <c r="Q772" i="4"/>
  <c r="Q773" i="4"/>
  <c r="Q774" i="4"/>
  <c r="Q775" i="4"/>
  <c r="Q776" i="4"/>
  <c r="Q777" i="4"/>
  <c r="Q778" i="4"/>
  <c r="Q779" i="4"/>
  <c r="Q780" i="4"/>
  <c r="Q781" i="4"/>
  <c r="Q782" i="4"/>
  <c r="Q783" i="4"/>
  <c r="Q784" i="4"/>
  <c r="Q785" i="4"/>
  <c r="Q786" i="4"/>
  <c r="Q787" i="4"/>
  <c r="Q788" i="4"/>
  <c r="Q789" i="4"/>
  <c r="Q790" i="4"/>
  <c r="Q791" i="4"/>
  <c r="Q792" i="4"/>
  <c r="Q793" i="4"/>
  <c r="Q794" i="4"/>
  <c r="Q795" i="4"/>
  <c r="D301" i="2"/>
  <c r="E301" i="2"/>
  <c r="G296" i="2"/>
  <c r="G287" i="2"/>
  <c r="G291" i="2"/>
  <c r="G298" i="2"/>
  <c r="G294" i="2"/>
  <c r="G288" i="2"/>
  <c r="G295" i="2"/>
  <c r="G297" i="2"/>
  <c r="G290" i="2"/>
  <c r="G299" i="2"/>
  <c r="G293" i="2"/>
  <c r="G292" i="2"/>
  <c r="D223" i="2"/>
  <c r="E223" i="2"/>
  <c r="G220" i="2"/>
  <c r="G215" i="2"/>
  <c r="G209" i="2"/>
  <c r="G219" i="2"/>
  <c r="G213" i="2"/>
  <c r="G217" i="2"/>
  <c r="G218" i="2"/>
  <c r="G210" i="2"/>
  <c r="G216" i="2"/>
  <c r="G212" i="2"/>
  <c r="G221" i="2"/>
  <c r="G214" i="2"/>
  <c r="Q634" i="4"/>
  <c r="Q635" i="4"/>
  <c r="Q636" i="4"/>
  <c r="Q637" i="4"/>
  <c r="Q638" i="4"/>
  <c r="Q639" i="4"/>
  <c r="Q640" i="4"/>
  <c r="Q641" i="4"/>
  <c r="Q642" i="4"/>
  <c r="Q643" i="4"/>
  <c r="Q644" i="4"/>
  <c r="Q645" i="4"/>
  <c r="Q646" i="4"/>
  <c r="Q647" i="4"/>
  <c r="Q648" i="4"/>
  <c r="Q649" i="4"/>
  <c r="Q650" i="4"/>
  <c r="Q651" i="4"/>
  <c r="Q652" i="4"/>
  <c r="Q653" i="4"/>
  <c r="Q654" i="4"/>
  <c r="Q655" i="4"/>
  <c r="Q656" i="4"/>
  <c r="Q657" i="4"/>
  <c r="Q658" i="4"/>
  <c r="D380" i="2"/>
  <c r="E380" i="2"/>
  <c r="G370" i="2"/>
  <c r="G376" i="2"/>
  <c r="G373" i="2"/>
  <c r="G369" i="2"/>
  <c r="G378" i="2"/>
  <c r="G366" i="2"/>
  <c r="G371" i="2"/>
  <c r="G372" i="2"/>
  <c r="G375" i="2"/>
  <c r="G377" i="2"/>
  <c r="G374" i="2"/>
  <c r="G367" i="2"/>
  <c r="Q485" i="4"/>
  <c r="Q486" i="4"/>
  <c r="Q487" i="4"/>
  <c r="Q488" i="4"/>
  <c r="Q489" i="4"/>
  <c r="Q490" i="4"/>
  <c r="Q491" i="4"/>
  <c r="Q492" i="4"/>
  <c r="Q493" i="4"/>
  <c r="Q494" i="4"/>
  <c r="Q495" i="4"/>
  <c r="Q496" i="4"/>
  <c r="Q497" i="4"/>
  <c r="Q498" i="4"/>
  <c r="Q499" i="4"/>
  <c r="Q500" i="4"/>
  <c r="Q501" i="4"/>
  <c r="Q502" i="4"/>
  <c r="Q503" i="4"/>
  <c r="Q504" i="4"/>
  <c r="Q505" i="4"/>
  <c r="Q506" i="4"/>
  <c r="Q507" i="4"/>
  <c r="Q508" i="4"/>
  <c r="Q509" i="4"/>
  <c r="Q510" i="4"/>
  <c r="Q511" i="4"/>
  <c r="Q512" i="4"/>
  <c r="Q513" i="4"/>
  <c r="Q514" i="4"/>
  <c r="Q515" i="4"/>
  <c r="Q516" i="4"/>
  <c r="Q517" i="4"/>
  <c r="Q518" i="4"/>
  <c r="Q519" i="4"/>
  <c r="Q520" i="4"/>
  <c r="Q521" i="4"/>
  <c r="Q522" i="4"/>
  <c r="P523" i="4"/>
  <c r="D262" i="2"/>
  <c r="E262" i="2"/>
  <c r="G259" i="2"/>
  <c r="G255" i="2"/>
  <c r="G256" i="2"/>
  <c r="G257" i="2"/>
  <c r="G249" i="2"/>
  <c r="G253" i="2"/>
  <c r="G254" i="2"/>
  <c r="G252" i="2"/>
  <c r="G258" i="2"/>
  <c r="G248" i="2"/>
  <c r="G250" i="2"/>
  <c r="G262" i="2"/>
  <c r="G251" i="2"/>
  <c r="G260" i="2"/>
  <c r="Q419" i="4"/>
  <c r="Q420" i="4"/>
  <c r="Q421" i="4"/>
  <c r="Q422" i="4"/>
  <c r="Q423" i="4"/>
  <c r="Q424" i="4"/>
  <c r="Q425" i="4"/>
  <c r="Q426" i="4"/>
  <c r="Q427" i="4"/>
  <c r="Q428" i="4"/>
  <c r="Q429" i="4"/>
  <c r="Q430" i="4"/>
  <c r="Q431" i="4"/>
  <c r="Q432" i="4"/>
  <c r="Q433" i="4"/>
  <c r="Q434" i="4"/>
  <c r="Q435" i="4"/>
  <c r="Q436" i="4"/>
  <c r="Q437" i="4"/>
  <c r="Q438" i="4"/>
  <c r="Q439" i="4"/>
  <c r="Q440" i="4"/>
  <c r="Q441" i="4"/>
  <c r="Q442" i="4"/>
  <c r="Q443" i="4"/>
  <c r="Q444" i="4"/>
  <c r="Q445" i="4"/>
  <c r="Q446" i="4"/>
  <c r="Q447" i="4"/>
  <c r="Q448" i="4"/>
  <c r="Q449" i="4"/>
  <c r="Q450" i="4"/>
  <c r="Q451" i="4"/>
  <c r="Q452" i="4"/>
  <c r="Q453" i="4"/>
  <c r="Q454" i="4"/>
  <c r="G445" i="2"/>
  <c r="D458" i="2"/>
  <c r="E458" i="2"/>
  <c r="G452" i="2"/>
  <c r="G451" i="2"/>
  <c r="G449" i="2"/>
  <c r="G447" i="2"/>
  <c r="G456" i="2"/>
  <c r="G455" i="2"/>
  <c r="G448" i="2"/>
  <c r="G453" i="2"/>
  <c r="G454" i="2"/>
  <c r="G450" i="2"/>
  <c r="G444" i="2"/>
  <c r="G327" i="2"/>
  <c r="G330" i="2"/>
  <c r="D340" i="2"/>
  <c r="E340" i="2"/>
  <c r="G333" i="2"/>
  <c r="G332" i="2"/>
  <c r="G336" i="2"/>
  <c r="G337" i="2"/>
  <c r="G335" i="2"/>
  <c r="G329" i="2"/>
  <c r="G338" i="2"/>
  <c r="G331" i="2"/>
  <c r="G334" i="2"/>
  <c r="G326" i="2"/>
  <c r="Q348" i="4"/>
  <c r="Q349" i="4"/>
  <c r="Q350" i="4"/>
  <c r="Q351" i="4"/>
  <c r="Q352" i="4"/>
  <c r="Q353" i="4"/>
  <c r="Q354" i="4"/>
  <c r="Q355" i="4"/>
  <c r="Q356" i="4"/>
  <c r="Q357" i="4"/>
  <c r="Q358" i="4"/>
  <c r="Q359" i="4"/>
  <c r="Q360" i="4"/>
  <c r="Q361" i="4"/>
  <c r="Q362" i="4"/>
  <c r="Q363" i="4"/>
  <c r="Q364" i="4"/>
  <c r="Q365" i="4"/>
  <c r="Q366" i="4"/>
  <c r="Q367" i="4"/>
  <c r="Q368" i="4"/>
  <c r="Q369" i="4"/>
  <c r="Q370" i="4"/>
  <c r="Q371" i="4"/>
  <c r="Q372" i="4"/>
  <c r="Q373" i="4"/>
  <c r="Q374" i="4"/>
  <c r="Q375" i="4"/>
  <c r="Q376" i="4"/>
  <c r="Q377" i="4"/>
  <c r="Q378" i="4"/>
  <c r="Q379" i="4"/>
  <c r="Q380" i="4"/>
  <c r="Q381" i="4"/>
  <c r="Q382" i="4"/>
  <c r="Q383" i="4"/>
  <c r="Q384" i="4"/>
  <c r="Q385" i="4"/>
  <c r="P386" i="4"/>
  <c r="M29" i="8"/>
  <c r="Q555" i="4"/>
  <c r="Q556" i="4"/>
  <c r="Q557" i="4"/>
  <c r="Q558" i="4"/>
  <c r="Q559" i="4"/>
  <c r="Q560" i="4"/>
  <c r="Q561" i="4"/>
  <c r="Q562" i="4"/>
  <c r="Q563" i="4"/>
  <c r="Q564" i="4"/>
  <c r="Q565" i="4"/>
  <c r="Q566" i="4"/>
  <c r="Q567" i="4"/>
  <c r="Q568" i="4"/>
  <c r="Q569" i="4"/>
  <c r="Q570" i="4"/>
  <c r="Q571" i="4"/>
  <c r="Q572" i="4"/>
  <c r="Q573" i="4"/>
  <c r="Q574" i="4"/>
  <c r="Q575" i="4"/>
  <c r="Q576" i="4"/>
  <c r="Q577" i="4"/>
  <c r="Q578" i="4"/>
  <c r="Q579" i="4"/>
  <c r="Q580" i="4"/>
  <c r="Q581" i="4"/>
  <c r="Q582" i="4"/>
  <c r="Q583" i="4"/>
  <c r="Q584" i="4"/>
  <c r="Q585" i="4"/>
  <c r="Q586" i="4"/>
  <c r="Q587" i="4"/>
  <c r="Q588" i="4"/>
  <c r="Q589" i="4"/>
  <c r="Q590" i="4"/>
  <c r="D497" i="2"/>
  <c r="E497" i="2"/>
  <c r="G489" i="2"/>
  <c r="G491" i="2"/>
  <c r="G492" i="2"/>
  <c r="G493" i="2"/>
  <c r="G486" i="2"/>
  <c r="G495" i="2"/>
  <c r="G483" i="2"/>
  <c r="G484" i="2"/>
  <c r="G490" i="2"/>
  <c r="G488" i="2"/>
  <c r="G487" i="2"/>
  <c r="G494" i="2"/>
  <c r="Q690" i="4"/>
  <c r="Q691" i="4"/>
  <c r="Q692" i="4"/>
  <c r="Q693" i="4"/>
  <c r="Q694" i="4"/>
  <c r="Q695" i="4"/>
  <c r="Q696" i="4"/>
  <c r="Q697" i="4"/>
  <c r="Q698" i="4"/>
  <c r="Q699" i="4"/>
  <c r="Q700" i="4"/>
  <c r="Q701" i="4"/>
  <c r="Q702" i="4"/>
  <c r="Q703" i="4"/>
  <c r="Q704" i="4"/>
  <c r="Q705" i="4"/>
  <c r="Q706" i="4"/>
  <c r="Q707" i="4"/>
  <c r="Q708" i="4"/>
  <c r="Q709" i="4"/>
  <c r="Q710" i="4"/>
  <c r="Q711" i="4"/>
  <c r="Q712" i="4"/>
  <c r="Q713" i="4"/>
  <c r="Q714" i="4"/>
  <c r="Q715" i="4"/>
  <c r="Q716" i="4"/>
  <c r="Q717" i="4"/>
  <c r="Q718" i="4"/>
  <c r="Q719" i="4"/>
  <c r="Q720" i="4"/>
  <c r="Q721" i="4"/>
  <c r="Q722" i="4"/>
  <c r="Q723" i="4"/>
  <c r="Q724" i="4"/>
  <c r="Q725" i="4"/>
  <c r="Q726" i="4"/>
  <c r="E46" i="9"/>
  <c r="R8" i="9"/>
  <c r="D91" i="2"/>
  <c r="E91" i="2"/>
  <c r="C103" i="2"/>
  <c r="D10" i="2"/>
  <c r="E10" i="2"/>
  <c r="C22" i="2"/>
  <c r="N102" i="3"/>
  <c r="D63" i="2"/>
  <c r="E63" i="2"/>
  <c r="G54" i="2"/>
  <c r="G60" i="2"/>
  <c r="G53" i="2"/>
  <c r="G56" i="2"/>
  <c r="G50" i="2"/>
  <c r="G57" i="2"/>
  <c r="G58" i="2"/>
  <c r="G59" i="2"/>
  <c r="G52" i="2"/>
  <c r="G49" i="2"/>
  <c r="G51" i="2"/>
  <c r="G55" i="2"/>
  <c r="C45" i="4"/>
  <c r="P7" i="4"/>
  <c r="N46" i="3"/>
  <c r="K47" i="3"/>
  <c r="L47" i="3"/>
  <c r="N26" i="3"/>
  <c r="N41" i="3"/>
  <c r="N29" i="3"/>
  <c r="N39" i="3"/>
  <c r="N24" i="3"/>
  <c r="N11" i="3"/>
  <c r="N30" i="3"/>
  <c r="N23" i="3"/>
  <c r="N9" i="3"/>
  <c r="N43" i="3"/>
  <c r="N35" i="3"/>
  <c r="N12" i="3"/>
  <c r="N10" i="3"/>
  <c r="N36" i="3"/>
  <c r="N17" i="3"/>
  <c r="N27" i="3"/>
  <c r="N31" i="3"/>
  <c r="N40" i="3"/>
  <c r="N37" i="3"/>
  <c r="N45" i="3"/>
  <c r="N33" i="3"/>
  <c r="N19" i="3"/>
  <c r="N42" i="3"/>
  <c r="N16" i="3"/>
  <c r="N22" i="3"/>
  <c r="N25" i="3"/>
  <c r="N34" i="3"/>
  <c r="N21" i="3"/>
  <c r="N32" i="3"/>
  <c r="N14" i="3"/>
  <c r="N13" i="3"/>
  <c r="N38" i="3"/>
  <c r="N20" i="3"/>
  <c r="N15" i="3"/>
  <c r="N28" i="3"/>
  <c r="N18" i="3"/>
  <c r="N44" i="3"/>
  <c r="P144" i="4"/>
  <c r="Q144" i="4"/>
  <c r="P148" i="4"/>
  <c r="P176" i="4"/>
  <c r="P152" i="4"/>
  <c r="P167" i="4"/>
  <c r="P180" i="4"/>
  <c r="P166" i="4"/>
  <c r="P172" i="4"/>
  <c r="P157" i="4"/>
  <c r="P161" i="4"/>
  <c r="P156" i="4"/>
  <c r="P160" i="4"/>
  <c r="P159" i="4"/>
  <c r="P178" i="4"/>
  <c r="P175" i="4"/>
  <c r="P179" i="4"/>
  <c r="P147" i="4"/>
  <c r="P149" i="4"/>
  <c r="P174" i="4"/>
  <c r="P153" i="4"/>
  <c r="P177" i="4"/>
  <c r="P145" i="4"/>
  <c r="P151" i="4"/>
  <c r="P169" i="4"/>
  <c r="P165" i="4"/>
  <c r="P158" i="4"/>
  <c r="P154" i="4"/>
  <c r="P181" i="4"/>
  <c r="P150" i="4"/>
  <c r="P162" i="4"/>
  <c r="P171" i="4"/>
  <c r="P173" i="4"/>
  <c r="P168" i="4"/>
  <c r="P163" i="4"/>
  <c r="P146" i="4"/>
  <c r="P155" i="4"/>
  <c r="P164" i="4"/>
  <c r="P170" i="4"/>
  <c r="B51" i="5"/>
  <c r="O24" i="1"/>
  <c r="O32" i="1"/>
  <c r="O21" i="1"/>
  <c r="O37" i="1"/>
  <c r="O28" i="1"/>
  <c r="O46" i="1"/>
  <c r="O38" i="1"/>
  <c r="O40" i="1"/>
  <c r="O26" i="1"/>
  <c r="O33" i="1"/>
  <c r="O42" i="1"/>
  <c r="O39" i="1"/>
  <c r="O25" i="1"/>
  <c r="O29" i="1"/>
  <c r="O17" i="1"/>
  <c r="O22" i="1"/>
  <c r="O36" i="1"/>
  <c r="O18" i="1"/>
  <c r="O10" i="1"/>
  <c r="O45" i="1"/>
  <c r="O14" i="1"/>
  <c r="O31" i="1"/>
  <c r="O13" i="1"/>
  <c r="O20" i="1"/>
  <c r="O44" i="1"/>
  <c r="O12" i="1"/>
  <c r="O15" i="1"/>
  <c r="O35" i="1"/>
  <c r="O27" i="1"/>
  <c r="O41" i="1"/>
  <c r="O23" i="1"/>
  <c r="O30" i="1"/>
  <c r="O19" i="1"/>
  <c r="O16" i="1"/>
  <c r="O34" i="1"/>
  <c r="O43" i="1"/>
  <c r="B29" i="8"/>
  <c r="O8" i="1"/>
  <c r="G328" i="2"/>
  <c r="G340" i="2"/>
  <c r="G446" i="2"/>
  <c r="G458" i="2"/>
  <c r="G211" i="2"/>
  <c r="G223" i="2"/>
  <c r="G485" i="2"/>
  <c r="G497" i="2"/>
  <c r="G368" i="2"/>
  <c r="G380" i="2"/>
  <c r="G289" i="2"/>
  <c r="G301" i="2"/>
  <c r="G407" i="2"/>
  <c r="G419" i="2"/>
  <c r="D22" i="2"/>
  <c r="E22" i="2"/>
  <c r="G18" i="2"/>
  <c r="G14" i="2"/>
  <c r="G13" i="2"/>
  <c r="G15" i="2"/>
  <c r="G11" i="2"/>
  <c r="G9" i="2"/>
  <c r="G17" i="2"/>
  <c r="G19" i="2"/>
  <c r="G16" i="2"/>
  <c r="G12" i="2"/>
  <c r="G8" i="2"/>
  <c r="Q145" i="4"/>
  <c r="Q146" i="4"/>
  <c r="Q147" i="4"/>
  <c r="Q148" i="4"/>
  <c r="Q149" i="4"/>
  <c r="Q150" i="4"/>
  <c r="Q151" i="4"/>
  <c r="Q152" i="4"/>
  <c r="Q153" i="4"/>
  <c r="Q154" i="4"/>
  <c r="Q155" i="4"/>
  <c r="Q156" i="4"/>
  <c r="Q157" i="4"/>
  <c r="Q158" i="4"/>
  <c r="Q159" i="4"/>
  <c r="Q160" i="4"/>
  <c r="Q161" i="4"/>
  <c r="Q162" i="4"/>
  <c r="Q163" i="4"/>
  <c r="Q164" i="4"/>
  <c r="Q165" i="4"/>
  <c r="Q166" i="4"/>
  <c r="Q167" i="4"/>
  <c r="Q168" i="4"/>
  <c r="Q169" i="4"/>
  <c r="Q170" i="4"/>
  <c r="Q171" i="4"/>
  <c r="Q172" i="4"/>
  <c r="Q173" i="4"/>
  <c r="Q174" i="4"/>
  <c r="Q175" i="4"/>
  <c r="Q176" i="4"/>
  <c r="Q177" i="4"/>
  <c r="Q178" i="4"/>
  <c r="Q179" i="4"/>
  <c r="Q180" i="4"/>
  <c r="Q181" i="4"/>
  <c r="Q7" i="4"/>
  <c r="G61" i="2"/>
  <c r="G63" i="2"/>
  <c r="P182" i="4"/>
  <c r="R46" i="9"/>
  <c r="S8" i="9"/>
  <c r="N47" i="3"/>
  <c r="P19" i="4"/>
  <c r="P42" i="4"/>
  <c r="P29" i="4"/>
  <c r="P43" i="4"/>
  <c r="P37" i="4"/>
  <c r="P33" i="4"/>
  <c r="P28" i="4"/>
  <c r="P21" i="4"/>
  <c r="P8" i="4"/>
  <c r="P12" i="4"/>
  <c r="P44" i="4"/>
  <c r="P13" i="4"/>
  <c r="P27" i="4"/>
  <c r="P14" i="4"/>
  <c r="P24" i="4"/>
  <c r="P26" i="4"/>
  <c r="P20" i="4"/>
  <c r="P18" i="4"/>
  <c r="P40" i="4"/>
  <c r="P23" i="4"/>
  <c r="P9" i="4"/>
  <c r="P17" i="4"/>
  <c r="P11" i="4"/>
  <c r="P15" i="4"/>
  <c r="P10" i="4"/>
  <c r="P31" i="4"/>
  <c r="P22" i="4"/>
  <c r="P36" i="4"/>
  <c r="P34" i="4"/>
  <c r="P30" i="4"/>
  <c r="P41" i="4"/>
  <c r="P39" i="4"/>
  <c r="P38" i="4"/>
  <c r="P35" i="4"/>
  <c r="P25" i="4"/>
  <c r="P32" i="4"/>
  <c r="P16" i="4"/>
  <c r="D103" i="2"/>
  <c r="E103" i="2"/>
  <c r="G98" i="2"/>
  <c r="G90" i="2"/>
  <c r="G93" i="2"/>
  <c r="G99" i="2"/>
  <c r="G97" i="2"/>
  <c r="G92" i="2"/>
  <c r="G96" i="2"/>
  <c r="G95" i="2"/>
  <c r="G94" i="2"/>
  <c r="G100" i="2"/>
  <c r="G89" i="2"/>
  <c r="G10" i="2"/>
  <c r="Q8" i="4"/>
  <c r="Q9" i="4"/>
  <c r="Q10" i="4"/>
  <c r="P45" i="4"/>
  <c r="Q11" i="4"/>
  <c r="Q12" i="4"/>
  <c r="Q13" i="4"/>
  <c r="Q14" i="4"/>
  <c r="Q15" i="4"/>
  <c r="Q16" i="4"/>
  <c r="Q17" i="4"/>
  <c r="Q18" i="4"/>
  <c r="Q19" i="4"/>
  <c r="Q20" i="4"/>
  <c r="Q21" i="4"/>
  <c r="Q22" i="4"/>
  <c r="Q23" i="4"/>
  <c r="Q24" i="4"/>
  <c r="Q25" i="4"/>
  <c r="Q26" i="4"/>
  <c r="Q27" i="4"/>
  <c r="Q28" i="4"/>
  <c r="Q29" i="4"/>
  <c r="Q30" i="4"/>
  <c r="Q31" i="4"/>
  <c r="Q32" i="4"/>
  <c r="Q33" i="4"/>
  <c r="Q34" i="4"/>
  <c r="Q35" i="4"/>
  <c r="Q36" i="4"/>
  <c r="Q37" i="4"/>
  <c r="Q38" i="4"/>
  <c r="Q39" i="4"/>
  <c r="Q40" i="4"/>
  <c r="Q41" i="4"/>
  <c r="Q42" i="4"/>
  <c r="Q43" i="4"/>
  <c r="Q44" i="4"/>
  <c r="G91" i="2"/>
  <c r="G103" i="2"/>
  <c r="G20" i="2"/>
  <c r="S43" i="9"/>
  <c r="S20" i="9"/>
  <c r="S38" i="9"/>
  <c r="S30" i="9"/>
  <c r="S26" i="9"/>
  <c r="S44" i="9"/>
  <c r="S23" i="9"/>
  <c r="S39" i="9"/>
  <c r="S11" i="9"/>
  <c r="S16" i="9"/>
  <c r="S22" i="9"/>
  <c r="S13" i="9"/>
  <c r="S24" i="9"/>
  <c r="S31" i="9"/>
  <c r="S21" i="9"/>
  <c r="S19" i="9"/>
  <c r="S25" i="9"/>
  <c r="S40" i="9"/>
  <c r="S17" i="9"/>
  <c r="S28" i="9"/>
  <c r="S15" i="9"/>
  <c r="S36" i="9"/>
  <c r="S41" i="9"/>
  <c r="S12" i="9"/>
  <c r="S37" i="9"/>
  <c r="S27" i="9"/>
  <c r="S42" i="9"/>
  <c r="S45" i="9"/>
  <c r="S18" i="9"/>
  <c r="S29" i="9"/>
  <c r="S10" i="9"/>
  <c r="S32" i="9"/>
  <c r="S34" i="9"/>
  <c r="S33" i="9"/>
  <c r="S35" i="9"/>
  <c r="S14" i="9"/>
  <c r="S9" i="9"/>
  <c r="G101" i="2"/>
  <c r="G22" i="2"/>
  <c r="S46" i="9"/>
</calcChain>
</file>

<file path=xl/sharedStrings.xml><?xml version="1.0" encoding="utf-8"?>
<sst xmlns="http://schemas.openxmlformats.org/spreadsheetml/2006/main" count="3885" uniqueCount="171">
  <si>
    <t>Total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</si>
  <si>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</si>
  <si>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</si>
  <si>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</si>
  <si>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</si>
  <si>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</si>
  <si>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</si>
  <si>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</si>
  <si>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</si>
  <si>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</si>
  <si>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</si>
  <si>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</si>
  <si>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Vida Individual</t>
  </si>
  <si>
    <t>Vida Colectivo</t>
  </si>
  <si>
    <t>Salud</t>
  </si>
  <si>
    <t>Accidentes Personales</t>
  </si>
  <si>
    <t>Transporte de Carga</t>
  </si>
  <si>
    <t>Fianzas</t>
  </si>
  <si>
    <t>Otros Seguros</t>
  </si>
  <si>
    <t>Total General</t>
  </si>
  <si>
    <t>Ramos de Seguros</t>
  </si>
  <si>
    <t xml:space="preserve">Total General </t>
  </si>
  <si>
    <t xml:space="preserve">Absoluta </t>
  </si>
  <si>
    <t>Enero</t>
  </si>
  <si>
    <t>Relativa (%)</t>
  </si>
  <si>
    <t>Exoneradas</t>
  </si>
  <si>
    <t>Absoluta</t>
  </si>
  <si>
    <t>Incendio y Aliados</t>
  </si>
  <si>
    <t>No Exoneradas</t>
  </si>
  <si>
    <t>Variación</t>
  </si>
  <si>
    <t>Total Vida</t>
  </si>
  <si>
    <t>Total Seguros General</t>
  </si>
  <si>
    <t>Posición</t>
  </si>
  <si>
    <t>Compañías</t>
  </si>
  <si>
    <t>Agrícola y Pecuario</t>
  </si>
  <si>
    <t>Naves Maritimas y Aéreas</t>
  </si>
  <si>
    <t xml:space="preserve">Vehículos de Motor </t>
  </si>
  <si>
    <t xml:space="preserve"> Exoneradas</t>
  </si>
  <si>
    <t>% de Primas Exoneradas de Impuestos</t>
  </si>
  <si>
    <t>Primas Netas Totales</t>
  </si>
  <si>
    <t>% Por Ramos Primas Netas Cobradas</t>
  </si>
  <si>
    <t xml:space="preserve">Superintendencia de Seguros </t>
  </si>
  <si>
    <t>Superintendencia de Seguros</t>
  </si>
  <si>
    <t xml:space="preserve">Vida Individual </t>
  </si>
  <si>
    <t xml:space="preserve">Salud </t>
  </si>
  <si>
    <t xml:space="preserve">Incendio y Aliados </t>
  </si>
  <si>
    <t xml:space="preserve">Transporte de Carga </t>
  </si>
  <si>
    <t xml:space="preserve">Agrícola y Pecuario </t>
  </si>
  <si>
    <t xml:space="preserve">Fianzas </t>
  </si>
  <si>
    <t xml:space="preserve">Otros Seguros </t>
  </si>
  <si>
    <t xml:space="preserve">Valor </t>
  </si>
  <si>
    <t>Pos.</t>
  </si>
  <si>
    <t>Año 2005</t>
  </si>
  <si>
    <t xml:space="preserve"> Primas Netas Cobradas, Según Ramos</t>
  </si>
  <si>
    <t>Posicionamiento</t>
  </si>
  <si>
    <t>Porcentajes</t>
  </si>
  <si>
    <t>Primas Netas Cobradas por Compañías, Según Ramos</t>
  </si>
  <si>
    <t>Primas Netas Cobradas</t>
  </si>
  <si>
    <t>Primas Netas Cobradas y Posicionamiento de las 1eras. 10 Compañias</t>
  </si>
  <si>
    <t>Primas Netas Cobradas, Posicionamiento y Participación Según Compañías</t>
  </si>
  <si>
    <t xml:space="preserve"> Simple (%)</t>
  </si>
  <si>
    <t>Acumulado (%)</t>
  </si>
  <si>
    <t>Participación (%)</t>
  </si>
  <si>
    <t xml:space="preserve"> </t>
  </si>
  <si>
    <t>Primas Netas Cobradas Mensualmente, Según Ramos</t>
  </si>
  <si>
    <t>Meses</t>
  </si>
  <si>
    <t>Ramos</t>
  </si>
  <si>
    <t>Naves Marítimas y Aéreas</t>
  </si>
  <si>
    <t>Vehículos de Motor</t>
  </si>
  <si>
    <t>Primer Trimestre</t>
  </si>
  <si>
    <t>Segundo Trimestre</t>
  </si>
  <si>
    <t>Tercer Trimestre</t>
  </si>
  <si>
    <t>Cuarto Trimestre</t>
  </si>
  <si>
    <t>1er trimestre</t>
  </si>
  <si>
    <t>2do trimestre</t>
  </si>
  <si>
    <t>3er trimestre</t>
  </si>
  <si>
    <t>4to trimestre</t>
  </si>
  <si>
    <t>Totales</t>
  </si>
  <si>
    <t>Seguros Pepin, S. A.</t>
  </si>
  <si>
    <t>General de Seguros, S. A.</t>
  </si>
  <si>
    <t>Angloamericana de Seguros, S. A.</t>
  </si>
  <si>
    <t>Cooperativa Nacional de Seguros, Inc.</t>
  </si>
  <si>
    <t>Autoseguro, S. A.</t>
  </si>
  <si>
    <t>Seguros La Internacional, S. A.</t>
  </si>
  <si>
    <t>La Comercial de Seguros, S. A.</t>
  </si>
  <si>
    <t>La Unión de Seguros, C x A</t>
  </si>
  <si>
    <t>Seguros Banreservas, S. A.</t>
  </si>
  <si>
    <t>Primas Netas Cobradas Mensualmente, según Compañías</t>
  </si>
  <si>
    <t>Seguros Constitución, S. A.</t>
  </si>
  <si>
    <t>Scotia Seguros, S. A.</t>
  </si>
  <si>
    <t>Seguros Universal, S. A.</t>
  </si>
  <si>
    <t>La Colonial de Seguros, S. A.</t>
  </si>
  <si>
    <t>Amigos Compañía de Seguros, S. A.</t>
  </si>
  <si>
    <t>La Monumental de Seguros, S. A.</t>
  </si>
  <si>
    <t>Primas Netas Cobradas, Porcentajes Simple y Acumulado por Compañías</t>
  </si>
  <si>
    <t>Seguros Worldwide, S. A.</t>
  </si>
  <si>
    <t>Seguros Sura, S. A.</t>
  </si>
  <si>
    <t>Fuente: Superintendencia de Seguros, Departamento de Análisis Financiero y Estadísticas</t>
  </si>
  <si>
    <t>Confederación del Canada Dominicana. S. A.</t>
  </si>
  <si>
    <t>MAPFRE BHD Cía de Seguros, S. A.</t>
  </si>
  <si>
    <t>BMI Compañía de Seguros, S. A.</t>
  </si>
  <si>
    <t>Compañía Dominicana de Seguros, S.R.L.</t>
  </si>
  <si>
    <t>Segna, Compañía de Seguros, S.A.</t>
  </si>
  <si>
    <t>Aseguradora Agropecuaria Dominicana. S. A.</t>
  </si>
  <si>
    <t>Seguros DHI Atlas, S. A.</t>
  </si>
  <si>
    <t>Seguros La Antillana, S.A.</t>
  </si>
  <si>
    <t>Marsh &amp; McLennan, LTD (Riskcorp, Inc.)</t>
  </si>
  <si>
    <t>Patria, S. A. Compañía de Seguros</t>
  </si>
  <si>
    <t xml:space="preserve">                                                 Ramos   Compañías</t>
  </si>
  <si>
    <t>Bupa Dominicana, S.A.</t>
  </si>
  <si>
    <t>Cuna Mutual Insurance Society Dominicana, S.A.</t>
  </si>
  <si>
    <t>Total Meses y Trimestres</t>
  </si>
  <si>
    <t xml:space="preserve">Naves Marítimas y Aéreas </t>
  </si>
  <si>
    <t>(Valores en RD$)</t>
  </si>
  <si>
    <t>Banesco Seguros, S.A.</t>
  </si>
  <si>
    <t>Atlantica Seguros, S. A.</t>
  </si>
  <si>
    <t>Humano Seguros, S. A.</t>
  </si>
  <si>
    <t>Multiseguros MEHR, S. A.</t>
  </si>
  <si>
    <t>Seguros ADEMI, S. A.</t>
  </si>
  <si>
    <t>Atrio Seguros, S. A.</t>
  </si>
  <si>
    <t>REHSA Cía. de Seguros y Reaseguros, S.A.</t>
  </si>
  <si>
    <t>Año 2018</t>
  </si>
  <si>
    <t>Seguros Reservas, S. A.</t>
  </si>
  <si>
    <t>Multiseguros S.U, S. A.</t>
  </si>
  <si>
    <t>Seguros APS, S.A</t>
  </si>
  <si>
    <t>Enero, 2019</t>
  </si>
  <si>
    <t>Febrero, 2019</t>
  </si>
  <si>
    <t>Marzo, 2019</t>
  </si>
  <si>
    <t>Abril, 2019</t>
  </si>
  <si>
    <t>Mayo, 2019</t>
  </si>
  <si>
    <t>Junio, 2019</t>
  </si>
  <si>
    <t>Julio, 2019</t>
  </si>
  <si>
    <t>Agosto, 2019</t>
  </si>
  <si>
    <t>Septiembre. 2019</t>
  </si>
  <si>
    <t>Octubre. 2019</t>
  </si>
  <si>
    <t>Noviembre. 2019</t>
  </si>
  <si>
    <t>Diciembre. 2019</t>
  </si>
  <si>
    <t xml:space="preserve"> Enero 2019</t>
  </si>
  <si>
    <t>Febrero. 2019</t>
  </si>
  <si>
    <t>Marzo. 2019</t>
  </si>
  <si>
    <t>Abril. 2019</t>
  </si>
  <si>
    <t>Mayo. 2019</t>
  </si>
  <si>
    <t>Junio. 2019</t>
  </si>
  <si>
    <t>Julio. 2019</t>
  </si>
  <si>
    <t>Agosto. 2019</t>
  </si>
  <si>
    <t>Comparativo  Enero  2018 - 2019</t>
  </si>
  <si>
    <t>Comparativo Febrero, 2018 - 2019</t>
  </si>
  <si>
    <t>Comparativo Marzo, 2018 - 2019</t>
  </si>
  <si>
    <t>Comparativo Abril, 2018 - 2019</t>
  </si>
  <si>
    <t>Comparativo Mayo, 2018 - 2019</t>
  </si>
  <si>
    <t>Comparativo Junio, 2018 - 2019</t>
  </si>
  <si>
    <t>Comparativo Julio, 2018 - 2019</t>
  </si>
  <si>
    <t>Comparativo Agosto, 2018 - 2019</t>
  </si>
  <si>
    <t>Comparativo Septiembre, 2018 - 2019</t>
  </si>
  <si>
    <t>Comparativo Octubre, 2018 - 2019</t>
  </si>
  <si>
    <t>Comparativo Noviembre, 2018 - 2019</t>
  </si>
  <si>
    <t>Comparativo Diciembre, 2018 - 2019</t>
  </si>
  <si>
    <t>Año 2019</t>
  </si>
  <si>
    <t>Comparativo Enero, 2018 - 2019</t>
  </si>
  <si>
    <t>Septiembre, 2019</t>
  </si>
  <si>
    <t>Octubre, 2019</t>
  </si>
  <si>
    <t>Noviembre, 2019</t>
  </si>
  <si>
    <t>Diciembre, 2019</t>
  </si>
  <si>
    <t>Midas Seguros, S. A.</t>
  </si>
  <si>
    <t>NOTA: PRIMAS CORRESPONDIENTES AL MES DE ENERO 2019 LIQUIDADAS PARA EL MES DE FEBRERO(ADICIONAL)</t>
  </si>
  <si>
    <t xml:space="preserve"> Enero - Marzo, 2019</t>
  </si>
  <si>
    <t>Comparativo Enero - Marzo,  2018 - 2019</t>
  </si>
  <si>
    <t>Comparativo Enero - Marzo, 2018 - 2019</t>
  </si>
  <si>
    <t>Enero - Marzo, 2019</t>
  </si>
  <si>
    <t>Enero -  Marzo, 2018 - 2019</t>
  </si>
  <si>
    <t>Marzo, 2018 - 2019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</si>
</sst>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80" formatCode="0.0000"/>
    <numFmt numFmtId="194" formatCode="_([$€-2]* #,##0.00_);_([$€-2]* \(#,##0.00\);_([$€-2]* &quot;-&quot;??_)"/>
    <numFmt numFmtId="198" formatCode="_(* #,##0_);_(* \(#,##0\);_(* &quot;-&quot;??_);_(@_)"/>
  </numFmts>
  <fonts count="24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b/>
      <sz val="16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7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10"/>
      <name val="Arial"/>
      <family val="2"/>
    </font>
    <font>
      <sz val="7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8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ck">
        <color indexed="64"/>
      </diagonal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9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13">
    <xf numFmtId="0" fontId="0" fillId="0" borderId="0" xfId="0"/>
    <xf numFmtId="0" fontId="2" fillId="0" borderId="0" xfId="0" applyFont="1" applyAlignment="1">
      <alignment horizontal="center"/>
    </xf>
    <xf numFmtId="3" fontId="0" fillId="0" borderId="0" xfId="0" applyNumberFormat="1" applyBorder="1"/>
    <xf numFmtId="0" fontId="9" fillId="0" borderId="0" xfId="0" applyFont="1" applyBorder="1"/>
    <xf numFmtId="3" fontId="0" fillId="0" borderId="0" xfId="0" applyNumberFormat="1"/>
    <xf numFmtId="0" fontId="6" fillId="0" borderId="1" xfId="0" applyFont="1" applyFill="1" applyBorder="1"/>
    <xf numFmtId="0" fontId="8" fillId="0" borderId="0" xfId="0" applyFont="1"/>
    <xf numFmtId="3" fontId="6" fillId="0" borderId="0" xfId="0" applyNumberFormat="1" applyFont="1" applyBorder="1"/>
    <xf numFmtId="0" fontId="6" fillId="0" borderId="0" xfId="0" applyFont="1" applyBorder="1"/>
    <xf numFmtId="3" fontId="5" fillId="0" borderId="0" xfId="0" applyNumberFormat="1" applyFont="1" applyBorder="1"/>
    <xf numFmtId="4" fontId="6" fillId="0" borderId="0" xfId="0" applyNumberFormat="1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7" fillId="0" borderId="0" xfId="0" applyFont="1" applyBorder="1"/>
    <xf numFmtId="198" fontId="0" fillId="0" borderId="0" xfId="2" applyNumberFormat="1" applyFont="1" applyAlignment="1"/>
    <xf numFmtId="3" fontId="2" fillId="0" borderId="0" xfId="0" applyNumberFormat="1" applyFont="1" applyBorder="1"/>
    <xf numFmtId="0" fontId="5" fillId="0" borderId="0" xfId="0" applyFont="1" applyFill="1" applyBorder="1"/>
    <xf numFmtId="0" fontId="16" fillId="0" borderId="0" xfId="0" applyFont="1"/>
    <xf numFmtId="43" fontId="2" fillId="0" borderId="0" xfId="2" applyFont="1" applyAlignment="1">
      <alignment horizontal="center"/>
    </xf>
    <xf numFmtId="43" fontId="0" fillId="0" borderId="0" xfId="2" applyFont="1"/>
    <xf numFmtId="43" fontId="2" fillId="0" borderId="0" xfId="2" applyFont="1"/>
    <xf numFmtId="0" fontId="6" fillId="0" borderId="2" xfId="0" applyFont="1" applyFill="1" applyBorder="1"/>
    <xf numFmtId="0" fontId="14" fillId="0" borderId="0" xfId="0" applyFont="1"/>
    <xf numFmtId="3" fontId="2" fillId="0" borderId="0" xfId="0" applyNumberFormat="1" applyFont="1" applyAlignment="1">
      <alignment horizontal="center"/>
    </xf>
    <xf numFmtId="0" fontId="2" fillId="0" borderId="0" xfId="0" applyFont="1" applyFill="1" applyBorder="1"/>
    <xf numFmtId="198" fontId="8" fillId="0" borderId="0" xfId="2" applyNumberFormat="1" applyFont="1"/>
    <xf numFmtId="198" fontId="8" fillId="0" borderId="0" xfId="0" applyNumberFormat="1" applyFont="1"/>
    <xf numFmtId="198" fontId="11" fillId="0" borderId="0" xfId="2" applyNumberFormat="1" applyFont="1" applyFill="1" applyBorder="1"/>
    <xf numFmtId="0" fontId="0" fillId="0" borderId="0" xfId="0" applyBorder="1"/>
    <xf numFmtId="0" fontId="6" fillId="0" borderId="0" xfId="0" applyFont="1" applyFill="1" applyBorder="1"/>
    <xf numFmtId="0" fontId="4" fillId="0" borderId="3" xfId="0" applyFont="1" applyFill="1" applyBorder="1" applyAlignment="1">
      <alignment horizontal="center" vertical="center" wrapText="1"/>
    </xf>
    <xf numFmtId="0" fontId="0" fillId="0" borderId="0" xfId="0" applyFill="1"/>
    <xf numFmtId="0" fontId="2" fillId="0" borderId="0" xfId="0" applyFont="1" applyFill="1" applyBorder="1" applyAlignment="1">
      <alignment horizontal="center"/>
    </xf>
    <xf numFmtId="3" fontId="8" fillId="0" borderId="4" xfId="0" applyNumberFormat="1" applyFont="1" applyFill="1" applyBorder="1"/>
    <xf numFmtId="0" fontId="2" fillId="0" borderId="0" xfId="0" applyFont="1" applyFill="1" applyAlignment="1">
      <alignment horizontal="center"/>
    </xf>
    <xf numFmtId="0" fontId="6" fillId="0" borderId="0" xfId="0" applyFont="1" applyFill="1"/>
    <xf numFmtId="3" fontId="6" fillId="0" borderId="0" xfId="0" applyNumberFormat="1" applyFont="1" applyFill="1"/>
    <xf numFmtId="2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9" fillId="0" borderId="0" xfId="0" applyFont="1" applyFill="1" applyBorder="1"/>
    <xf numFmtId="2" fontId="2" fillId="0" borderId="0" xfId="0" applyNumberFormat="1" applyFont="1" applyFill="1" applyBorder="1" applyAlignment="1">
      <alignment horizontal="center"/>
    </xf>
    <xf numFmtId="198" fontId="0" fillId="0" borderId="0" xfId="2" applyNumberFormat="1" applyFont="1" applyFill="1"/>
    <xf numFmtId="3" fontId="0" fillId="0" borderId="0" xfId="0" applyNumberFormat="1" applyFill="1"/>
    <xf numFmtId="0" fontId="0" fillId="0" borderId="0" xfId="0" applyFill="1" applyBorder="1"/>
    <xf numFmtId="3" fontId="5" fillId="0" borderId="0" xfId="0" applyNumberFormat="1" applyFont="1" applyFill="1" applyBorder="1"/>
    <xf numFmtId="3" fontId="2" fillId="0" borderId="0" xfId="0" applyNumberFormat="1" applyFont="1" applyFill="1" applyAlignment="1">
      <alignment horizontal="center"/>
    </xf>
    <xf numFmtId="0" fontId="0" fillId="2" borderId="0" xfId="0" applyFill="1"/>
    <xf numFmtId="0" fontId="2" fillId="3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3" fontId="8" fillId="0" borderId="1" xfId="0" applyNumberFormat="1" applyFont="1" applyBorder="1"/>
    <xf numFmtId="3" fontId="8" fillId="0" borderId="1" xfId="0" applyNumberFormat="1" applyFont="1" applyBorder="1" applyAlignment="1">
      <alignment horizontal="right"/>
    </xf>
    <xf numFmtId="180" fontId="8" fillId="0" borderId="1" xfId="0" applyNumberFormat="1" applyFont="1" applyBorder="1" applyAlignment="1">
      <alignment horizontal="right"/>
    </xf>
    <xf numFmtId="0" fontId="8" fillId="0" borderId="1" xfId="0" applyFont="1" applyBorder="1"/>
    <xf numFmtId="0" fontId="8" fillId="0" borderId="1" xfId="0" applyFont="1" applyFill="1" applyBorder="1"/>
    <xf numFmtId="0" fontId="8" fillId="0" borderId="0" xfId="0" applyFont="1" applyBorder="1" applyAlignment="1">
      <alignment horizontal="right"/>
    </xf>
    <xf numFmtId="0" fontId="8" fillId="3" borderId="1" xfId="0" applyFont="1" applyFill="1" applyBorder="1"/>
    <xf numFmtId="0" fontId="2" fillId="3" borderId="1" xfId="0" applyFont="1" applyFill="1" applyBorder="1"/>
    <xf numFmtId="3" fontId="2" fillId="3" borderId="1" xfId="0" applyNumberFormat="1" applyFont="1" applyFill="1" applyBorder="1" applyAlignment="1">
      <alignment horizontal="right"/>
    </xf>
    <xf numFmtId="4" fontId="2" fillId="3" borderId="1" xfId="0" applyNumberFormat="1" applyFont="1" applyFill="1" applyBorder="1" applyAlignment="1">
      <alignment horizontal="right"/>
    </xf>
    <xf numFmtId="0" fontId="2" fillId="3" borderId="1" xfId="0" applyFont="1" applyFill="1" applyBorder="1" applyAlignment="1">
      <alignment horizontal="center" vertical="center" wrapText="1"/>
    </xf>
    <xf numFmtId="0" fontId="1" fillId="0" borderId="1" xfId="0" applyFont="1" applyBorder="1"/>
    <xf numFmtId="4" fontId="8" fillId="0" borderId="1" xfId="0" applyNumberFormat="1" applyFont="1" applyBorder="1" applyAlignment="1">
      <alignment horizontal="right"/>
    </xf>
    <xf numFmtId="2" fontId="8" fillId="0" borderId="1" xfId="0" applyNumberFormat="1" applyFont="1" applyBorder="1"/>
    <xf numFmtId="0" fontId="2" fillId="0" borderId="1" xfId="0" applyFont="1" applyBorder="1"/>
    <xf numFmtId="3" fontId="2" fillId="0" borderId="1" xfId="0" applyNumberFormat="1" applyFont="1" applyBorder="1"/>
    <xf numFmtId="4" fontId="2" fillId="0" borderId="1" xfId="0" applyNumberFormat="1" applyFont="1" applyBorder="1" applyAlignment="1">
      <alignment horizontal="right"/>
    </xf>
    <xf numFmtId="2" fontId="2" fillId="0" borderId="1" xfId="0" applyNumberFormat="1" applyFont="1" applyBorder="1"/>
    <xf numFmtId="3" fontId="2" fillId="3" borderId="1" xfId="0" applyNumberFormat="1" applyFont="1" applyFill="1" applyBorder="1"/>
    <xf numFmtId="2" fontId="2" fillId="3" borderId="1" xfId="0" applyNumberFormat="1" applyFont="1" applyFill="1" applyBorder="1"/>
    <xf numFmtId="0" fontId="2" fillId="0" borderId="1" xfId="0" applyFont="1" applyBorder="1" applyAlignment="1">
      <alignment wrapText="1"/>
    </xf>
    <xf numFmtId="3" fontId="2" fillId="0" borderId="1" xfId="0" applyNumberFormat="1" applyFont="1" applyBorder="1" applyAlignment="1">
      <alignment wrapText="1"/>
    </xf>
    <xf numFmtId="4" fontId="2" fillId="0" borderId="1" xfId="0" applyNumberFormat="1" applyFont="1" applyBorder="1" applyAlignment="1">
      <alignment horizontal="right" wrapText="1"/>
    </xf>
    <xf numFmtId="2" fontId="2" fillId="0" borderId="1" xfId="0" applyNumberFormat="1" applyFont="1" applyBorder="1" applyAlignment="1">
      <alignment wrapText="1"/>
    </xf>
    <xf numFmtId="0" fontId="2" fillId="0" borderId="5" xfId="0" applyFont="1" applyBorder="1"/>
    <xf numFmtId="0" fontId="2" fillId="3" borderId="1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3" fontId="2" fillId="0" borderId="1" xfId="0" applyNumberFormat="1" applyFont="1" applyFill="1" applyBorder="1" applyAlignment="1">
      <alignment horizontal="right"/>
    </xf>
    <xf numFmtId="0" fontId="8" fillId="0" borderId="1" xfId="0" applyFont="1" applyFill="1" applyBorder="1" applyAlignment="1">
      <alignment horizontal="center"/>
    </xf>
    <xf numFmtId="3" fontId="8" fillId="0" borderId="1" xfId="0" applyNumberFormat="1" applyFont="1" applyFill="1" applyBorder="1" applyAlignment="1">
      <alignment horizontal="right"/>
    </xf>
    <xf numFmtId="4" fontId="8" fillId="0" borderId="1" xfId="0" applyNumberFormat="1" applyFont="1" applyFill="1" applyBorder="1" applyAlignment="1">
      <alignment horizontal="right"/>
    </xf>
    <xf numFmtId="0" fontId="2" fillId="3" borderId="7" xfId="0" applyFont="1" applyFill="1" applyBorder="1" applyAlignment="1">
      <alignment horizontal="left" wrapText="1"/>
    </xf>
    <xf numFmtId="0" fontId="20" fillId="0" borderId="0" xfId="0" applyFont="1" applyBorder="1"/>
    <xf numFmtId="3" fontId="8" fillId="0" borderId="1" xfId="0" applyNumberFormat="1" applyFont="1" applyBorder="1" applyAlignment="1">
      <alignment horizontal="center"/>
    </xf>
    <xf numFmtId="0" fontId="8" fillId="0" borderId="1" xfId="0" quotePrefix="1" applyFont="1" applyBorder="1" applyAlignment="1">
      <alignment horizontal="center"/>
    </xf>
    <xf numFmtId="3" fontId="8" fillId="0" borderId="1" xfId="0" quotePrefix="1" applyNumberFormat="1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3" fontId="2" fillId="0" borderId="1" xfId="0" applyNumberFormat="1" applyFont="1" applyBorder="1" applyAlignment="1">
      <alignment horizontal="center"/>
    </xf>
    <xf numFmtId="3" fontId="2" fillId="0" borderId="1" xfId="0" applyNumberFormat="1" applyFont="1" applyBorder="1" applyAlignment="1">
      <alignment horizontal="right"/>
    </xf>
    <xf numFmtId="3" fontId="2" fillId="3" borderId="1" xfId="0" applyNumberFormat="1" applyFont="1" applyFill="1" applyBorder="1" applyAlignment="1">
      <alignment horizontal="center"/>
    </xf>
    <xf numFmtId="0" fontId="2" fillId="0" borderId="1" xfId="0" applyFont="1" applyFill="1" applyBorder="1"/>
    <xf numFmtId="2" fontId="13" fillId="0" borderId="1" xfId="0" applyNumberFormat="1" applyFont="1" applyFill="1" applyBorder="1" applyAlignment="1">
      <alignment horizontal="center"/>
    </xf>
    <xf numFmtId="3" fontId="8" fillId="0" borderId="0" xfId="0" applyNumberFormat="1" applyFont="1" applyBorder="1" applyAlignment="1">
      <alignment horizontal="right"/>
    </xf>
    <xf numFmtId="4" fontId="2" fillId="3" borderId="1" xfId="0" applyNumberFormat="1" applyFont="1" applyFill="1" applyBorder="1" applyAlignment="1"/>
    <xf numFmtId="0" fontId="8" fillId="0" borderId="0" xfId="0" applyFont="1" applyBorder="1"/>
    <xf numFmtId="4" fontId="8" fillId="0" borderId="1" xfId="0" applyNumberFormat="1" applyFont="1" applyBorder="1"/>
    <xf numFmtId="4" fontId="2" fillId="3" borderId="1" xfId="0" applyNumberFormat="1" applyFont="1" applyFill="1" applyBorder="1"/>
    <xf numFmtId="0" fontId="11" fillId="0" borderId="0" xfId="0" applyFont="1" applyBorder="1" applyAlignment="1">
      <alignment horizontal="center" wrapText="1"/>
    </xf>
    <xf numFmtId="0" fontId="11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3" fontId="8" fillId="0" borderId="1" xfId="0" quotePrefix="1" applyNumberFormat="1" applyFont="1" applyBorder="1" applyAlignment="1">
      <alignment horizontal="right"/>
    </xf>
    <xf numFmtId="3" fontId="7" fillId="0" borderId="8" xfId="0" applyNumberFormat="1" applyFont="1" applyFill="1" applyBorder="1"/>
    <xf numFmtId="3" fontId="7" fillId="2" borderId="8" xfId="0" applyNumberFormat="1" applyFont="1" applyFill="1" applyBorder="1"/>
    <xf numFmtId="3" fontId="2" fillId="0" borderId="6" xfId="0" applyNumberFormat="1" applyFont="1" applyFill="1" applyBorder="1"/>
    <xf numFmtId="3" fontId="8" fillId="0" borderId="1" xfId="0" applyNumberFormat="1" applyFont="1" applyFill="1" applyBorder="1"/>
    <xf numFmtId="3" fontId="2" fillId="0" borderId="1" xfId="0" applyNumberFormat="1" applyFont="1" applyFill="1" applyBorder="1"/>
    <xf numFmtId="3" fontId="19" fillId="0" borderId="1" xfId="0" applyNumberFormat="1" applyFont="1" applyFill="1" applyBorder="1"/>
    <xf numFmtId="3" fontId="2" fillId="2" borderId="1" xfId="0" applyNumberFormat="1" applyFont="1" applyFill="1" applyBorder="1"/>
    <xf numFmtId="3" fontId="8" fillId="2" borderId="1" xfId="0" applyNumberFormat="1" applyFont="1" applyFill="1" applyBorder="1"/>
    <xf numFmtId="0" fontId="4" fillId="3" borderId="1" xfId="0" applyFont="1" applyFill="1" applyBorder="1" applyAlignment="1">
      <alignment horizontal="center" vertical="center" wrapText="1"/>
    </xf>
    <xf numFmtId="3" fontId="7" fillId="0" borderId="9" xfId="0" applyNumberFormat="1" applyFont="1" applyFill="1" applyBorder="1"/>
    <xf numFmtId="43" fontId="8" fillId="0" borderId="1" xfId="2" applyFont="1" applyFill="1" applyBorder="1"/>
    <xf numFmtId="198" fontId="8" fillId="0" borderId="1" xfId="2" applyNumberFormat="1" applyFont="1" applyFill="1" applyBorder="1"/>
    <xf numFmtId="0" fontId="20" fillId="0" borderId="0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/>
    </xf>
    <xf numFmtId="43" fontId="2" fillId="0" borderId="1" xfId="2" applyFont="1" applyBorder="1" applyAlignment="1">
      <alignment horizontal="right"/>
    </xf>
    <xf numFmtId="3" fontId="2" fillId="0" borderId="1" xfId="0" applyNumberFormat="1" applyFont="1" applyBorder="1" applyAlignment="1"/>
    <xf numFmtId="3" fontId="2" fillId="0" borderId="1" xfId="0" applyNumberFormat="1" applyFont="1" applyFill="1" applyBorder="1" applyAlignment="1"/>
    <xf numFmtId="198" fontId="2" fillId="0" borderId="1" xfId="2" applyNumberFormat="1" applyFont="1" applyBorder="1" applyAlignment="1">
      <alignment horizontal="center"/>
    </xf>
    <xf numFmtId="0" fontId="2" fillId="0" borderId="0" xfId="0" applyFont="1" applyBorder="1"/>
    <xf numFmtId="3" fontId="11" fillId="0" borderId="1" xfId="0" applyNumberFormat="1" applyFont="1" applyBorder="1"/>
    <xf numFmtId="4" fontId="11" fillId="0" borderId="1" xfId="0" applyNumberFormat="1" applyFont="1" applyBorder="1" applyAlignment="1">
      <alignment horizontal="right"/>
    </xf>
    <xf numFmtId="2" fontId="11" fillId="0" borderId="1" xfId="0" applyNumberFormat="1" applyFont="1" applyBorder="1"/>
    <xf numFmtId="3" fontId="15" fillId="0" borderId="1" xfId="0" applyNumberFormat="1" applyFont="1" applyBorder="1"/>
    <xf numFmtId="4" fontId="15" fillId="0" borderId="1" xfId="0" applyNumberFormat="1" applyFont="1" applyBorder="1" applyAlignment="1">
      <alignment horizontal="right"/>
    </xf>
    <xf numFmtId="2" fontId="15" fillId="0" borderId="1" xfId="0" applyNumberFormat="1" applyFont="1" applyBorder="1"/>
    <xf numFmtId="3" fontId="15" fillId="3" borderId="1" xfId="0" applyNumberFormat="1" applyFont="1" applyFill="1" applyBorder="1"/>
    <xf numFmtId="4" fontId="15" fillId="3" borderId="1" xfId="0" applyNumberFormat="1" applyFont="1" applyFill="1" applyBorder="1" applyAlignment="1">
      <alignment horizontal="right"/>
    </xf>
    <xf numFmtId="2" fontId="15" fillId="3" borderId="1" xfId="0" applyNumberFormat="1" applyFont="1" applyFill="1" applyBorder="1"/>
    <xf numFmtId="3" fontId="1" fillId="0" borderId="1" xfId="0" applyNumberFormat="1" applyFont="1" applyBorder="1"/>
    <xf numFmtId="4" fontId="1" fillId="0" borderId="1" xfId="0" applyNumberFormat="1" applyFont="1" applyBorder="1" applyAlignment="1">
      <alignment horizontal="right"/>
    </xf>
    <xf numFmtId="2" fontId="1" fillId="0" borderId="1" xfId="0" applyNumberFormat="1" applyFont="1" applyBorder="1"/>
    <xf numFmtId="2" fontId="8" fillId="0" borderId="1" xfId="0" applyNumberFormat="1" applyFont="1" applyBorder="1" applyAlignment="1">
      <alignment horizontal="right"/>
    </xf>
    <xf numFmtId="2" fontId="2" fillId="0" borderId="1" xfId="0" applyNumberFormat="1" applyFont="1" applyBorder="1" applyAlignment="1">
      <alignment horizontal="right"/>
    </xf>
    <xf numFmtId="2" fontId="2" fillId="3" borderId="1" xfId="0" applyNumberFormat="1" applyFont="1" applyFill="1" applyBorder="1" applyAlignment="1">
      <alignment horizontal="right"/>
    </xf>
    <xf numFmtId="4" fontId="1" fillId="0" borderId="1" xfId="0" applyNumberFormat="1" applyFont="1" applyBorder="1" applyAlignment="1">
      <alignment horizontal="center"/>
    </xf>
    <xf numFmtId="3" fontId="1" fillId="0" borderId="1" xfId="0" applyNumberFormat="1" applyFont="1" applyBorder="1" applyAlignment="1">
      <alignment horizontal="right"/>
    </xf>
    <xf numFmtId="3" fontId="0" fillId="0" borderId="1" xfId="0" applyNumberFormat="1" applyBorder="1"/>
    <xf numFmtId="2" fontId="0" fillId="0" borderId="1" xfId="0" applyNumberFormat="1" applyBorder="1"/>
    <xf numFmtId="4" fontId="2" fillId="3" borderId="1" xfId="0" applyNumberFormat="1" applyFont="1" applyFill="1" applyBorder="1" applyAlignment="1">
      <alignment horizontal="center"/>
    </xf>
    <xf numFmtId="4" fontId="0" fillId="0" borderId="1" xfId="0" applyNumberFormat="1" applyBorder="1" applyAlignment="1">
      <alignment horizontal="right"/>
    </xf>
    <xf numFmtId="3" fontId="8" fillId="0" borderId="1" xfId="0" applyNumberFormat="1" applyFont="1" applyFill="1" applyBorder="1" applyAlignment="1" applyProtection="1"/>
    <xf numFmtId="180" fontId="8" fillId="0" borderId="1" xfId="0" applyNumberFormat="1" applyFont="1" applyFill="1" applyBorder="1" applyAlignment="1">
      <alignment horizontal="right"/>
    </xf>
    <xf numFmtId="0" fontId="8" fillId="0" borderId="10" xfId="0" applyFont="1" applyBorder="1" applyAlignment="1">
      <alignment horizontal="center"/>
    </xf>
    <xf numFmtId="3" fontId="8" fillId="0" borderId="10" xfId="0" applyNumberFormat="1" applyFont="1" applyBorder="1" applyAlignment="1">
      <alignment horizontal="right"/>
    </xf>
    <xf numFmtId="180" fontId="8" fillId="0" borderId="4" xfId="0" applyNumberFormat="1" applyFont="1" applyBorder="1" applyAlignment="1">
      <alignment horizontal="right"/>
    </xf>
    <xf numFmtId="3" fontId="4" fillId="0" borderId="6" xfId="0" applyNumberFormat="1" applyFont="1" applyFill="1" applyBorder="1"/>
    <xf numFmtId="0" fontId="6" fillId="0" borderId="5" xfId="0" applyFont="1" applyFill="1" applyBorder="1"/>
    <xf numFmtId="4" fontId="8" fillId="0" borderId="1" xfId="0" applyNumberFormat="1" applyFont="1" applyFill="1" applyBorder="1"/>
    <xf numFmtId="3" fontId="17" fillId="0" borderId="6" xfId="0" applyNumberFormat="1" applyFont="1" applyFill="1" applyBorder="1"/>
    <xf numFmtId="0" fontId="17" fillId="3" borderId="1" xfId="0" applyFont="1" applyFill="1" applyBorder="1"/>
    <xf numFmtId="3" fontId="17" fillId="3" borderId="1" xfId="0" applyNumberFormat="1" applyFont="1" applyFill="1" applyBorder="1"/>
    <xf numFmtId="3" fontId="16" fillId="0" borderId="1" xfId="0" applyNumberFormat="1" applyFont="1" applyFill="1" applyBorder="1"/>
    <xf numFmtId="43" fontId="1" fillId="0" borderId="1" xfId="2" applyFont="1" applyBorder="1"/>
    <xf numFmtId="3" fontId="19" fillId="2" borderId="1" xfId="0" applyNumberFormat="1" applyFont="1" applyFill="1" applyBorder="1"/>
    <xf numFmtId="3" fontId="18" fillId="2" borderId="1" xfId="0" applyNumberFormat="1" applyFont="1" applyFill="1" applyBorder="1"/>
    <xf numFmtId="3" fontId="6" fillId="0" borderId="8" xfId="0" applyNumberFormat="1" applyFont="1" applyFill="1" applyBorder="1"/>
    <xf numFmtId="0" fontId="8" fillId="0" borderId="0" xfId="0" applyFont="1" applyFill="1"/>
    <xf numFmtId="0" fontId="2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3" fontId="7" fillId="2" borderId="9" xfId="0" applyNumberFormat="1" applyFont="1" applyFill="1" applyBorder="1"/>
    <xf numFmtId="3" fontId="22" fillId="0" borderId="1" xfId="0" applyNumberFormat="1" applyFont="1" applyFill="1" applyBorder="1"/>
    <xf numFmtId="3" fontId="23" fillId="0" borderId="9" xfId="0" applyNumberFormat="1" applyFont="1" applyFill="1" applyBorder="1"/>
    <xf numFmtId="0" fontId="22" fillId="0" borderId="0" xfId="0" applyFont="1" applyFill="1"/>
    <xf numFmtId="198" fontId="2" fillId="0" borderId="1" xfId="2" applyNumberFormat="1" applyFont="1" applyBorder="1" applyAlignment="1">
      <alignment horizontal="right"/>
    </xf>
    <xf numFmtId="0" fontId="8" fillId="0" borderId="1" xfId="0" applyFont="1" applyBorder="1" applyAlignment="1">
      <alignment horizontal="right"/>
    </xf>
    <xf numFmtId="3" fontId="21" fillId="0" borderId="1" xfId="0" applyNumberFormat="1" applyFont="1" applyFill="1" applyBorder="1" applyAlignment="1" applyProtection="1"/>
    <xf numFmtId="43" fontId="2" fillId="0" borderId="1" xfId="2" applyFont="1" applyBorder="1" applyAlignment="1"/>
    <xf numFmtId="39" fontId="2" fillId="0" borderId="1" xfId="2" applyNumberFormat="1" applyFont="1" applyBorder="1" applyAlignment="1"/>
    <xf numFmtId="4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right"/>
    </xf>
    <xf numFmtId="3" fontId="6" fillId="0" borderId="1" xfId="0" applyNumberFormat="1" applyFont="1" applyBorder="1"/>
    <xf numFmtId="4" fontId="6" fillId="0" borderId="1" xfId="0" applyNumberFormat="1" applyFont="1" applyBorder="1" applyAlignment="1">
      <alignment horizontal="right"/>
    </xf>
    <xf numFmtId="2" fontId="6" fillId="0" borderId="1" xfId="0" applyNumberFormat="1" applyFont="1" applyBorder="1"/>
    <xf numFmtId="3" fontId="7" fillId="0" borderId="1" xfId="0" applyNumberFormat="1" applyFont="1" applyBorder="1"/>
    <xf numFmtId="4" fontId="7" fillId="0" borderId="1" xfId="0" applyNumberFormat="1" applyFont="1" applyBorder="1" applyAlignment="1">
      <alignment horizontal="center"/>
    </xf>
    <xf numFmtId="2" fontId="7" fillId="0" borderId="1" xfId="0" applyNumberFormat="1" applyFont="1" applyBorder="1"/>
    <xf numFmtId="3" fontId="8" fillId="0" borderId="1" xfId="0" applyNumberFormat="1" applyFont="1" applyFill="1" applyBorder="1" applyAlignment="1"/>
    <xf numFmtId="3" fontId="22" fillId="0" borderId="0" xfId="0" applyNumberFormat="1" applyFont="1" applyFill="1"/>
    <xf numFmtId="0" fontId="0" fillId="4" borderId="0" xfId="0" applyFill="1"/>
    <xf numFmtId="0" fontId="23" fillId="4" borderId="0" xfId="0" applyFont="1" applyFill="1" applyBorder="1"/>
    <xf numFmtId="0" fontId="6" fillId="4" borderId="0" xfId="0" applyFont="1" applyFill="1"/>
    <xf numFmtId="3" fontId="0" fillId="4" borderId="0" xfId="0" applyNumberFormat="1" applyFill="1"/>
    <xf numFmtId="3" fontId="2" fillId="0" borderId="1" xfId="0" applyNumberFormat="1" applyFont="1" applyBorder="1" applyAlignment="1">
      <alignment horizontal="center" vertical="center"/>
    </xf>
    <xf numFmtId="3" fontId="8" fillId="0" borderId="1" xfId="0" applyNumberFormat="1" applyFont="1" applyBorder="1" applyAlignment="1">
      <alignment horizontal="center" vertical="center"/>
    </xf>
    <xf numFmtId="3" fontId="8" fillId="0" borderId="1" xfId="0" quotePrefix="1" applyNumberFormat="1" applyFont="1" applyBorder="1" applyAlignment="1">
      <alignment horizontal="center" vertical="center"/>
    </xf>
    <xf numFmtId="3" fontId="2" fillId="0" borderId="1" xfId="0" quotePrefix="1" applyNumberFormat="1" applyFont="1" applyBorder="1" applyAlignment="1">
      <alignment horizontal="center"/>
    </xf>
    <xf numFmtId="2" fontId="0" fillId="0" borderId="0" xfId="0" applyNumberFormat="1" applyFill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7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2" fontId="2" fillId="0" borderId="1" xfId="0" applyNumberFormat="1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17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 vertical="center"/>
    </xf>
    <xf numFmtId="194" fontId="4" fillId="3" borderId="1" xfId="1" applyFont="1" applyFill="1" applyBorder="1" applyAlignment="1">
      <alignment horizontal="center" vertical="center"/>
    </xf>
    <xf numFmtId="194" fontId="2" fillId="3" borderId="1" xfId="1" applyFont="1" applyFill="1" applyBorder="1" applyAlignment="1">
      <alignment horizontal="center" vertical="center"/>
    </xf>
    <xf numFmtId="194" fontId="2" fillId="3" borderId="14" xfId="1" applyFont="1" applyFill="1" applyBorder="1" applyAlignment="1">
      <alignment horizontal="center" vertical="center" wrapText="1"/>
    </xf>
    <xf numFmtId="194" fontId="2" fillId="3" borderId="2" xfId="1" applyFont="1" applyFill="1" applyBorder="1" applyAlignment="1">
      <alignment horizontal="center" vertical="center" wrapText="1"/>
    </xf>
  </cellXfs>
  <cellStyles count="3">
    <cellStyle name="Comma" xfId="2" builtinId="3"/>
    <cellStyle name="Euro" xfId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2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3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4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4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4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DO"/>
              <a:t>Ramos
</a:t>
            </a:r>
          </a:p>
        </c:rich>
      </c:tx>
      <c:layout>
        <c:manualLayout>
          <c:xMode val="edge"/>
          <c:yMode val="edge"/>
          <c:x val="7.0159614927859113E-3"/>
          <c:y val="1.310700916483800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173120728929385"/>
          <c:y val="8.3916227184336736E-2"/>
          <c:w val="0.71412300683371299"/>
          <c:h val="0.7412600067949745"/>
        </c:manualLayout>
      </c:layout>
      <c:barChart>
        <c:barDir val="bar"/>
        <c:grouping val="clustered"/>
        <c:varyColors val="0"/>
        <c:ser>
          <c:idx val="0"/>
          <c:order val="0"/>
          <c:tx>
            <c:v>Primas Netas Cobradas</c:v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'P.N.C. x Comp. x Ramos'!$D$73:$N$73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'P.N.C. x Comp. x Ramos'!$D$72:$N$72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415952784"/>
        <c:axId val="-1415957136"/>
      </c:barChart>
      <c:catAx>
        <c:axId val="-141595278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DO"/>
          </a:p>
        </c:txPr>
        <c:crossAx val="-14159571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41595713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DO"/>
          </a:p>
        </c:txPr>
        <c:crossAx val="-1415952784"/>
        <c:crosses val="autoZero"/>
        <c:crossBetween val="between"/>
      </c:valAx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8724367357860334"/>
          <c:y val="0.90209801643647014"/>
          <c:w val="0.20956715462113629"/>
          <c:h val="8.3915924443870749E-2"/>
        </c:manualLayout>
      </c:layout>
      <c:overlay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83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DO"/>
    </a:p>
  </c:txPr>
  <c:printSettings>
    <c:headerFooter alignWithMargins="0"/>
    <c:pageMargins b="1" l="0.75" r="0.75" t="1" header="0" footer="0"/>
    <c:pageSetup orientation="landscape" verticalDpi="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DO"/>
              <a:t>Ramos</a:t>
            </a:r>
          </a:p>
        </c:rich>
      </c:tx>
      <c:layout>
        <c:manualLayout>
          <c:xMode val="edge"/>
          <c:yMode val="edge"/>
          <c:x val="7.5949381740733337E-3"/>
          <c:y val="1.633986928104575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265"/>
      <c:rotY val="20"/>
      <c:depthPercent val="100"/>
      <c:rAngAx val="1"/>
    </c:view3D>
    <c:floor>
      <c:thickness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floor>
    <c:sideWall>
      <c:thickness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sideWall>
    <c:backWall>
      <c:thickness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0958751393534003"/>
          <c:y val="5.2287581699346407E-2"/>
          <c:w val="0.74358974358974361"/>
          <c:h val="0.74509803921568629"/>
        </c:manualLayout>
      </c:layout>
      <c:bar3DChart>
        <c:barDir val="bar"/>
        <c:grouping val="clustered"/>
        <c:varyColors val="0"/>
        <c:ser>
          <c:idx val="0"/>
          <c:order val="0"/>
          <c:tx>
            <c:v>Primas Netas Cobradas</c:v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'P.N.C. x Comp. x Ramos'!$D$598:$N$598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'P.N.C. x Comp. x Ramos'!$D$597:$N$597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414645216"/>
        <c:axId val="-1414641408"/>
        <c:axId val="0"/>
      </c:bar3DChart>
      <c:catAx>
        <c:axId val="-141464521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DO"/>
          </a:p>
        </c:txPr>
        <c:crossAx val="-14146414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41464140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DO"/>
          </a:p>
        </c:txPr>
        <c:crossAx val="-141464521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54180659611594861"/>
          <c:y val="0.89215960750004286"/>
          <c:w val="0.20624330448219885"/>
          <c:h val="6.8627794074760273E-2"/>
        </c:manualLayout>
      </c:layout>
      <c:overlay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69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DO"/>
    </a:p>
  </c:txPr>
  <c:printSettings>
    <c:headerFooter alignWithMargins="0"/>
    <c:pageMargins b="1" l="0.75" r="0.75" t="1" header="0" footer="0"/>
    <c:pageSetup orientation="landscape" verticalDpi="0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DO"/>
              <a:t>Ramos</a:t>
            </a:r>
          </a:p>
        </c:rich>
      </c:tx>
      <c:layout>
        <c:manualLayout>
          <c:xMode val="edge"/>
          <c:yMode val="edge"/>
          <c:x val="7.8637110315021245E-3"/>
          <c:y val="2.605863192182410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26012422107807"/>
          <c:y val="9.7720025129824167E-2"/>
          <c:w val="0.75028944086967175"/>
          <c:h val="0.71009884927672229"/>
        </c:manualLayout>
      </c:layout>
      <c:barChart>
        <c:barDir val="bar"/>
        <c:grouping val="clustered"/>
        <c:varyColors val="0"/>
        <c:ser>
          <c:idx val="0"/>
          <c:order val="0"/>
          <c:tx>
            <c:v>Primas Netas Cobradas</c:v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'P.N.C. x Comp. x Ramos'!$D$664:$N$664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'P.N.C. x Comp. x Ramos'!$D$663:$N$663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414642496"/>
        <c:axId val="-1414650656"/>
      </c:barChart>
      <c:catAx>
        <c:axId val="-141464249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DO"/>
          </a:p>
        </c:txPr>
        <c:crossAx val="-14146506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41465065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DO"/>
          </a:p>
        </c:txPr>
        <c:crossAx val="-1414642496"/>
        <c:crosses val="autoZero"/>
        <c:crossBetween val="between"/>
      </c:valAx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757225727846375"/>
          <c:y val="0.90879478827361559"/>
          <c:w val="0.19306359222418212"/>
          <c:h val="7.1661237785016318E-2"/>
        </c:manualLayout>
      </c:layout>
      <c:overlay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77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DO"/>
    </a:p>
  </c:txPr>
  <c:printSettings>
    <c:headerFooter alignWithMargins="0"/>
    <c:pageMargins b="1" l="0.75" r="0.75" t="1" header="0" footer="0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DO"/>
              <a:t>Ramos</a:t>
            </a:r>
          </a:p>
        </c:rich>
      </c:tx>
      <c:layout>
        <c:manualLayout>
          <c:xMode val="edge"/>
          <c:yMode val="edge"/>
          <c:x val="1.5483797424344758E-2"/>
          <c:y val="3.36701951991100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445847797583089"/>
          <c:y val="8.0808346513134316E-2"/>
          <c:w val="0.73204145660446696"/>
          <c:h val="0.68687094536164173"/>
        </c:manualLayout>
      </c:layout>
      <c:barChart>
        <c:barDir val="bar"/>
        <c:grouping val="clustered"/>
        <c:varyColors val="0"/>
        <c:ser>
          <c:idx val="0"/>
          <c:order val="0"/>
          <c:tx>
            <c:v>Primas Netas Cobradas</c:v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'P.N.C. x Comp. x Ramos'!$D$730:$N$730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'P.N.C. x Comp. x Ramos'!$D$729:$N$729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414646304"/>
        <c:axId val="-1414648480"/>
      </c:barChart>
      <c:catAx>
        <c:axId val="-141464630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DO"/>
          </a:p>
        </c:txPr>
        <c:crossAx val="-14146484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41464848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DO"/>
          </a:p>
        </c:txPr>
        <c:crossAx val="-1414646304"/>
        <c:crosses val="autoZero"/>
        <c:crossBetween val="between"/>
      </c:valAx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3249720006497558"/>
          <c:y val="0.89562288157688896"/>
          <c:w val="0.19042191387314367"/>
          <c:h val="6.734004275955574E-2"/>
        </c:manualLayout>
      </c:layout>
      <c:overlay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77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DO"/>
    </a:p>
  </c:txPr>
  <c:printSettings>
    <c:headerFooter alignWithMargins="0"/>
    <c:pageMargins b="1" l="0.75" r="0.75" t="1" header="0" footer="0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DO"/>
              <a:t>Ramos</a:t>
            </a:r>
          </a:p>
        </c:rich>
      </c:tx>
      <c:layout>
        <c:manualLayout>
          <c:xMode val="edge"/>
          <c:yMode val="edge"/>
          <c:x val="7.4349901039301534E-3"/>
          <c:y val="1.730103806228373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528733164859969"/>
          <c:y val="7.612469609087115E-2"/>
          <c:w val="0.73647344267840131"/>
          <c:h val="0.67012796410829256"/>
        </c:manualLayout>
      </c:layout>
      <c:barChart>
        <c:barDir val="bar"/>
        <c:grouping val="clustered"/>
        <c:varyColors val="0"/>
        <c:ser>
          <c:idx val="0"/>
          <c:order val="0"/>
          <c:tx>
            <c:v>Primas Netas Cobradas</c:v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'P.N.C. x Comp. x Ramos'!$D$795:$N$795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'P.N.C. x Comp. x Ramos'!$D$794:$N$794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414647936"/>
        <c:axId val="-1414636512"/>
      </c:barChart>
      <c:catAx>
        <c:axId val="-141464793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DO"/>
          </a:p>
        </c:txPr>
        <c:crossAx val="-14146365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41463651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DO"/>
          </a:p>
        </c:txPr>
        <c:crossAx val="-1414647936"/>
        <c:crosses val="autoZero"/>
        <c:crossBetween val="between"/>
      </c:valAx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1525057191572488"/>
          <c:y val="0.89619377162629754"/>
          <c:w val="0.17864927928622631"/>
          <c:h val="6.9204152249134898E-2"/>
        </c:manualLayout>
      </c:layout>
      <c:overlay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69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DO"/>
    </a:p>
  </c:txPr>
  <c:printSettings>
    <c:headerFooter alignWithMargins="0"/>
    <c:pageMargins b="1" l="0.75" r="0.75" t="1" header="0" footer="0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DO"/>
              <a:t>Ramos</a:t>
            </a:r>
          </a:p>
        </c:rich>
      </c:tx>
      <c:layout>
        <c:manualLayout>
          <c:xMode val="edge"/>
          <c:yMode val="edge"/>
          <c:x val="2.0833278193167031E-2"/>
          <c:y val="3.5031677074848402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230"/>
      <c:rotY val="20"/>
      <c:depthPercent val="100"/>
      <c:rAngAx val="1"/>
    </c:view3D>
    <c:floor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floor>
    <c:side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sideWall>
    <c:back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9166692663157367"/>
          <c:y val="0.10509554140127389"/>
          <c:w val="0.78333439579860542"/>
          <c:h val="0.66560509554140124"/>
        </c:manualLayout>
      </c:layout>
      <c:bar3DChart>
        <c:barDir val="bar"/>
        <c:grouping val="clustered"/>
        <c:varyColors val="0"/>
        <c:ser>
          <c:idx val="0"/>
          <c:order val="0"/>
          <c:tx>
            <c:v>Variación Relativa (%)</c:v>
          </c:tx>
          <c:spPr>
            <a:solidFill>
              <a:srgbClr val="3333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multiLvlStrRef>
              <c:f>('P.N.C.x Ramos, variación y Porc'!$A$49:$A$50,'P.N.C.x Ramos, variación y Porc'!$A$52:$A$60)</c:f>
            </c:multiLvlStrRef>
          </c:cat>
          <c:val>
            <c:numRef>
              <c:f>('P.N.C.x Ramos, variación y Porc'!$E$49:$E$50,'P.N.C.x Ramos, variación y Porc'!$E$52:$E$60)</c:f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414647392"/>
        <c:axId val="-1414649568"/>
        <c:axId val="0"/>
      </c:bar3DChart>
      <c:catAx>
        <c:axId val="-141464739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DO"/>
          </a:p>
        </c:txPr>
        <c:crossAx val="-14146495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41464956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DO"/>
          </a:p>
        </c:txPr>
        <c:crossAx val="-141464739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7222273686377438"/>
          <c:y val="0.88216580686034929"/>
          <c:w val="0.27083364579427571"/>
          <c:h val="8.9171870757534633E-2"/>
        </c:manualLayout>
      </c:layout>
      <c:overlay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91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DO"/>
    </a:p>
  </c:txPr>
  <c:printSettings>
    <c:headerFooter alignWithMargins="0"/>
    <c:pageMargins b="1" l="0.75" r="0.75" t="1" header="0" footer="0"/>
    <c:pageSetup orientation="landscape" verticalDpi="0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DO"/>
              <a:t>Ramos</a:t>
            </a:r>
          </a:p>
        </c:rich>
      </c:tx>
      <c:layout>
        <c:manualLayout>
          <c:xMode val="edge"/>
          <c:yMode val="edge"/>
          <c:x val="3.3287109944590262E-2"/>
          <c:y val="8.5409323834520684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250"/>
      <c:rotY val="20"/>
      <c:depthPercent val="100"/>
      <c:rAngAx val="1"/>
    </c:view3D>
    <c:floor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floor>
    <c:side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sideWall>
    <c:back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7461858529819694"/>
          <c:y val="8.1850533807829182E-2"/>
          <c:w val="0.62274618585298191"/>
          <c:h val="0.69395017793594305"/>
        </c:manualLayout>
      </c:layout>
      <c:bar3DChart>
        <c:barDir val="bar"/>
        <c:grouping val="clustered"/>
        <c:varyColors val="0"/>
        <c:ser>
          <c:idx val="0"/>
          <c:order val="0"/>
          <c:tx>
            <c:v>Variación Relativa (%)</c:v>
          </c:tx>
          <c:spPr>
            <a:solidFill>
              <a:srgbClr val="3333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multiLvlStrRef>
              <c:f>('P.N.C.x Ramos, variación y Porc'!$A$89:$A$90,'P.N.C.x Ramos, variación y Porc'!$A$92:$A$100)</c:f>
            </c:multiLvlStrRef>
          </c:cat>
          <c:val>
            <c:numRef>
              <c:f>('P.N.C.x Ramos, variación y Porc'!$E$89:$E$90,'P.N.C.x Ramos, variación y Porc'!$E$92:$E$100)</c:f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414641952"/>
        <c:axId val="-1414640864"/>
        <c:axId val="0"/>
      </c:bar3DChart>
      <c:catAx>
        <c:axId val="-141464195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DO"/>
          </a:p>
        </c:txPr>
        <c:crossAx val="-14146408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41464086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DO"/>
          </a:p>
        </c:txPr>
        <c:crossAx val="-141464195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6199766695829688"/>
          <c:y val="0.88967969912851808"/>
          <c:w val="0.31484062408865549"/>
          <c:h val="8.896796991285183E-2"/>
        </c:manualLayout>
      </c:layout>
      <c:overlay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81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DO"/>
    </a:p>
  </c:txPr>
  <c:printSettings>
    <c:headerFooter alignWithMargins="0"/>
    <c:pageMargins b="1" l="0.75" r="0.75" t="1" header="0" footer="0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hPercent val="280"/>
      <c:rotY val="20"/>
      <c:depthPercent val="100"/>
      <c:rAngAx val="1"/>
    </c:view3D>
    <c:floor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floor>
    <c:side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sideWall>
    <c:back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8559556786703602"/>
          <c:y val="7.4627001637931512E-2"/>
          <c:w val="0.75484764542936289"/>
          <c:h val="0.7014938153965562"/>
        </c:manualLayout>
      </c:layout>
      <c:bar3DChart>
        <c:barDir val="bar"/>
        <c:grouping val="stacked"/>
        <c:varyColors val="0"/>
        <c:ser>
          <c:idx val="0"/>
          <c:order val="0"/>
          <c:tx>
            <c:v>Variación Relativa (%)</c:v>
          </c:tx>
          <c:spPr>
            <a:solidFill>
              <a:srgbClr val="3333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('P.N.C.x Ramos, variación y Porc'!$A$8:$A$9,'P.N.C.x Ramos, variación y Porc'!$A$11:$A$19)</c:f>
              <c:strCache>
                <c:ptCount val="11"/>
                <c:pt idx="0">
                  <c:v>Vida Individual</c:v>
                </c:pt>
                <c:pt idx="1">
                  <c:v>Vida Colectivo</c:v>
                </c:pt>
                <c:pt idx="2">
                  <c:v>Salud</c:v>
                </c:pt>
                <c:pt idx="3">
                  <c:v>Accidentes Personales</c:v>
                </c:pt>
                <c:pt idx="4">
                  <c:v>Incendio y Aliados</c:v>
                </c:pt>
                <c:pt idx="5">
                  <c:v>Naves Maritimas y Aéreas</c:v>
                </c:pt>
                <c:pt idx="6">
                  <c:v>Transporte de Carga</c:v>
                </c:pt>
                <c:pt idx="7">
                  <c:v>Vehículos de Motor </c:v>
                </c:pt>
                <c:pt idx="8">
                  <c:v>Agrícola y Pecuario</c:v>
                </c:pt>
                <c:pt idx="9">
                  <c:v>Fianzas</c:v>
                </c:pt>
                <c:pt idx="10">
                  <c:v>Otros Seguros</c:v>
                </c:pt>
              </c:strCache>
            </c:strRef>
          </c:cat>
          <c:val>
            <c:numRef>
              <c:f>('P.N.C.x Ramos, variación y Porc'!$E$8:$E$9,'P.N.C.x Ramos, variación y Porc'!$E$11:$E$19)</c:f>
              <c:numCache>
                <c:formatCode>#,##0.00</c:formatCode>
                <c:ptCount val="11"/>
                <c:pt idx="0">
                  <c:v>18.968289442904055</c:v>
                </c:pt>
                <c:pt idx="1">
                  <c:v>12.263083598154713</c:v>
                </c:pt>
                <c:pt idx="2">
                  <c:v>43.427497684331975</c:v>
                </c:pt>
                <c:pt idx="3">
                  <c:v>10.195463076122332</c:v>
                </c:pt>
                <c:pt idx="4">
                  <c:v>12.88606565019202</c:v>
                </c:pt>
                <c:pt idx="5">
                  <c:v>18.643892642416176</c:v>
                </c:pt>
                <c:pt idx="6">
                  <c:v>24.769490618338612</c:v>
                </c:pt>
                <c:pt idx="7">
                  <c:v>14.787736032183263</c:v>
                </c:pt>
                <c:pt idx="8">
                  <c:v>-41.483935539966978</c:v>
                </c:pt>
                <c:pt idx="9">
                  <c:v>94.516638839581617</c:v>
                </c:pt>
                <c:pt idx="10">
                  <c:v>-1.0289069851757096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414639232"/>
        <c:axId val="-1414638144"/>
        <c:axId val="0"/>
      </c:bar3DChart>
      <c:catAx>
        <c:axId val="-141463923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DO"/>
          </a:p>
        </c:txPr>
        <c:crossAx val="-14146381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41463814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DO"/>
          </a:p>
        </c:txPr>
        <c:crossAx val="-141463923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egendEntry>
        <c:idx val="0"/>
        <c:txPr>
          <a:bodyPr/>
          <a:lstStyle/>
          <a:p>
            <a:pPr>
              <a:defRPr sz="7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DO"/>
          </a:p>
        </c:txPr>
      </c:legendEntry>
      <c:layout>
        <c:manualLayout>
          <c:xMode val="edge"/>
          <c:yMode val="edge"/>
          <c:x val="0.40304716183981276"/>
          <c:y val="0.90298676495225327"/>
          <c:w val="0.24792247122955785"/>
          <c:h val="7.4626905679343269E-2"/>
        </c:manualLayout>
      </c:layout>
      <c:overlay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DO"/>
    </a:p>
  </c:txPr>
  <c:printSettings>
    <c:headerFooter alignWithMargins="0"/>
    <c:pageMargins b="1" l="0.75" r="0.75" t="1" header="0" footer="0"/>
    <c:pageSetup orientation="landscape" verticalDpi="0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DO"/>
              <a:t>Ramos</a:t>
            </a:r>
          </a:p>
        </c:rich>
      </c:tx>
      <c:layout>
        <c:manualLayout>
          <c:xMode val="edge"/>
          <c:yMode val="edge"/>
          <c:x val="3.0428648076449009E-2"/>
          <c:y val="4.6099427444987101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236"/>
      <c:rotY val="20"/>
      <c:depthPercent val="100"/>
      <c:rAngAx val="1"/>
    </c:view3D>
    <c:floor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floor>
    <c:side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sideWall>
    <c:back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4619640387275243"/>
          <c:y val="6.0283687943262408E-2"/>
          <c:w val="0.70124481327800825"/>
          <c:h val="0.6985815602836879"/>
        </c:manualLayout>
      </c:layout>
      <c:bar3DChart>
        <c:barDir val="bar"/>
        <c:grouping val="clustered"/>
        <c:varyColors val="0"/>
        <c:ser>
          <c:idx val="0"/>
          <c:order val="0"/>
          <c:tx>
            <c:v>Variación Relativa (%)</c:v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('P.N.C.x Ramos, variación y Porc'!$A$129:$A$130,'P.N.C.x Ramos, variación y Porc'!$A$132:$A$140)</c:f>
              <c:strCache>
                <c:ptCount val="11"/>
                <c:pt idx="0">
                  <c:v>Vida Individual</c:v>
                </c:pt>
                <c:pt idx="1">
                  <c:v>Vida Colectivo</c:v>
                </c:pt>
                <c:pt idx="2">
                  <c:v>Salud</c:v>
                </c:pt>
                <c:pt idx="3">
                  <c:v>Accidentes Personales</c:v>
                </c:pt>
                <c:pt idx="4">
                  <c:v>Incendio y Aliados</c:v>
                </c:pt>
                <c:pt idx="5">
                  <c:v>Naves Maritimas y Aéreas</c:v>
                </c:pt>
                <c:pt idx="6">
                  <c:v>Transporte de Carga</c:v>
                </c:pt>
                <c:pt idx="7">
                  <c:v>Vehículos de Motor </c:v>
                </c:pt>
                <c:pt idx="8">
                  <c:v>Agrícola y Pecuario</c:v>
                </c:pt>
                <c:pt idx="9">
                  <c:v>Fianzas</c:v>
                </c:pt>
                <c:pt idx="10">
                  <c:v>Otros Seguros</c:v>
                </c:pt>
              </c:strCache>
            </c:strRef>
          </c:cat>
          <c:val>
            <c:numRef>
              <c:f>('P.N.C.x Ramos, variación y Porc'!$E$129:$E$130,'P.N.C.x Ramos, variación y Porc'!$E$132:$E$140)</c:f>
              <c:numCache>
                <c:formatCode>#,##0.00</c:formatCode>
                <c:ptCount val="11"/>
                <c:pt idx="0">
                  <c:v>17.734474607233317</c:v>
                </c:pt>
                <c:pt idx="1">
                  <c:v>14.477089177843652</c:v>
                </c:pt>
                <c:pt idx="2">
                  <c:v>51.358851223092529</c:v>
                </c:pt>
                <c:pt idx="3">
                  <c:v>4.2567962943448725</c:v>
                </c:pt>
                <c:pt idx="4">
                  <c:v>-13.923256830549501</c:v>
                </c:pt>
                <c:pt idx="5">
                  <c:v>467.00636754076135</c:v>
                </c:pt>
                <c:pt idx="6">
                  <c:v>12.032758580441064</c:v>
                </c:pt>
                <c:pt idx="7">
                  <c:v>14.529636533796786</c:v>
                </c:pt>
                <c:pt idx="8">
                  <c:v>-49.930593135900722</c:v>
                </c:pt>
                <c:pt idx="9">
                  <c:v>30.585489677859197</c:v>
                </c:pt>
                <c:pt idx="10">
                  <c:v>-15.820585406216564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414650112"/>
        <c:axId val="-1414637056"/>
        <c:axId val="0"/>
      </c:bar3DChart>
      <c:catAx>
        <c:axId val="-141465011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DO"/>
          </a:p>
        </c:txPr>
        <c:crossAx val="-14146370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41463705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DO"/>
          </a:p>
        </c:txPr>
        <c:crossAx val="-141465011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egendEntry>
        <c:idx val="0"/>
        <c:txPr>
          <a:bodyPr/>
          <a:lstStyle/>
          <a:p>
            <a:pPr>
              <a:defRPr sz="7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DO"/>
          </a:p>
        </c:txPr>
      </c:legendEntry>
      <c:layout>
        <c:manualLayout>
          <c:xMode val="edge"/>
          <c:yMode val="edge"/>
          <c:x val="0.43568466234538367"/>
          <c:y val="0.88297861501489538"/>
          <c:w val="0.23098200432128307"/>
          <c:h val="7.0921957540117653E-2"/>
        </c:manualLayout>
      </c:layout>
      <c:overlay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8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DO"/>
    </a:p>
  </c:txPr>
  <c:printSettings>
    <c:headerFooter alignWithMargins="0"/>
    <c:pageMargins b="1" l="0.75" r="0.75" t="1" header="0" footer="0"/>
    <c:pageSetup orientation="landscape" verticalDpi="0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DO"/>
              <a:t>Ramos</a:t>
            </a:r>
          </a:p>
        </c:rich>
      </c:tx>
      <c:layout>
        <c:manualLayout>
          <c:xMode val="edge"/>
          <c:yMode val="edge"/>
          <c:x val="2.4096582150064806E-2"/>
          <c:y val="4.561389400792986E-2"/>
        </c:manualLayout>
      </c:layout>
      <c:overlay val="0"/>
      <c:spPr>
        <a:noFill/>
        <a:ln w="25400">
          <a:noFill/>
        </a:ln>
      </c:spPr>
    </c:title>
    <c:autoTitleDeleted val="0"/>
    <c:view3D>
      <c:rotX val="37"/>
      <c:hPercent val="249"/>
      <c:rotY val="14"/>
      <c:depthPercent val="100"/>
      <c:rAngAx val="1"/>
    </c:view3D>
    <c:floor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floor>
    <c:side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sideWall>
    <c:back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2544982042301556"/>
          <c:y val="6.2500211928344485E-2"/>
          <c:w val="0.72337580417936898"/>
          <c:h val="0.70486350119188501"/>
        </c:manualLayout>
      </c:layout>
      <c:bar3DChart>
        <c:barDir val="bar"/>
        <c:grouping val="clustered"/>
        <c:varyColors val="0"/>
        <c:ser>
          <c:idx val="0"/>
          <c:order val="0"/>
          <c:tx>
            <c:v>Variación Relativa (%)</c:v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multiLvlStrRef>
              <c:f>('P.N.C.x Ramos, variación y Porc'!$A$169:$A$170,'P.N.C.x Ramos, variación y Porc'!$A$172:$A$180)</c:f>
            </c:multiLvlStrRef>
          </c:cat>
          <c:val>
            <c:numRef>
              <c:f>('P.N.C.x Ramos, variación y Porc'!$E$169:$E$170,'P.N.C.x Ramos, variación y Porc'!$E$172:$E$180)</c:f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414651200"/>
        <c:axId val="-1414643584"/>
        <c:axId val="0"/>
      </c:bar3DChart>
      <c:catAx>
        <c:axId val="-141465120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DO"/>
          </a:p>
        </c:txPr>
        <c:crossAx val="-14146435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4146435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DO"/>
          </a:p>
        </c:txPr>
        <c:crossAx val="-141465120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43015275085112298"/>
          <c:y val="0.87500307142458256"/>
          <c:w val="0.19778733297952616"/>
          <c:h val="8.6805830122298588E-2"/>
        </c:manualLayout>
      </c:layout>
      <c:overlay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71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DO"/>
    </a:p>
  </c:txPr>
  <c:printSettings>
    <c:headerFooter alignWithMargins="0"/>
    <c:pageMargins b="1" l="0.75" r="0.75" t="1" header="0" footer="0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DO"/>
              <a:t>Ramos</a:t>
            </a:r>
          </a:p>
        </c:rich>
      </c:tx>
      <c:layout>
        <c:manualLayout>
          <c:xMode val="edge"/>
          <c:yMode val="edge"/>
          <c:x val="2.3643986998118923E-2"/>
          <c:y val="4.6357753667888288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225"/>
      <c:rotY val="20"/>
      <c:depthPercent val="100"/>
      <c:rAngAx val="1"/>
    </c:view3D>
    <c:floor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floor>
    <c:side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sideWall>
    <c:back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1418636995827539"/>
          <c:y val="6.6225165562913912E-2"/>
          <c:w val="0.76773296244784428"/>
          <c:h val="0.69536423841059603"/>
        </c:manualLayout>
      </c:layout>
      <c:bar3DChart>
        <c:barDir val="bar"/>
        <c:grouping val="clustered"/>
        <c:varyColors val="0"/>
        <c:ser>
          <c:idx val="0"/>
          <c:order val="0"/>
          <c:tx>
            <c:v>Variación Relativa (%)</c:v>
          </c:tx>
          <c:spPr>
            <a:solidFill>
              <a:srgbClr val="3333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multiLvlStrRef>
              <c:f>('P.N.C.x Ramos, variación y Porc'!$A$209:$A$210,'P.N.C.x Ramos, variación y Porc'!$A$212:$A$220)</c:f>
            </c:multiLvlStrRef>
          </c:cat>
          <c:val>
            <c:numRef>
              <c:f>('P.N.C.x Ramos, variación y Porc'!$E$209:$E$210,'P.N.C.x Ramos, variación y Porc'!$E$212:$E$220)</c:f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414649024"/>
        <c:axId val="-1414646848"/>
        <c:axId val="0"/>
      </c:bar3DChart>
      <c:catAx>
        <c:axId val="-141464902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DO"/>
          </a:p>
        </c:txPr>
        <c:crossAx val="-14146468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41464684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DO"/>
          </a:p>
        </c:txPr>
        <c:crossAx val="-141464902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9499317143561824"/>
          <c:y val="0.90397329366087298"/>
          <c:w val="0.24617523090118648"/>
          <c:h val="6.9536630501832453E-2"/>
        </c:manualLayout>
      </c:layout>
      <c:overlay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87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DO"/>
    </a:p>
  </c:txPr>
  <c:printSettings>
    <c:headerFooter alignWithMargins="0"/>
    <c:pageMargins b="1" l="0.75" r="0.75" t="1" header="0" footer="0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0759916246424254"/>
          <c:y val="0.15862409603862809"/>
          <c:w val="0.72513043734701699"/>
          <c:h val="0.60989711729071838"/>
        </c:manualLayout>
      </c:layout>
      <c:barChart>
        <c:barDir val="bar"/>
        <c:grouping val="clustered"/>
        <c:varyColors val="0"/>
        <c:ser>
          <c:idx val="0"/>
          <c:order val="0"/>
          <c:tx>
            <c:v>Primas Netas Cobradas</c:v>
          </c:tx>
          <c:spPr>
            <a:solidFill>
              <a:srgbClr val="3333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'P.N.C. x Comp. x Ramos'!$D$138:$N$138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'P.N.C. x Comp. x Ramos'!$D$137:$N$137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415952240"/>
        <c:axId val="-1415957680"/>
      </c:barChart>
      <c:catAx>
        <c:axId val="-141595224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DO"/>
          </a:p>
        </c:txPr>
        <c:crossAx val="-14159576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41595768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DO"/>
          </a:p>
        </c:txPr>
        <c:crossAx val="-1415952240"/>
        <c:crosses val="autoZero"/>
        <c:crossBetween val="between"/>
      </c:valAx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45714277134122538"/>
          <c:y val="0.88194425063955617"/>
          <c:w val="0.20914286743905297"/>
          <c:h val="9.0277639345714644E-2"/>
        </c:manualLayout>
      </c:layout>
      <c:overlay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83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DO"/>
    </a:p>
  </c:txPr>
  <c:printSettings>
    <c:headerFooter alignWithMargins="0"/>
    <c:pageMargins b="1" l="0.75" r="0.75" t="1" header="0" footer="0"/>
    <c:pageSetup orientation="landscape" verticalDpi="0"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DO"/>
              <a:t>Ramos</a:t>
            </a:r>
          </a:p>
        </c:rich>
      </c:tx>
      <c:layout>
        <c:manualLayout>
          <c:xMode val="edge"/>
          <c:yMode val="edge"/>
          <c:x val="2.103801540936415E-2"/>
          <c:y val="3.9344300712410948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220"/>
      <c:rotY val="20"/>
      <c:depthPercent val="100"/>
      <c:rAngAx val="1"/>
    </c:view3D>
    <c:floor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floor>
    <c:side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sideWall>
    <c:back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3562412342215988"/>
          <c:y val="7.8688524590163941E-2"/>
          <c:w val="0.73211781206171112"/>
          <c:h val="0.67540983606557381"/>
        </c:manualLayout>
      </c:layout>
      <c:bar3DChart>
        <c:barDir val="bar"/>
        <c:grouping val="clustered"/>
        <c:varyColors val="0"/>
        <c:ser>
          <c:idx val="0"/>
          <c:order val="0"/>
          <c:tx>
            <c:v>Variación Relativa (%)</c:v>
          </c:tx>
          <c:spPr>
            <a:solidFill>
              <a:srgbClr val="3333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multiLvlStrRef>
              <c:f>('P.N.C.x Ramos, variación y Porc'!$A$248:$A$249,'P.N.C.x Ramos, variación y Porc'!$A$251:$A$259)</c:f>
            </c:multiLvlStrRef>
          </c:cat>
          <c:val>
            <c:numRef>
              <c:f>('P.N.C.x Ramos, variación y Porc'!$E$248:$E$249,'P.N.C.x Ramos, variación y Porc'!$E$251:$E$259)</c:f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414645760"/>
        <c:axId val="-1414640320"/>
        <c:axId val="0"/>
      </c:bar3DChart>
      <c:catAx>
        <c:axId val="-141464576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DO"/>
          </a:p>
        </c:txPr>
        <c:crossAx val="-14146403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4146403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DO"/>
          </a:p>
        </c:txPr>
        <c:crossAx val="-141464576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43478267562595735"/>
          <c:y val="0.88852455943007125"/>
          <c:w val="0.2482468577058366"/>
          <c:h val="7.8688601424821925E-2"/>
        </c:manualLayout>
      </c:layout>
      <c:overlay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89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DO"/>
    </a:p>
  </c:txPr>
  <c:printSettings>
    <c:headerFooter alignWithMargins="0"/>
    <c:pageMargins b="1" l="0.75" r="0.75" t="1" header="0" footer="0"/>
    <c:pageSetup paperSize="9" orientation="landscape" verticalDpi="0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DO"/>
              <a:t>Ramos</a:t>
            </a:r>
          </a:p>
        </c:rich>
      </c:tx>
      <c:layout>
        <c:manualLayout>
          <c:xMode val="edge"/>
          <c:yMode val="edge"/>
          <c:x val="1.3888870585737453E-2"/>
          <c:y val="4.895102095288936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255"/>
      <c:rotY val="20"/>
      <c:depthPercent val="100"/>
      <c:rAngAx val="1"/>
    </c:view3D>
    <c:floor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floor>
    <c:side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sideWall>
    <c:back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3333364981235055"/>
          <c:y val="5.5944151456224486E-2"/>
          <c:w val="0.72361209257282522"/>
          <c:h val="0.72377745946490435"/>
        </c:manualLayout>
      </c:layout>
      <c:bar3DChart>
        <c:barDir val="bar"/>
        <c:grouping val="clustered"/>
        <c:varyColors val="0"/>
        <c:ser>
          <c:idx val="0"/>
          <c:order val="0"/>
          <c:tx>
            <c:v>Variación Relativa (%)</c:v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multiLvlStrRef>
              <c:f>('P.N.C.x Ramos, variación y Porc'!$A$287:$A$288,'P.N.C.x Ramos, variación y Porc'!$A$290:$A$298)</c:f>
            </c:multiLvlStrRef>
          </c:cat>
          <c:val>
            <c:numRef>
              <c:f>('P.N.C.x Ramos, variación y Porc'!$E$287:$E$288,'P.N.C.x Ramos, variación y Porc'!$E$290:$E$298)</c:f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414644672"/>
        <c:axId val="-1414644128"/>
        <c:axId val="0"/>
      </c:bar3DChart>
      <c:catAx>
        <c:axId val="-141464467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DO"/>
          </a:p>
        </c:txPr>
        <c:crossAx val="-14146441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41464412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DO"/>
          </a:p>
        </c:txPr>
        <c:crossAx val="-141464467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41805613210482578"/>
          <c:y val="0.89510654388540423"/>
          <c:w val="0.22638904446567615"/>
          <c:h val="8.3916099470616956E-2"/>
        </c:manualLayout>
      </c:layout>
      <c:overlay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77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DO"/>
    </a:p>
  </c:txPr>
  <c:printSettings>
    <c:headerFooter alignWithMargins="0"/>
    <c:pageMargins b="1" l="0.75" r="0.75" t="1" header="0" footer="0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DO"/>
              <a:t>Ramos</a:t>
            </a:r>
          </a:p>
        </c:rich>
      </c:tx>
      <c:layout>
        <c:manualLayout>
          <c:xMode val="edge"/>
          <c:yMode val="edge"/>
          <c:x val="1.2482617945737285E-2"/>
          <c:y val="4.5296262745917817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261"/>
      <c:rotY val="20"/>
      <c:depthPercent val="100"/>
      <c:rAngAx val="1"/>
    </c:view3D>
    <c:floor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floor>
    <c:side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sideWall>
    <c:back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2330097087378642"/>
          <c:y val="6.968641114982578E-2"/>
          <c:w val="0.73370319001386963"/>
          <c:h val="0.68641114982578399"/>
        </c:manualLayout>
      </c:layout>
      <c:bar3DChart>
        <c:barDir val="bar"/>
        <c:grouping val="clustered"/>
        <c:varyColors val="0"/>
        <c:ser>
          <c:idx val="0"/>
          <c:order val="0"/>
          <c:tx>
            <c:v>Variación Relativa (%)</c:v>
          </c:tx>
          <c:spPr>
            <a:solidFill>
              <a:srgbClr val="3333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multiLvlStrRef>
              <c:f>('P.N.C.x Ramos, variación y Porc'!$A$326:$A$327,'P.N.C.x Ramos, variación y Porc'!$A$329:$A$337)</c:f>
            </c:multiLvlStrRef>
          </c:cat>
          <c:val>
            <c:numRef>
              <c:f>('P.N.C.x Ramos, variación y Porc'!$E$326:$E$327,'P.N.C.x Ramos, variación y Porc'!$E$329:$E$337)</c:f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414643040"/>
        <c:axId val="-1414639776"/>
        <c:axId val="0"/>
      </c:bar3DChart>
      <c:catAx>
        <c:axId val="-141464304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DO"/>
          </a:p>
        </c:txPr>
        <c:crossAx val="-14146397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41463977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DO"/>
          </a:p>
        </c:txPr>
        <c:crossAx val="-141464304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40360610912493877"/>
          <c:y val="0.88153299421643083"/>
          <c:w val="0.24549236359382653"/>
          <c:h val="7.6655285345968882E-2"/>
        </c:manualLayout>
      </c:layout>
      <c:overlay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85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DO"/>
    </a:p>
  </c:txPr>
  <c:printSettings>
    <c:headerFooter alignWithMargins="0"/>
    <c:pageMargins b="1" l="0.75" r="0.75" t="1" header="0" footer="0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DO"/>
              <a:t>Ramos</a:t>
            </a:r>
          </a:p>
        </c:rich>
      </c:tx>
      <c:layout>
        <c:manualLayout>
          <c:xMode val="edge"/>
          <c:yMode val="edge"/>
          <c:x val="6.915596868443021E-3"/>
          <c:y val="1.639370078740157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235"/>
      <c:rotY val="20"/>
      <c:depthPercent val="100"/>
      <c:rAngAx val="1"/>
    </c:view3D>
    <c:floor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floor>
    <c:side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sideWall>
    <c:back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4343015214384509"/>
          <c:y val="3.9344262295081971E-2"/>
          <c:w val="0.71230982019363764"/>
          <c:h val="0.80327868852459017"/>
        </c:manualLayout>
      </c:layout>
      <c:bar3DChart>
        <c:barDir val="bar"/>
        <c:grouping val="clustered"/>
        <c:varyColors val="0"/>
        <c:ser>
          <c:idx val="0"/>
          <c:order val="0"/>
          <c:tx>
            <c:v>Variación Relativa (%)</c:v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multiLvlStrRef>
              <c:f>('P.N.C.x Ramos, variación y Porc'!$A$366:$A$367,'P.N.C.x Ramos, variación y Porc'!$A$369:$A$377)</c:f>
            </c:multiLvlStrRef>
          </c:cat>
          <c:val>
            <c:numRef>
              <c:f>('P.N.C.x Ramos, variación y Porc'!$E$366:$E$367,'P.N.C.x Ramos, variación y Porc'!$E$369:$E$377)</c:f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414651744"/>
        <c:axId val="-1414638688"/>
        <c:axId val="0"/>
      </c:bar3DChart>
      <c:catAx>
        <c:axId val="-141465174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DO"/>
          </a:p>
        </c:txPr>
        <c:crossAx val="-14146386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41463868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DO"/>
          </a:p>
        </c:txPr>
        <c:crossAx val="-141465174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9557400597131659"/>
          <c:y val="0.93770460510617992"/>
          <c:w val="0.19363761478239289"/>
          <c:h val="5.2459078978764007E-2"/>
        </c:manualLayout>
      </c:layout>
      <c:overlay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69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DO"/>
    </a:p>
  </c:txPr>
  <c:printSettings>
    <c:headerFooter alignWithMargins="0"/>
    <c:pageMargins b="1" l="0.75" r="0.75" t="1" header="0" footer="0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DO"/>
              <a:t>Ramos</a:t>
            </a:r>
          </a:p>
        </c:rich>
      </c:tx>
      <c:layout>
        <c:manualLayout>
          <c:xMode val="edge"/>
          <c:yMode val="edge"/>
          <c:x val="6.9252293876488581E-3"/>
          <c:y val="1.7241568653290722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261"/>
      <c:rotY val="20"/>
      <c:depthPercent val="100"/>
      <c:rAngAx val="1"/>
    </c:view3D>
    <c:floor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floor>
    <c:side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sideWall>
    <c:back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3822714681440443"/>
          <c:y val="1.3793103448275862E-2"/>
          <c:w val="0.72991689750692523"/>
          <c:h val="0.82413793103448274"/>
        </c:manualLayout>
      </c:layout>
      <c:bar3DChart>
        <c:barDir val="bar"/>
        <c:grouping val="clustered"/>
        <c:varyColors val="0"/>
        <c:ser>
          <c:idx val="0"/>
          <c:order val="0"/>
          <c:tx>
            <c:v>Variación Relativa (%)</c:v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multiLvlStrRef>
              <c:f>('P.N.C.x Ramos, variación y Porc'!$A$405:$A$406,'P.N.C.x Ramos, variación y Porc'!$A$408:$A$416)</c:f>
            </c:multiLvlStrRef>
          </c:cat>
          <c:val>
            <c:numRef>
              <c:f>('P.N.C.x Ramos, variación y Porc'!$E$405:$E$406,'P.N.C.x Ramos, variación y Porc'!$E$408:$E$416)</c:f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414637600"/>
        <c:axId val="-1413903024"/>
        <c:axId val="0"/>
      </c:bar3DChart>
      <c:catAx>
        <c:axId val="-141463760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DO"/>
          </a:p>
        </c:txPr>
        <c:crossAx val="-14139030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41390302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DO"/>
          </a:p>
        </c:txPr>
        <c:crossAx val="-141463760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41135738198014504"/>
          <c:y val="0.88620696471518468"/>
          <c:w val="0.22022139794509155"/>
          <c:h val="7.5862023523210254E-2"/>
        </c:manualLayout>
      </c:layout>
      <c:overlay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77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DO"/>
    </a:p>
  </c:txPr>
  <c:printSettings>
    <c:headerFooter alignWithMargins="0"/>
    <c:pageMargins b="1" l="0.75" r="0.75" t="1" header="0" footer="0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DO"/>
              <a:t>Ramos</a:t>
            </a:r>
          </a:p>
        </c:rich>
      </c:tx>
      <c:layout>
        <c:manualLayout>
          <c:xMode val="edge"/>
          <c:yMode val="edge"/>
          <c:x val="6.9252347583099571E-3"/>
          <c:y val="2.6143928661636961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257"/>
      <c:rotY val="20"/>
      <c:depthPercent val="100"/>
      <c:rAngAx val="1"/>
    </c:view3D>
    <c:floor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floor>
    <c:side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sideWall>
    <c:back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2714681440443213"/>
          <c:y val="2.6143790849673203E-2"/>
          <c:w val="0.75346260387811637"/>
          <c:h val="0.82679738562091498"/>
        </c:manualLayout>
      </c:layout>
      <c:bar3DChart>
        <c:barDir val="bar"/>
        <c:grouping val="clustered"/>
        <c:varyColors val="0"/>
        <c:ser>
          <c:idx val="0"/>
          <c:order val="0"/>
          <c:tx>
            <c:v>Variación Relativa (%)</c:v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multiLvlStrRef>
              <c:f>('P.N.C.x Ramos, variación y Porc'!$A$444:$A$445,'P.N.C.x Ramos, variación y Porc'!$A$447:$A$455)</c:f>
            </c:multiLvlStrRef>
          </c:cat>
          <c:val>
            <c:numRef>
              <c:f>('P.N.C.x Ramos, variación y Porc'!$E$444:$E$445,'P.N.C.x Ramos, variación y Porc'!$E$447:$E$455)</c:f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413911184"/>
        <c:axId val="-1413904112"/>
        <c:axId val="0"/>
      </c:bar3DChart>
      <c:catAx>
        <c:axId val="-141391118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DO"/>
          </a:p>
        </c:txPr>
        <c:crossAx val="-14139041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41390411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DO"/>
          </a:p>
        </c:txPr>
        <c:crossAx val="-141391118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40720221526642042"/>
          <c:y val="0.89542472462908651"/>
          <c:w val="0.22022145443648977"/>
          <c:h val="7.8431346709276428E-2"/>
        </c:manualLayout>
      </c:layout>
      <c:overlay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77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DO"/>
    </a:p>
  </c:txPr>
  <c:printSettings>
    <c:headerFooter alignWithMargins="0"/>
    <c:pageMargins b="1" l="0.75" r="0.75" t="1" header="0" footer="0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DO"/>
              <a:t>Ramos</a:t>
            </a:r>
          </a:p>
        </c:rich>
      </c:tx>
      <c:layout>
        <c:manualLayout>
          <c:xMode val="edge"/>
          <c:yMode val="edge"/>
          <c:x val="9.6819103783135109E-3"/>
          <c:y val="1.6949191394743778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240"/>
      <c:rotY val="20"/>
      <c:depthPercent val="100"/>
      <c:rAngAx val="1"/>
    </c:view3D>
    <c:floor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floor>
    <c:side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sideWall>
    <c:back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1991701244813278"/>
          <c:y val="1.3559322033898305E-2"/>
          <c:w val="0.73582295988934998"/>
          <c:h val="0.82372881355932204"/>
        </c:manualLayout>
      </c:layout>
      <c:bar3DChart>
        <c:barDir val="bar"/>
        <c:grouping val="clustered"/>
        <c:varyColors val="0"/>
        <c:ser>
          <c:idx val="0"/>
          <c:order val="0"/>
          <c:tx>
            <c:v>Variación Relativa (%)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multiLvlStrRef>
              <c:f>('P.N.C.x Ramos, variación y Porc'!$A$483:$A$484,'P.N.C.x Ramos, variación y Porc'!$A$486:$A$494)</c:f>
            </c:multiLvlStrRef>
          </c:cat>
          <c:val>
            <c:numRef>
              <c:f>('P.N.C.x Ramos, variación y Porc'!$E$483:$E$484,'P.N.C.x Ramos, variación y Porc'!$E$486:$E$494)</c:f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413912272"/>
        <c:axId val="-1413911728"/>
        <c:axId val="0"/>
      </c:bar3DChart>
      <c:catAx>
        <c:axId val="-141391227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DO"/>
          </a:p>
        </c:txPr>
        <c:crossAx val="-14139117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41391172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DO"/>
          </a:p>
        </c:txPr>
        <c:crossAx val="-141391227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9972332350461803"/>
          <c:y val="0.91186420474733243"/>
          <c:w val="0.21991702650071965"/>
          <c:h val="6.7796765578975071E-2"/>
        </c:manualLayout>
      </c:layout>
      <c:overlay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77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DO"/>
    </a:p>
  </c:txPr>
  <c:printSettings>
    <c:headerFooter alignWithMargins="0"/>
    <c:pageMargins b="1" l="0.75" r="0.75" t="1" header="0" footer="0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085548003095234"/>
          <c:y val="7.2289440141190306E-2"/>
          <c:w val="0.81337542325967094"/>
          <c:h val="0.42168840082361014"/>
        </c:manualLayout>
      </c:layout>
      <c:lineChart>
        <c:grouping val="standard"/>
        <c:varyColors val="0"/>
        <c:ser>
          <c:idx val="0"/>
          <c:order val="0"/>
          <c:cat>
            <c:multiLvlStrRef>
              <c:f>'% Simple &amp; % Acumulado'!$B$75:$B$112</c:f>
            </c:multiLvlStrRef>
          </c:cat>
          <c:val>
            <c:numRef>
              <c:f>'% Simple &amp; % Acumulado'!$Q$75:$Q$112</c:f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41489696"/>
        <c:axId val="-1541492416"/>
      </c:lineChart>
      <c:catAx>
        <c:axId val="-15414896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DO"/>
          </a:p>
        </c:txPr>
        <c:crossAx val="-15414924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5414924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DO"/>
          </a:p>
        </c:txPr>
        <c:crossAx val="-1541489696"/>
        <c:crosses val="autoZero"/>
        <c:crossBetween val="between"/>
      </c:valAx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DO"/>
    </a:p>
  </c:txPr>
  <c:printSettings>
    <c:headerFooter alignWithMargins="0"/>
    <c:pageMargins b="1" l="0.75" r="0.75" t="1" header="0" footer="0"/>
    <c:pageSetup orientation="landscape" verticalDpi="0"/>
  </c:printSettings>
  <c:userShapes r:id="rId1"/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552111343397149"/>
          <c:y val="8.5714435188398413E-2"/>
          <c:w val="0.80870978985665176"/>
          <c:h val="0.41071500194440907"/>
        </c:manualLayout>
      </c:layout>
      <c:lineChart>
        <c:grouping val="standard"/>
        <c:varyColors val="0"/>
        <c:ser>
          <c:idx val="0"/>
          <c:order val="0"/>
          <c:cat>
            <c:multiLvlStrRef>
              <c:f>'% Simple &amp; % Acumulado'!$B$144:$B$181</c:f>
            </c:multiLvlStrRef>
          </c:cat>
          <c:val>
            <c:numRef>
              <c:f>'% Simple &amp; % Acumulado'!$Q$144:$Q$181</c:f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41490784"/>
        <c:axId val="-1541494048"/>
      </c:lineChart>
      <c:catAx>
        <c:axId val="-15414907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DO"/>
          </a:p>
        </c:txPr>
        <c:crossAx val="-15414940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54149404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DO"/>
          </a:p>
        </c:txPr>
        <c:crossAx val="-1541490784"/>
        <c:crosses val="autoZero"/>
        <c:crossBetween val="between"/>
      </c:valAx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DO"/>
    </a:p>
  </c:txPr>
  <c:printSettings>
    <c:headerFooter alignWithMargins="0"/>
    <c:pageMargins b="1" l="0.75" r="0.75" t="1" header="0" footer="0"/>
    <c:pageSetup orientation="landscape" verticalDpi="0"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262843591170834"/>
          <c:y val="0.10037174721189591"/>
          <c:w val="0.76205345582646034"/>
          <c:h val="0.40148698884758366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'% Simple &amp; % Acumulado'!$B$7:$B$44</c:f>
              <c:strCache>
                <c:ptCount val="38"/>
                <c:pt idx="0">
                  <c:v>Seguros Universal, S. A.</c:v>
                </c:pt>
                <c:pt idx="1">
                  <c:v>Humano Seguros, S. A.</c:v>
                </c:pt>
                <c:pt idx="2">
                  <c:v>Seguros Reservas, S. A.</c:v>
                </c:pt>
                <c:pt idx="3">
                  <c:v>MAPFRE BHD Cía de Seguros, S. A.</c:v>
                </c:pt>
                <c:pt idx="4">
                  <c:v>La Colonial de Seguros, S. A.</c:v>
                </c:pt>
                <c:pt idx="5">
                  <c:v>Seguros Sura, S. A.</c:v>
                </c:pt>
                <c:pt idx="6">
                  <c:v>Seguros Worldwide, S. A.</c:v>
                </c:pt>
                <c:pt idx="7">
                  <c:v>General de Seguros, S. A.</c:v>
                </c:pt>
                <c:pt idx="8">
                  <c:v>Scotia Seguros, S. A.</c:v>
                </c:pt>
                <c:pt idx="9">
                  <c:v>La Monumental de Seguros, S. A.</c:v>
                </c:pt>
                <c:pt idx="10">
                  <c:v>Seguros Pepin, S. A.</c:v>
                </c:pt>
                <c:pt idx="11">
                  <c:v>Angloamericana de Seguros, S. A.</c:v>
                </c:pt>
                <c:pt idx="12">
                  <c:v>Patria, S. A. Compañía de Seguros</c:v>
                </c:pt>
                <c:pt idx="13">
                  <c:v>Compañía Dominicana de Seguros, S.R.L.</c:v>
                </c:pt>
                <c:pt idx="14">
                  <c:v>Atlantica Seguros, S. A.</c:v>
                </c:pt>
                <c:pt idx="15">
                  <c:v>Banesco Seguros, S.A.</c:v>
                </c:pt>
                <c:pt idx="16">
                  <c:v>Cooperativa Nacional de Seguros, Inc.</c:v>
                </c:pt>
                <c:pt idx="17">
                  <c:v>Seguros La Internacional, S. A.</c:v>
                </c:pt>
                <c:pt idx="18">
                  <c:v>BMI Compañía de Seguros, S. A.</c:v>
                </c:pt>
                <c:pt idx="19">
                  <c:v>Bupa Dominicana, S.A.</c:v>
                </c:pt>
                <c:pt idx="20">
                  <c:v>Cuna Mutual Insurance Society Dominicana, S.A.</c:v>
                </c:pt>
                <c:pt idx="21">
                  <c:v>Aseguradora Agropecuaria Dominicana. S. A.</c:v>
                </c:pt>
                <c:pt idx="22">
                  <c:v>Atrio Seguros, S. A.</c:v>
                </c:pt>
                <c:pt idx="23">
                  <c:v>Seguros APS, S.A</c:v>
                </c:pt>
                <c:pt idx="24">
                  <c:v>Amigos Compañía de Seguros, S. A.</c:v>
                </c:pt>
                <c:pt idx="25">
                  <c:v>Seguros ADEMI, S. A.</c:v>
                </c:pt>
                <c:pt idx="26">
                  <c:v>Confederación del Canada Dominicana. S. A.</c:v>
                </c:pt>
                <c:pt idx="27">
                  <c:v>Autoseguro, S. A.</c:v>
                </c:pt>
                <c:pt idx="28">
                  <c:v>Multiseguros S.U, S. A.</c:v>
                </c:pt>
                <c:pt idx="29">
                  <c:v>Midas Seguros, S. A.</c:v>
                </c:pt>
                <c:pt idx="30">
                  <c:v>Seguros Constitución, S. A.</c:v>
                </c:pt>
                <c:pt idx="31">
                  <c:v>La Unión de Seguros, C x A</c:v>
                </c:pt>
                <c:pt idx="32">
                  <c:v>La Comercial de Seguros, S. A.</c:v>
                </c:pt>
                <c:pt idx="33">
                  <c:v>Marsh &amp; McLennan, LTD (Riskcorp, Inc.)</c:v>
                </c:pt>
                <c:pt idx="34">
                  <c:v>Seguros DHI Atlas, S. A.</c:v>
                </c:pt>
                <c:pt idx="35">
                  <c:v>Segna, Compañía de Seguros, S.A.</c:v>
                </c:pt>
                <c:pt idx="36">
                  <c:v>REHSA Cía. de Seguros y Reaseguros, S.A.</c:v>
                </c:pt>
                <c:pt idx="37">
                  <c:v>Seguros La Antillana, S.A.</c:v>
                </c:pt>
              </c:strCache>
            </c:strRef>
          </c:cat>
          <c:val>
            <c:numRef>
              <c:f>'% Simple &amp; % Acumulado'!$Q$7:$Q$44</c:f>
              <c:numCache>
                <c:formatCode>0.0000</c:formatCode>
                <c:ptCount val="38"/>
                <c:pt idx="0">
                  <c:v>25.18833793611568</c:v>
                </c:pt>
                <c:pt idx="1">
                  <c:v>41.305956278590742</c:v>
                </c:pt>
                <c:pt idx="2">
                  <c:v>54.755309333070478</c:v>
                </c:pt>
                <c:pt idx="3">
                  <c:v>65.116817306848048</c:v>
                </c:pt>
                <c:pt idx="4">
                  <c:v>72.395999141341477</c:v>
                </c:pt>
                <c:pt idx="5">
                  <c:v>79.526539616425367</c:v>
                </c:pt>
                <c:pt idx="6">
                  <c:v>82.950635959645794</c:v>
                </c:pt>
                <c:pt idx="7">
                  <c:v>85.114860704575179</c:v>
                </c:pt>
                <c:pt idx="8">
                  <c:v>87.233922608369454</c:v>
                </c:pt>
                <c:pt idx="9">
                  <c:v>88.938390366782812</c:v>
                </c:pt>
                <c:pt idx="10">
                  <c:v>90.569873738130013</c:v>
                </c:pt>
                <c:pt idx="11">
                  <c:v>91.929300890789946</c:v>
                </c:pt>
                <c:pt idx="12">
                  <c:v>92.971688039455373</c:v>
                </c:pt>
                <c:pt idx="13">
                  <c:v>93.997722640073192</c:v>
                </c:pt>
                <c:pt idx="14">
                  <c:v>94.925598496047357</c:v>
                </c:pt>
                <c:pt idx="15">
                  <c:v>95.631256045565522</c:v>
                </c:pt>
                <c:pt idx="16">
                  <c:v>96.233419538364998</c:v>
                </c:pt>
                <c:pt idx="17">
                  <c:v>96.714579933862467</c:v>
                </c:pt>
                <c:pt idx="18">
                  <c:v>97.183393148738091</c:v>
                </c:pt>
                <c:pt idx="19">
                  <c:v>97.649373011845142</c:v>
                </c:pt>
                <c:pt idx="20">
                  <c:v>98.111569290881206</c:v>
                </c:pt>
                <c:pt idx="21">
                  <c:v>98.469077744470439</c:v>
                </c:pt>
                <c:pt idx="22">
                  <c:v>98.810909275662354</c:v>
                </c:pt>
                <c:pt idx="23">
                  <c:v>99.11506947466323</c:v>
                </c:pt>
                <c:pt idx="24">
                  <c:v>99.402098349651368</c:v>
                </c:pt>
                <c:pt idx="25">
                  <c:v>99.612938289286788</c:v>
                </c:pt>
                <c:pt idx="26">
                  <c:v>99.787081481404314</c:v>
                </c:pt>
                <c:pt idx="27">
                  <c:v>99.899866366339083</c:v>
                </c:pt>
                <c:pt idx="28">
                  <c:v>99.988755141847562</c:v>
                </c:pt>
                <c:pt idx="29">
                  <c:v>99.999999999999972</c:v>
                </c:pt>
                <c:pt idx="30">
                  <c:v>99.999999999999972</c:v>
                </c:pt>
                <c:pt idx="31">
                  <c:v>99.999999999999972</c:v>
                </c:pt>
                <c:pt idx="32">
                  <c:v>99.999999999999972</c:v>
                </c:pt>
                <c:pt idx="33">
                  <c:v>99.999999999999972</c:v>
                </c:pt>
                <c:pt idx="34">
                  <c:v>99.999999999999972</c:v>
                </c:pt>
                <c:pt idx="35">
                  <c:v>99.999999999999972</c:v>
                </c:pt>
                <c:pt idx="36">
                  <c:v>99.999999999999972</c:v>
                </c:pt>
                <c:pt idx="37">
                  <c:v>99.999999999999972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41491872"/>
        <c:axId val="-1541491328"/>
      </c:lineChart>
      <c:catAx>
        <c:axId val="-15414918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3600000" vert="horz"/>
          <a:lstStyle/>
          <a:p>
            <a:pPr>
              <a:defRPr sz="7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DO"/>
          </a:p>
        </c:txPr>
        <c:crossAx val="-15414913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5414913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DO"/>
          </a:p>
        </c:txPr>
        <c:crossAx val="-1541491872"/>
        <c:crosses val="autoZero"/>
        <c:crossBetween val="between"/>
      </c:valAx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DO"/>
    </a:p>
  </c:txPr>
  <c:printSettings>
    <c:headerFooter alignWithMargins="0"/>
    <c:pageMargins b="1" l="0.75" r="0.75" t="1" header="0" footer="0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9974086896725457"/>
          <c:y val="5.9440660922238514E-2"/>
          <c:w val="0.74319161466684369"/>
          <c:h val="0.72028094999889025"/>
        </c:manualLayout>
      </c:layout>
      <c:barChart>
        <c:barDir val="bar"/>
        <c:grouping val="clustered"/>
        <c:varyColors val="0"/>
        <c:ser>
          <c:idx val="0"/>
          <c:order val="0"/>
          <c:tx>
            <c:v>Primas Netas Cobradas</c:v>
          </c:tx>
          <c:spPr>
            <a:solidFill>
              <a:srgbClr val="3333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'P.N.C. x Comp. x Ramos'!$D$7:$N$7</c:f>
              <c:strCache>
                <c:ptCount val="11"/>
                <c:pt idx="0">
                  <c:v>Vida Individual </c:v>
                </c:pt>
                <c:pt idx="1">
                  <c:v>Vida Colectivo</c:v>
                </c:pt>
                <c:pt idx="2">
                  <c:v>Salud </c:v>
                </c:pt>
                <c:pt idx="3">
                  <c:v>Accidentes Personales</c:v>
                </c:pt>
                <c:pt idx="4">
                  <c:v>Incendio y Aliados </c:v>
                </c:pt>
                <c:pt idx="5">
                  <c:v>Naves Marítimas y Aéreas </c:v>
                </c:pt>
                <c:pt idx="6">
                  <c:v>Transporte de Carga </c:v>
                </c:pt>
                <c:pt idx="7">
                  <c:v>Vehículos de Motor </c:v>
                </c:pt>
                <c:pt idx="8">
                  <c:v>Agrícola y Pecuario </c:v>
                </c:pt>
                <c:pt idx="9">
                  <c:v>Fianzas </c:v>
                </c:pt>
                <c:pt idx="10">
                  <c:v>Otros Seguros </c:v>
                </c:pt>
              </c:strCache>
            </c:strRef>
          </c:cat>
          <c:val>
            <c:numRef>
              <c:f>'P.N.C. x Comp. x Ramos'!$D$8:$N$8</c:f>
              <c:numCache>
                <c:formatCode>#,##0</c:formatCode>
                <c:ptCount val="11"/>
                <c:pt idx="0">
                  <c:v>79460720.639999986</c:v>
                </c:pt>
                <c:pt idx="1">
                  <c:v>2357293937.9799995</c:v>
                </c:pt>
                <c:pt idx="2">
                  <c:v>4335288707.6500006</c:v>
                </c:pt>
                <c:pt idx="3">
                  <c:v>157988148.58000004</c:v>
                </c:pt>
                <c:pt idx="4">
                  <c:v>3699910030.9499998</c:v>
                </c:pt>
                <c:pt idx="5">
                  <c:v>213789249.93000001</c:v>
                </c:pt>
                <c:pt idx="6">
                  <c:v>187801855.25</c:v>
                </c:pt>
                <c:pt idx="7">
                  <c:v>4265798342.6100006</c:v>
                </c:pt>
                <c:pt idx="8">
                  <c:v>55272075.109999999</c:v>
                </c:pt>
                <c:pt idx="9">
                  <c:v>438280278.77999997</c:v>
                </c:pt>
                <c:pt idx="10">
                  <c:v>720486514.50999999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415947888"/>
        <c:axId val="-1415954960"/>
      </c:barChart>
      <c:catAx>
        <c:axId val="-141594788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DO"/>
          </a:p>
        </c:txPr>
        <c:crossAx val="-14159549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41595496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DO"/>
          </a:p>
        </c:txPr>
        <c:crossAx val="-1415947888"/>
        <c:crosses val="autoZero"/>
        <c:crossBetween val="between"/>
      </c:valAx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44583795336181092"/>
          <c:y val="0.88489222630954911"/>
          <c:w val="0.65678446017962344"/>
          <c:h val="0.97122305657738728"/>
        </c:manualLayout>
      </c:layout>
      <c:overlay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83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DO"/>
    </a:p>
  </c:txPr>
  <c:printSettings>
    <c:headerFooter alignWithMargins="0"/>
    <c:pageMargins b="1" l="0.75" r="0.75" t="1" header="0" footer="0"/>
    <c:pageSetup orientation="landscape"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035455092993743"/>
          <c:y val="6.0241200117658593E-2"/>
          <c:w val="0.75684499050955889"/>
          <c:h val="0.42168840082361014"/>
        </c:manualLayout>
      </c:layout>
      <c:lineChart>
        <c:grouping val="standard"/>
        <c:varyColors val="0"/>
        <c:ser>
          <c:idx val="0"/>
          <c:order val="0"/>
          <c:cat>
            <c:strRef>
              <c:f>'% Simple &amp; % Acumulado'!$B$213:$B$249</c:f>
              <c:strCache>
                <c:ptCount val="37"/>
                <c:pt idx="0">
                  <c:v>Humano Seguros, S. A.</c:v>
                </c:pt>
                <c:pt idx="1">
                  <c:v>Seguros Reservas, S. A.</c:v>
                </c:pt>
                <c:pt idx="2">
                  <c:v>MAPFRE BHD Cía de Seguros, S. A.</c:v>
                </c:pt>
                <c:pt idx="3">
                  <c:v>La Colonial de Seguros, S. A.</c:v>
                </c:pt>
                <c:pt idx="4">
                  <c:v>Seguros Sura, S. A.</c:v>
                </c:pt>
                <c:pt idx="5">
                  <c:v>Seguros Worldwide, S. A.</c:v>
                </c:pt>
                <c:pt idx="6">
                  <c:v>General de Seguros, S. A.</c:v>
                </c:pt>
                <c:pt idx="7">
                  <c:v>Angloamericana de Seguros, S. A.</c:v>
                </c:pt>
                <c:pt idx="8">
                  <c:v>Scotia Seguros, S. A.</c:v>
                </c:pt>
                <c:pt idx="9">
                  <c:v>La Monumental de Seguros, S. A.</c:v>
                </c:pt>
                <c:pt idx="10">
                  <c:v>Seguros Pepin, S. A.</c:v>
                </c:pt>
                <c:pt idx="11">
                  <c:v>Patria, S. A. Compañía de Seguros</c:v>
                </c:pt>
                <c:pt idx="12">
                  <c:v>Atlantica Seguros, S. A.</c:v>
                </c:pt>
                <c:pt idx="13">
                  <c:v>Compañía Dominicana de Seguros, S.R.L.</c:v>
                </c:pt>
                <c:pt idx="14">
                  <c:v>Banesco Seguros, S.A.</c:v>
                </c:pt>
                <c:pt idx="15">
                  <c:v>Cooperativa Nacional de Seguros, Inc.</c:v>
                </c:pt>
                <c:pt idx="16">
                  <c:v>Cuna Mutual Insurance Society Dominicana, S.A.</c:v>
                </c:pt>
                <c:pt idx="17">
                  <c:v>Seguros La Internacional, S. A.</c:v>
                </c:pt>
                <c:pt idx="18">
                  <c:v>Amigos Compañía de Seguros, S. A.</c:v>
                </c:pt>
                <c:pt idx="19">
                  <c:v>Bupa Dominicana, S.A.</c:v>
                </c:pt>
                <c:pt idx="20">
                  <c:v>BMI Compañía de Seguros, S. A.</c:v>
                </c:pt>
                <c:pt idx="21">
                  <c:v>Atrio Seguros, S. A.</c:v>
                </c:pt>
                <c:pt idx="22">
                  <c:v>Seguros APS, S.A</c:v>
                </c:pt>
                <c:pt idx="23">
                  <c:v>Aseguradora Agropecuaria Dominicana. S. A.</c:v>
                </c:pt>
                <c:pt idx="24">
                  <c:v>Seguros ADEMI, S. A.</c:v>
                </c:pt>
                <c:pt idx="25">
                  <c:v>Confederación del Canada Dominicana. S. A.</c:v>
                </c:pt>
                <c:pt idx="26">
                  <c:v>Multiseguros S.U, S. A.</c:v>
                </c:pt>
                <c:pt idx="27">
                  <c:v>Autoseguro, S. A.</c:v>
                </c:pt>
                <c:pt idx="28">
                  <c:v>Midas Seguros, S. A.</c:v>
                </c:pt>
                <c:pt idx="29">
                  <c:v>Seguros Constitución, S. A.</c:v>
                </c:pt>
                <c:pt idx="30">
                  <c:v>La Unión de Seguros, C x A</c:v>
                </c:pt>
                <c:pt idx="31">
                  <c:v>La Comercial de Seguros, S. A.</c:v>
                </c:pt>
                <c:pt idx="32">
                  <c:v>Marsh &amp; McLennan, LTD (Riskcorp, Inc.)</c:v>
                </c:pt>
                <c:pt idx="33">
                  <c:v>Seguros DHI Atlas, S. A.</c:v>
                </c:pt>
                <c:pt idx="34">
                  <c:v>Segna, Compañía de Seguros, S.A.</c:v>
                </c:pt>
                <c:pt idx="35">
                  <c:v>REHSA Cía. de Seguros y Reaseguros, S.A.</c:v>
                </c:pt>
                <c:pt idx="36">
                  <c:v>Seguros La Antillana, S.A.</c:v>
                </c:pt>
              </c:strCache>
            </c:strRef>
          </c:cat>
          <c:val>
            <c:numRef>
              <c:f>'% Simple &amp; % Acumulado'!$Q$213:$Q$249</c:f>
              <c:numCache>
                <c:formatCode>0.0000</c:formatCode>
                <c:ptCount val="37"/>
                <c:pt idx="0">
                  <c:v>37.053404649629627</c:v>
                </c:pt>
                <c:pt idx="1">
                  <c:v>53.090724977774499</c:v>
                </c:pt>
                <c:pt idx="2">
                  <c:v>63.752357335319907</c:v>
                </c:pt>
                <c:pt idx="3">
                  <c:v>71.641222661409202</c:v>
                </c:pt>
                <c:pt idx="4">
                  <c:v>79.117129369285024</c:v>
                </c:pt>
                <c:pt idx="5">
                  <c:v>82.80902046225458</c:v>
                </c:pt>
                <c:pt idx="6">
                  <c:v>84.924750849340938</c:v>
                </c:pt>
                <c:pt idx="7">
                  <c:v>87.011021854073761</c:v>
                </c:pt>
                <c:pt idx="8">
                  <c:v>89.00148563441617</c:v>
                </c:pt>
                <c:pt idx="9">
                  <c:v>90.658308648266569</c:v>
                </c:pt>
                <c:pt idx="10">
                  <c:v>92.230219692454185</c:v>
                </c:pt>
                <c:pt idx="11">
                  <c:v>93.19175418504382</c:v>
                </c:pt>
                <c:pt idx="12">
                  <c:v>94.104604084490049</c:v>
                </c:pt>
                <c:pt idx="13">
                  <c:v>95.00442390361961</c:v>
                </c:pt>
                <c:pt idx="14">
                  <c:v>95.749833511368067</c:v>
                </c:pt>
                <c:pt idx="15">
                  <c:v>96.279751374851898</c:v>
                </c:pt>
                <c:pt idx="16">
                  <c:v>96.754205307346922</c:v>
                </c:pt>
                <c:pt idx="17">
                  <c:v>97.20546720999306</c:v>
                </c:pt>
                <c:pt idx="18">
                  <c:v>97.64473675854633</c:v>
                </c:pt>
                <c:pt idx="19">
                  <c:v>98.078770116875589</c:v>
                </c:pt>
                <c:pt idx="20">
                  <c:v>98.483865375956171</c:v>
                </c:pt>
                <c:pt idx="21">
                  <c:v>98.843515355284637</c:v>
                </c:pt>
                <c:pt idx="22">
                  <c:v>99.14331374815643</c:v>
                </c:pt>
                <c:pt idx="23">
                  <c:v>99.429367707748781</c:v>
                </c:pt>
                <c:pt idx="24">
                  <c:v>99.627298854571066</c:v>
                </c:pt>
                <c:pt idx="25">
                  <c:v>99.802558526178132</c:v>
                </c:pt>
                <c:pt idx="26">
                  <c:v>99.900688523096534</c:v>
                </c:pt>
                <c:pt idx="27">
                  <c:v>99.996502228073538</c:v>
                </c:pt>
                <c:pt idx="28">
                  <c:v>99.999999999999929</c:v>
                </c:pt>
                <c:pt idx="29">
                  <c:v>99.999999999999929</c:v>
                </c:pt>
                <c:pt idx="30">
                  <c:v>99.999999999999929</c:v>
                </c:pt>
                <c:pt idx="31">
                  <c:v>99.999999999999929</c:v>
                </c:pt>
                <c:pt idx="32">
                  <c:v>99.999999999999929</c:v>
                </c:pt>
                <c:pt idx="33">
                  <c:v>99.999999999999929</c:v>
                </c:pt>
                <c:pt idx="34">
                  <c:v>99.999999999999929</c:v>
                </c:pt>
                <c:pt idx="35">
                  <c:v>99.999999999999929</c:v>
                </c:pt>
                <c:pt idx="36">
                  <c:v>99.999999999999929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41490240"/>
        <c:axId val="-1541486976"/>
      </c:lineChart>
      <c:catAx>
        <c:axId val="-15414902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DO"/>
          </a:p>
        </c:txPr>
        <c:crossAx val="-15414869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5414869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DO"/>
          </a:p>
        </c:txPr>
        <c:crossAx val="-1541490240"/>
        <c:crosses val="autoZero"/>
        <c:crossBetween val="between"/>
      </c:valAx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DO"/>
    </a:p>
  </c:txPr>
  <c:printSettings>
    <c:headerFooter alignWithMargins="0"/>
    <c:pageMargins b="1" l="0.75" r="0.75" t="1" header="0" footer="0"/>
    <c:pageSetup/>
  </c:printSettings>
  <c:userShapes r:id="rId1"/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107322477736864"/>
          <c:y val="7.2000140625274656E-2"/>
          <c:w val="0.78382641170721634"/>
          <c:h val="0.40400078906404113"/>
        </c:manualLayout>
      </c:layout>
      <c:lineChart>
        <c:grouping val="standard"/>
        <c:varyColors val="0"/>
        <c:ser>
          <c:idx val="0"/>
          <c:order val="0"/>
          <c:cat>
            <c:multiLvlStrRef>
              <c:f>'% Simple &amp; % Acumulado'!$B$280:$B$317</c:f>
            </c:multiLvlStrRef>
          </c:cat>
          <c:val>
            <c:numRef>
              <c:f>'% Simple &amp; % Acumulado'!$Q$280:$Q$317</c:f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41486432"/>
        <c:axId val="-1541495136"/>
      </c:lineChart>
      <c:catAx>
        <c:axId val="-15414864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DO"/>
          </a:p>
        </c:txPr>
        <c:crossAx val="-15414951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5414951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DO"/>
          </a:p>
        </c:txPr>
        <c:crossAx val="-1541486432"/>
        <c:crosses val="autoZero"/>
        <c:crossBetween val="between"/>
      </c:valAx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DO"/>
    </a:p>
  </c:txPr>
  <c:printSettings>
    <c:headerFooter alignWithMargins="0"/>
    <c:pageMargins b="1" l="0.75" r="0.75" t="1" header="0" footer="0"/>
    <c:pageSetup/>
  </c:printSettings>
  <c:userShapes r:id="rId1"/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965517241379309"/>
          <c:y val="6.7137925025406192E-2"/>
          <c:w val="0.76802507836990597"/>
          <c:h val="0.42756257516179735"/>
        </c:manualLayout>
      </c:layout>
      <c:lineChart>
        <c:grouping val="standard"/>
        <c:varyColors val="0"/>
        <c:ser>
          <c:idx val="0"/>
          <c:order val="0"/>
          <c:cat>
            <c:multiLvlStrRef>
              <c:f>'% Simple &amp; % Acumulado'!$B$348:$B$385</c:f>
            </c:multiLvlStrRef>
          </c:cat>
          <c:val>
            <c:numRef>
              <c:f>'% Simple &amp; % Acumulado'!$Q$348:$Q$385</c:f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41485888"/>
        <c:axId val="-1541485344"/>
      </c:lineChart>
      <c:catAx>
        <c:axId val="-15414858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DO"/>
          </a:p>
        </c:txPr>
        <c:crossAx val="-15414853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5414853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DO"/>
          </a:p>
        </c:txPr>
        <c:crossAx val="-1541485888"/>
        <c:crosses val="autoZero"/>
        <c:crossBetween val="between"/>
      </c:valAx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DO"/>
    </a:p>
  </c:txPr>
  <c:printSettings>
    <c:headerFooter alignWithMargins="0"/>
    <c:pageMargins b="1" l="0.75" r="0.75" t="1" header="0" footer="0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747994073923517"/>
          <c:y val="6.8000132812759406E-2"/>
          <c:w val="0.79187117611657798"/>
          <c:h val="0.42000082031410219"/>
        </c:manualLayout>
      </c:layout>
      <c:lineChart>
        <c:grouping val="standard"/>
        <c:varyColors val="0"/>
        <c:ser>
          <c:idx val="0"/>
          <c:order val="0"/>
          <c:cat>
            <c:multiLvlStrRef>
              <c:f>'% Simple &amp; % Acumulado'!$B$417:$B$454</c:f>
            </c:multiLvlStrRef>
          </c:cat>
          <c:val>
            <c:numRef>
              <c:f>'% Simple &amp; % Acumulado'!$Q$417:$Q$454</c:f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41484800"/>
        <c:axId val="-1541482624"/>
      </c:lineChart>
      <c:catAx>
        <c:axId val="-15414848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7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DO"/>
          </a:p>
        </c:txPr>
        <c:crossAx val="-15414826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54148262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DO"/>
          </a:p>
        </c:txPr>
        <c:crossAx val="-1541484800"/>
        <c:crosses val="autoZero"/>
        <c:crossBetween val="between"/>
      </c:valAx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DO"/>
    </a:p>
  </c:txPr>
  <c:printSettings>
    <c:headerFooter alignWithMargins="0"/>
    <c:pageMargins b="1" l="0.75" r="0.75" t="1" header="0" footer="0"/>
    <c:pageSetup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236024844720496"/>
          <c:y val="6.9230769230769235E-2"/>
          <c:w val="0.78881987577639756"/>
          <c:h val="0.42307692307692307"/>
        </c:manualLayout>
      </c:layout>
      <c:lineChart>
        <c:grouping val="standard"/>
        <c:varyColors val="0"/>
        <c:ser>
          <c:idx val="0"/>
          <c:order val="0"/>
          <c:cat>
            <c:multiLvlStrRef>
              <c:f>'% Simple &amp; % Acumulado'!$B$485:$B$522</c:f>
            </c:multiLvlStrRef>
          </c:cat>
          <c:val>
            <c:numRef>
              <c:f>'% Simple &amp; % Acumulado'!$Q$485:$Q$522</c:f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41497312"/>
        <c:axId val="-1541496768"/>
      </c:lineChart>
      <c:catAx>
        <c:axId val="-15414973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DO"/>
          </a:p>
        </c:txPr>
        <c:crossAx val="-15414967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5414967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DO"/>
          </a:p>
        </c:txPr>
        <c:crossAx val="-1541497312"/>
        <c:crosses val="autoZero"/>
        <c:crossBetween val="between"/>
      </c:valAx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DO"/>
    </a:p>
  </c:txPr>
  <c:printSettings>
    <c:headerFooter alignWithMargins="0"/>
    <c:pageMargins b="1" l="0.75" r="0.75" t="1" header="0" footer="0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536614800264864"/>
          <c:y val="8.8652789273012497E-2"/>
          <c:w val="0.75447274274762255"/>
          <c:h val="0.3936183843721755"/>
        </c:manualLayout>
      </c:layout>
      <c:lineChart>
        <c:grouping val="standard"/>
        <c:varyColors val="0"/>
        <c:ser>
          <c:idx val="0"/>
          <c:order val="0"/>
          <c:cat>
            <c:multiLvlStrRef>
              <c:f>'% Simple &amp; % Acumulado'!$B$553:$B$590</c:f>
            </c:multiLvlStrRef>
          </c:cat>
          <c:val>
            <c:numRef>
              <c:f>'% Simple &amp; % Acumulado'!$Q$553:$Q$590</c:f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4600176"/>
        <c:axId val="-1824603440"/>
      </c:lineChart>
      <c:catAx>
        <c:axId val="-18246001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36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DO"/>
          </a:p>
        </c:txPr>
        <c:crossAx val="-18246034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8246034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DO"/>
          </a:p>
        </c:txPr>
        <c:crossAx val="-1824600176"/>
        <c:crosses val="autoZero"/>
        <c:crossBetween val="between"/>
      </c:valAx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DO"/>
    </a:p>
  </c:txPr>
  <c:printSettings>
    <c:headerFooter alignWithMargins="0"/>
    <c:pageMargins b="1" l="0.75" r="0.75" t="1" header="0" footer="0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300682796994353"/>
          <c:y val="6.4516354853952643E-2"/>
          <c:w val="0.78758295608493556"/>
          <c:h val="0.44803024204133779"/>
        </c:manualLayout>
      </c:layout>
      <c:lineChart>
        <c:grouping val="standard"/>
        <c:varyColors val="0"/>
        <c:ser>
          <c:idx val="0"/>
          <c:order val="0"/>
          <c:cat>
            <c:multiLvlStrRef>
              <c:f>'% Simple &amp; % Acumulado'!$B$621:$B$658</c:f>
            </c:multiLvlStrRef>
          </c:cat>
          <c:val>
            <c:numRef>
              <c:f>'% Simple &amp; % Acumulado'!$Q$621:$Q$658</c:f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20068848"/>
        <c:axId val="-1415946800"/>
      </c:lineChart>
      <c:catAx>
        <c:axId val="-17200688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DO"/>
          </a:p>
        </c:txPr>
        <c:crossAx val="-14159468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41594680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DO"/>
          </a:p>
        </c:txPr>
        <c:crossAx val="-1720068848"/>
        <c:crosses val="autoZero"/>
        <c:crossBetween val="between"/>
      </c:valAx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DO"/>
    </a:p>
  </c:txPr>
  <c:printSettings>
    <c:headerFooter alignWithMargins="0"/>
    <c:pageMargins b="1" l="0.75" r="0.75" t="1" header="0" footer="0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504658705509495"/>
          <c:y val="8.9928057553956831E-2"/>
          <c:w val="0.75851450521425812"/>
          <c:h val="0.3920863309352518"/>
        </c:manualLayout>
      </c:layout>
      <c:lineChart>
        <c:grouping val="standard"/>
        <c:varyColors val="0"/>
        <c:ser>
          <c:idx val="0"/>
          <c:order val="0"/>
          <c:cat>
            <c:multiLvlStrRef>
              <c:f>'% Simple &amp; % Acumulado'!$B$689:$B$726</c:f>
            </c:multiLvlStrRef>
          </c:cat>
          <c:val>
            <c:numRef>
              <c:f>'% Simple &amp; % Acumulado'!$Q$689:$Q$726</c:f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415959856"/>
        <c:axId val="-1415950608"/>
      </c:lineChart>
      <c:catAx>
        <c:axId val="-14159598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DO"/>
          </a:p>
        </c:txPr>
        <c:crossAx val="-14159506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4159506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DO"/>
          </a:p>
        </c:txPr>
        <c:crossAx val="-1415959856"/>
        <c:crosses val="autoZero"/>
        <c:crossBetween val="between"/>
      </c:valAx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DO"/>
    </a:p>
  </c:txPr>
  <c:printSettings>
    <c:headerFooter alignWithMargins="0"/>
    <c:pageMargins b="1" l="0.75" r="0.75" t="1" header="0" footer="0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459627329192547"/>
          <c:y val="8.4249385621943756E-2"/>
          <c:w val="0.77329192546583847"/>
          <c:h val="0.40659486104503295"/>
        </c:manualLayout>
      </c:layout>
      <c:lineChart>
        <c:grouping val="standard"/>
        <c:varyColors val="0"/>
        <c:ser>
          <c:idx val="0"/>
          <c:order val="0"/>
          <c:cat>
            <c:multiLvlStrRef>
              <c:f>'% Simple &amp; % Acumulado'!$B$758:$B$795</c:f>
            </c:multiLvlStrRef>
          </c:cat>
          <c:val>
            <c:numRef>
              <c:f>'% Simple &amp; % Acumulado'!$Q$758:$Q$795</c:f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415959312"/>
        <c:axId val="-1415958768"/>
      </c:lineChart>
      <c:catAx>
        <c:axId val="-14159593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36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DO"/>
          </a:p>
        </c:txPr>
        <c:crossAx val="-14159587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4159587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DO"/>
          </a:p>
        </c:txPr>
        <c:crossAx val="-1415959312"/>
        <c:crosses val="autoZero"/>
        <c:crossBetween val="between"/>
      </c:valAx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DO"/>
    </a:p>
  </c:txPr>
  <c:printSettings>
    <c:headerFooter alignWithMargins="0"/>
    <c:pageMargins b="1" l="0.75" r="0.75" t="1" header="0" footer="0"/>
    <c:pageSetup orientation="landscape" verticalDpi="0"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835616438356165"/>
          <c:y val="7.6336020127661552E-2"/>
          <c:w val="0.77910958904109584"/>
          <c:h val="0.39694730466384009"/>
        </c:manualLayout>
      </c:layout>
      <c:lineChart>
        <c:grouping val="standard"/>
        <c:varyColors val="0"/>
        <c:ser>
          <c:idx val="0"/>
          <c:order val="0"/>
          <c:cat>
            <c:multiLvlStrRef>
              <c:f>'% Simple &amp; % Acumulado'!$B$826:$B$863</c:f>
            </c:multiLvlStrRef>
          </c:cat>
          <c:val>
            <c:numRef>
              <c:f>'% Simple &amp; % Acumulado'!$Q$826:$Q$863</c:f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415955504"/>
        <c:axId val="-1415961488"/>
      </c:lineChart>
      <c:catAx>
        <c:axId val="-14159555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DO"/>
          </a:p>
        </c:txPr>
        <c:crossAx val="-14159614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4159614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DO"/>
          </a:p>
        </c:txPr>
        <c:crossAx val="-1415955504"/>
        <c:crosses val="autoZero"/>
        <c:crossBetween val="between"/>
      </c:valAx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DO"/>
    </a:p>
  </c:txPr>
  <c:printSettings>
    <c:headerFooter alignWithMargins="0"/>
    <c:pageMargins b="1" l="0.75" r="0.75" t="1" header="0" footer="0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DO"/>
              <a:t>Ramos</a:t>
            </a:r>
          </a:p>
        </c:rich>
      </c:tx>
      <c:layout>
        <c:manualLayout>
          <c:xMode val="edge"/>
          <c:yMode val="edge"/>
          <c:x val="1.4341422829557934E-2"/>
          <c:y val="1.993381262124843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121251629726207"/>
          <c:y val="3.6544909781376179E-2"/>
          <c:w val="0.63494132985658414"/>
          <c:h val="0.76412084088332011"/>
        </c:manualLayout>
      </c:layout>
      <c:barChart>
        <c:barDir val="bar"/>
        <c:grouping val="clustered"/>
        <c:varyColors val="0"/>
        <c:ser>
          <c:idx val="0"/>
          <c:order val="0"/>
          <c:tx>
            <c:v>Primas Netas Cobradas</c:v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'P.N.C. x Comp. x Ramos'!$D$202:$N$202</c:f>
              <c:strCache>
                <c:ptCount val="11"/>
                <c:pt idx="0">
                  <c:v>Vida Individual </c:v>
                </c:pt>
                <c:pt idx="1">
                  <c:v>Vida Colectivo</c:v>
                </c:pt>
                <c:pt idx="2">
                  <c:v>Salud </c:v>
                </c:pt>
                <c:pt idx="3">
                  <c:v>Accidentes Personales</c:v>
                </c:pt>
                <c:pt idx="4">
                  <c:v>Incendio y Aliados </c:v>
                </c:pt>
                <c:pt idx="5">
                  <c:v>Naves Marítimas y Aéreas </c:v>
                </c:pt>
                <c:pt idx="6">
                  <c:v>Transporte de Carga </c:v>
                </c:pt>
                <c:pt idx="7">
                  <c:v>Vehículos de Motor </c:v>
                </c:pt>
                <c:pt idx="8">
                  <c:v>Agrícola y Pecuario </c:v>
                </c:pt>
                <c:pt idx="9">
                  <c:v>Fianzas </c:v>
                </c:pt>
                <c:pt idx="10">
                  <c:v>Otros Seguros </c:v>
                </c:pt>
              </c:strCache>
            </c:strRef>
          </c:cat>
          <c:val>
            <c:numRef>
              <c:f>'P.N.C. x Comp. x Ramos'!$D$203:$N$203</c:f>
              <c:numCache>
                <c:formatCode>#,##0</c:formatCode>
                <c:ptCount val="11"/>
                <c:pt idx="0">
                  <c:v>28472714.149999999</c:v>
                </c:pt>
                <c:pt idx="1">
                  <c:v>845725583.0999999</c:v>
                </c:pt>
                <c:pt idx="2">
                  <c:v>1580683223.4599998</c:v>
                </c:pt>
                <c:pt idx="3">
                  <c:v>56683389.890000001</c:v>
                </c:pt>
                <c:pt idx="4">
                  <c:v>1103258403.1800001</c:v>
                </c:pt>
                <c:pt idx="5">
                  <c:v>168918223.28999999</c:v>
                </c:pt>
                <c:pt idx="6">
                  <c:v>80018572.649999991</c:v>
                </c:pt>
                <c:pt idx="7">
                  <c:v>1576979024.55</c:v>
                </c:pt>
                <c:pt idx="8">
                  <c:v>15722525.73</c:v>
                </c:pt>
                <c:pt idx="9">
                  <c:v>108926491.17</c:v>
                </c:pt>
                <c:pt idx="10">
                  <c:v>276984201.87000006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415951696"/>
        <c:axId val="-1415962032"/>
      </c:barChart>
      <c:catAx>
        <c:axId val="-141595169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DO"/>
          </a:p>
        </c:txPr>
        <c:crossAx val="-14159620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41596203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DO"/>
          </a:p>
        </c:txPr>
        <c:crossAx val="-1415951696"/>
        <c:crosses val="autoZero"/>
        <c:crossBetween val="between"/>
      </c:valAx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40621397809880377"/>
          <c:y val="0.91694358857316749"/>
          <c:w val="0.59838892430350421"/>
          <c:h val="0.99003347407661002"/>
        </c:manualLayout>
      </c:layout>
      <c:overlay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77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DO"/>
    </a:p>
  </c:txPr>
  <c:printSettings>
    <c:headerFooter alignWithMargins="0"/>
    <c:pageMargins b="1" l="0.75" r="0.75" t="1" header="0" footer="0"/>
    <c:pageSetup orientation="landscape" verticalDpi="0"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52"/>
      <c:rotY val="20"/>
      <c:depthPercent val="100"/>
      <c:rAngAx val="1"/>
    </c:view3D>
    <c:floor>
      <c:thickness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floor>
    <c:sideWall>
      <c:thickness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sideWall>
    <c:backWall>
      <c:thickness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5.351174937923725E-2"/>
          <c:y val="2.9508196721311476E-2"/>
          <c:w val="0.93980009847285428"/>
          <c:h val="0.69180327868852454"/>
        </c:manualLayout>
      </c:layout>
      <c:bar3DChart>
        <c:barDir val="col"/>
        <c:grouping val="clustered"/>
        <c:varyColors val="0"/>
        <c:ser>
          <c:idx val="0"/>
          <c:order val="0"/>
          <c:tx>
            <c:v>Año 2015</c:v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'1eras 10 Compañías'!$A$10:$A$19</c:f>
              <c:strCache>
                <c:ptCount val="10"/>
                <c:pt idx="0">
                  <c:v>Seguros Universal, S. A.</c:v>
                </c:pt>
                <c:pt idx="1">
                  <c:v>Humano Seguros, S. A.</c:v>
                </c:pt>
                <c:pt idx="2">
                  <c:v>Seguros Reservas, S. A.</c:v>
                </c:pt>
                <c:pt idx="3">
                  <c:v>MAPFRE BHD Cía de Seguros, S. A.</c:v>
                </c:pt>
                <c:pt idx="4">
                  <c:v>La Colonial de Seguros, S. A.</c:v>
                </c:pt>
                <c:pt idx="5">
                  <c:v>Seguros Sura, S. A.</c:v>
                </c:pt>
                <c:pt idx="6">
                  <c:v>Seguros Worldwide, S. A.</c:v>
                </c:pt>
                <c:pt idx="7">
                  <c:v>General de Seguros, S. A.</c:v>
                </c:pt>
                <c:pt idx="8">
                  <c:v>Scotia Seguros, S. A.</c:v>
                </c:pt>
                <c:pt idx="9">
                  <c:v>La Monumental de Seguros, S. A.</c:v>
                </c:pt>
              </c:strCache>
            </c:strRef>
          </c:cat>
          <c:val>
            <c:numRef>
              <c:f>'1eras 10 Compañías'!$C$10:$C$19</c:f>
              <c:numCache>
                <c:formatCode>#,##0</c:formatCode>
                <c:ptCount val="10"/>
                <c:pt idx="0">
                  <c:v>3208518933.77</c:v>
                </c:pt>
                <c:pt idx="1">
                  <c:v>1959454633.8299999</c:v>
                </c:pt>
                <c:pt idx="2">
                  <c:v>1888021221.4100003</c:v>
                </c:pt>
                <c:pt idx="3">
                  <c:v>1731175384.55</c:v>
                </c:pt>
                <c:pt idx="4">
                  <c:v>973279956.45000005</c:v>
                </c:pt>
                <c:pt idx="5">
                  <c:v>986260966.91999996</c:v>
                </c:pt>
                <c:pt idx="6">
                  <c:v>550311007.57000005</c:v>
                </c:pt>
                <c:pt idx="7">
                  <c:v>328601437.42000008</c:v>
                </c:pt>
                <c:pt idx="8">
                  <c:v>355167743.53999996</c:v>
                </c:pt>
                <c:pt idx="9">
                  <c:v>264475053.23999998</c:v>
                </c:pt>
              </c:numCache>
            </c:numRef>
          </c:val>
        </c:ser>
        <c:ser>
          <c:idx val="1"/>
          <c:order val="1"/>
          <c:tx>
            <c:v>Año 2016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'1eras 10 Compañías'!$A$10:$A$19</c:f>
              <c:strCache>
                <c:ptCount val="10"/>
                <c:pt idx="0">
                  <c:v>Seguros Universal, S. A.</c:v>
                </c:pt>
                <c:pt idx="1">
                  <c:v>Humano Seguros, S. A.</c:v>
                </c:pt>
                <c:pt idx="2">
                  <c:v>Seguros Reservas, S. A.</c:v>
                </c:pt>
                <c:pt idx="3">
                  <c:v>MAPFRE BHD Cía de Seguros, S. A.</c:v>
                </c:pt>
                <c:pt idx="4">
                  <c:v>La Colonial de Seguros, S. A.</c:v>
                </c:pt>
                <c:pt idx="5">
                  <c:v>Seguros Sura, S. A.</c:v>
                </c:pt>
                <c:pt idx="6">
                  <c:v>Seguros Worldwide, S. A.</c:v>
                </c:pt>
                <c:pt idx="7">
                  <c:v>General de Seguros, S. A.</c:v>
                </c:pt>
                <c:pt idx="8">
                  <c:v>Scotia Seguros, S. A.</c:v>
                </c:pt>
                <c:pt idx="9">
                  <c:v>La Monumental de Seguros, S. A.</c:v>
                </c:pt>
              </c:strCache>
            </c:strRef>
          </c:cat>
          <c:val>
            <c:numRef>
              <c:f>'1eras 10 Compañías'!$E$10:$E$19</c:f>
              <c:numCache>
                <c:formatCode>#,##0</c:formatCode>
                <c:ptCount val="10"/>
                <c:pt idx="0">
                  <c:v>4158939638.7200003</c:v>
                </c:pt>
                <c:pt idx="1">
                  <c:v>2661239577.4700003</c:v>
                </c:pt>
                <c:pt idx="2">
                  <c:v>2220672426.8699999</c:v>
                </c:pt>
                <c:pt idx="3">
                  <c:v>1710826904.8299999</c:v>
                </c:pt>
                <c:pt idx="4">
                  <c:v>1201892635.6200001</c:v>
                </c:pt>
                <c:pt idx="5">
                  <c:v>1177349911.0000002</c:v>
                </c:pt>
                <c:pt idx="6">
                  <c:v>565365211.65999997</c:v>
                </c:pt>
                <c:pt idx="7">
                  <c:v>357343152.27999997</c:v>
                </c:pt>
                <c:pt idx="8">
                  <c:v>349886148.54000002</c:v>
                </c:pt>
                <c:pt idx="9">
                  <c:v>281430975.77000004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415947344"/>
        <c:axId val="-1415953328"/>
        <c:axId val="0"/>
      </c:bar3DChart>
      <c:catAx>
        <c:axId val="-14159473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DO"/>
          </a:p>
        </c:txPr>
        <c:crossAx val="-14159533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4159533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DO"/>
          </a:p>
        </c:txPr>
        <c:crossAx val="-141594734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1.0937570001817406E-2"/>
          <c:y val="0.79016376474067496"/>
          <c:w val="0.13593771793018627"/>
          <c:h val="0.19672137813759194"/>
        </c:manualLayout>
      </c:layout>
      <c:overlay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67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DO"/>
    </a:p>
  </c:txPr>
  <c:printSettings>
    <c:headerFooter alignWithMargins="0"/>
    <c:pageMargins b="1" l="0.75" r="0.75" t="1" header="0" footer="0"/>
    <c:pageSetup paperSize="9" orientation="landscape"/>
  </c:printSettings>
  <c:userShapes r:id="rId1"/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9"/>
      <c:rotY val="20"/>
      <c:depthPercent val="100"/>
      <c:rAngAx val="1"/>
    </c:view3D>
    <c:floor>
      <c:thickness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floor>
    <c:sideWall>
      <c:thickness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sideWall>
    <c:backWall>
      <c:thickness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6.2597904742983337E-2"/>
          <c:y val="6.9079058322397857E-2"/>
          <c:w val="0.90453972353610923"/>
          <c:h val="0.68421162528851209"/>
        </c:manualLayout>
      </c:layout>
      <c:bar3DChart>
        <c:barDir val="col"/>
        <c:grouping val="clustered"/>
        <c:varyColors val="0"/>
        <c:ser>
          <c:idx val="0"/>
          <c:order val="0"/>
          <c:tx>
            <c:v>Año 2015</c:v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'1eras 10 Compañías'!$A$62:$A$71</c:f>
              <c:strCache>
                <c:ptCount val="10"/>
                <c:pt idx="0">
                  <c:v>Seguros Universal, S. A.</c:v>
                </c:pt>
                <c:pt idx="1">
                  <c:v>Humano Seguros, S. A.</c:v>
                </c:pt>
                <c:pt idx="2">
                  <c:v>Seguros Reservas, S. A.</c:v>
                </c:pt>
                <c:pt idx="3">
                  <c:v>MAPFRE BHD Cía de Seguros, S. A.</c:v>
                </c:pt>
                <c:pt idx="4">
                  <c:v>La Colonial de Seguros, S. A.</c:v>
                </c:pt>
                <c:pt idx="5">
                  <c:v>Seguros Sura, S. A.</c:v>
                </c:pt>
                <c:pt idx="6">
                  <c:v>Seguros Worldwide, S. A.</c:v>
                </c:pt>
                <c:pt idx="7">
                  <c:v>General de Seguros, S. A.</c:v>
                </c:pt>
                <c:pt idx="8">
                  <c:v>Angloamericana de Seguros, S. A.</c:v>
                </c:pt>
                <c:pt idx="9">
                  <c:v>Scotia Seguros, S. A.</c:v>
                </c:pt>
              </c:strCache>
            </c:strRef>
          </c:cat>
          <c:val>
            <c:numRef>
              <c:f>'1eras 10 Compañías'!$C$62:$C$71</c:f>
              <c:numCache>
                <c:formatCode>#,##0</c:formatCode>
                <c:ptCount val="10"/>
                <c:pt idx="0">
                  <c:v>1138644012.8000002</c:v>
                </c:pt>
                <c:pt idx="1">
                  <c:v>670586253.26999986</c:v>
                </c:pt>
                <c:pt idx="2">
                  <c:v>719957032.71000004</c:v>
                </c:pt>
                <c:pt idx="3">
                  <c:v>776446879.46000004</c:v>
                </c:pt>
                <c:pt idx="4">
                  <c:v>358671967.07000005</c:v>
                </c:pt>
                <c:pt idx="5">
                  <c:v>373938829.15999997</c:v>
                </c:pt>
                <c:pt idx="6">
                  <c:v>195697450.81</c:v>
                </c:pt>
                <c:pt idx="7">
                  <c:v>118473902.28000003</c:v>
                </c:pt>
                <c:pt idx="8">
                  <c:v>27684149.460000001</c:v>
                </c:pt>
                <c:pt idx="9">
                  <c:v>119448555.3</c:v>
                </c:pt>
              </c:numCache>
            </c:numRef>
          </c:val>
        </c:ser>
        <c:ser>
          <c:idx val="1"/>
          <c:order val="1"/>
          <c:tx>
            <c:v>Año 2016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'1eras 10 Compañías'!$A$62:$A$71</c:f>
              <c:strCache>
                <c:ptCount val="10"/>
                <c:pt idx="0">
                  <c:v>Seguros Universal, S. A.</c:v>
                </c:pt>
                <c:pt idx="1">
                  <c:v>Humano Seguros, S. A.</c:v>
                </c:pt>
                <c:pt idx="2">
                  <c:v>Seguros Reservas, S. A.</c:v>
                </c:pt>
                <c:pt idx="3">
                  <c:v>MAPFRE BHD Cía de Seguros, S. A.</c:v>
                </c:pt>
                <c:pt idx="4">
                  <c:v>La Colonial de Seguros, S. A.</c:v>
                </c:pt>
                <c:pt idx="5">
                  <c:v>Seguros Sura, S. A.</c:v>
                </c:pt>
                <c:pt idx="6">
                  <c:v>Seguros Worldwide, S. A.</c:v>
                </c:pt>
                <c:pt idx="7">
                  <c:v>General de Seguros, S. A.</c:v>
                </c:pt>
                <c:pt idx="8">
                  <c:v>Angloamericana de Seguros, S. A.</c:v>
                </c:pt>
                <c:pt idx="9">
                  <c:v>Scotia Seguros, S. A.</c:v>
                </c:pt>
              </c:strCache>
            </c:strRef>
          </c:cat>
          <c:val>
            <c:numRef>
              <c:f>'1eras 10 Compañías'!$E$62:$E$71</c:f>
              <c:numCache>
                <c:formatCode>#,##0</c:formatCode>
                <c:ptCount val="10"/>
                <c:pt idx="0">
                  <c:v>1208154212.96</c:v>
                </c:pt>
                <c:pt idx="1">
                  <c:v>956643656.1500001</c:v>
                </c:pt>
                <c:pt idx="2">
                  <c:v>936959969.01999998</c:v>
                </c:pt>
                <c:pt idx="3">
                  <c:v>622892261.24000001</c:v>
                </c:pt>
                <c:pt idx="4">
                  <c:v>460896886.78000009</c:v>
                </c:pt>
                <c:pt idx="5">
                  <c:v>436770306.64000005</c:v>
                </c:pt>
                <c:pt idx="6">
                  <c:v>215694024.52000001</c:v>
                </c:pt>
                <c:pt idx="7">
                  <c:v>123608847.2</c:v>
                </c:pt>
                <c:pt idx="8">
                  <c:v>121887720.39000002</c:v>
                </c:pt>
                <c:pt idx="9">
                  <c:v>116290305.59999999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415948432"/>
        <c:axId val="-1415958224"/>
        <c:axId val="0"/>
      </c:bar3DChart>
      <c:catAx>
        <c:axId val="-14159484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DO"/>
          </a:p>
        </c:txPr>
        <c:crossAx val="-14159582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41595822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DO"/>
          </a:p>
        </c:txPr>
        <c:crossAx val="-141594843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1.2519561815336464E-2"/>
          <c:y val="0.80592243403785047"/>
          <c:w val="0.15179985130966611"/>
          <c:h val="0.99013330570520786"/>
        </c:manualLayout>
      </c:layout>
      <c:overlay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62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DO"/>
    </a:p>
  </c:txPr>
  <c:printSettings>
    <c:headerFooter alignWithMargins="0"/>
    <c:pageMargins b="1" l="0.75" r="0.75" t="1" header="0" footer="0"/>
    <c:pageSetup/>
  </c:printSettings>
  <c:userShapes r:id="rId1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21"/>
      <c:rotY val="20"/>
      <c:depthPercent val="100"/>
      <c:rAngAx val="1"/>
    </c:view3D>
    <c:floor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floor>
    <c:side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sideWall>
    <c:back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7.5566812590860968E-2"/>
          <c:y val="5.2238901146552053E-2"/>
          <c:w val="0.91267916984739861"/>
          <c:h val="0.79850891752586706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rgbClr val="3333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('PNC x Ramos &amp; Trimestre'!$A$8:$A$10,'PNC x Ramos &amp; Trimestre'!$A$13:$A$15,'PNC x Ramos &amp; Trimestre'!$A$18:$A$20,'PNC x Ramos &amp; Trimestre'!$A$23:$A$25)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('PNC x Ramos &amp; Trimestre'!$B$8:$B$10,'PNC x Ramos &amp; Trimestre'!$B$13:$B$15,'PNC x Ramos &amp; Trimestre'!$B$18:$B$20,'PNC x Ramos &amp; Trimestre'!$B$23:$B$25)</c:f>
              <c:numCache>
                <c:formatCode>#,##0</c:formatCode>
                <c:ptCount val="12"/>
                <c:pt idx="0">
                  <c:v>5637944336.4300003</c:v>
                </c:pt>
                <c:pt idx="1">
                  <c:v>5031053172.5199995</c:v>
                </c:pt>
                <c:pt idx="2">
                  <c:v>5842372353.039999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413906832"/>
        <c:axId val="-1413910640"/>
        <c:axId val="0"/>
      </c:bar3DChart>
      <c:catAx>
        <c:axId val="-14139068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DO"/>
          </a:p>
        </c:txPr>
        <c:crossAx val="-14139106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4139106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DO"/>
          </a:p>
        </c:txPr>
        <c:crossAx val="-141390683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DO"/>
    </a:p>
  </c:txPr>
  <c:printSettings>
    <c:headerFooter alignWithMargins="0"/>
    <c:pageMargins b="1" l="0.75" r="0.75" t="1" header="0" footer="0"/>
    <c:pageSetup orientation="landscape" verticalDpi="0"/>
  </c:printSettings>
  <c:userShapes r:id="rId1"/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24"/>
      <c:rotY val="20"/>
      <c:depthPercent val="100"/>
      <c:rAngAx val="1"/>
    </c:view3D>
    <c:floor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r="100000" b="100000"/>
          </a:path>
        </a:gradFill>
        <a:ln w="12700">
          <a:solidFill>
            <a:srgbClr val="808080"/>
          </a:solidFill>
          <a:prstDash val="solid"/>
        </a:ln>
      </c:spPr>
    </c:floor>
    <c:side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r="100000" b="100000"/>
          </a:path>
        </a:gradFill>
        <a:ln w="12700">
          <a:solidFill>
            <a:srgbClr val="808080"/>
          </a:solidFill>
          <a:prstDash val="solid"/>
        </a:ln>
      </c:spPr>
    </c:sideWall>
    <c:back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r="100000" b="100000"/>
          </a:path>
        </a:gra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4814826215605773"/>
          <c:y val="4.9470050018720353E-2"/>
          <c:w val="0.78565860302973167"/>
          <c:h val="0.81625582530888585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('PNC, x Cia &amp; Trimestre'!$B$7:$D$7,'PNC, x Cia &amp; Trimestre'!$F$7:$H$7,'PNC, x Cia &amp; Trimestre'!$J$7:$L$7,'PNC, x Cia &amp; Trimestre'!$N$7:$P$7)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('PNC, x Cia &amp; Trimestre'!$B$46:$D$46,'PNC, x Cia &amp; Trimestre'!$F$46:$H$46,'PNC, x Cia &amp; Trimestre'!$J$46:$L$46,'PNC, x Cia &amp; Trimestre'!$N$46:$P$46)</c:f>
              <c:numCache>
                <c:formatCode>#,##0</c:formatCode>
                <c:ptCount val="12"/>
                <c:pt idx="0">
                  <c:v>5637944336.4299994</c:v>
                </c:pt>
                <c:pt idx="1">
                  <c:v>5031053172.5199995</c:v>
                </c:pt>
                <c:pt idx="2">
                  <c:v>5842372353.0400019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413910096"/>
        <c:axId val="-1413904656"/>
        <c:axId val="0"/>
      </c:bar3DChart>
      <c:catAx>
        <c:axId val="-14139100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DO"/>
          </a:p>
        </c:txPr>
        <c:crossAx val="-14139046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4139046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DO"/>
          </a:p>
        </c:txPr>
        <c:crossAx val="-141391009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DO"/>
    </a:p>
  </c:txPr>
  <c:printSettings>
    <c:headerFooter alignWithMargins="0"/>
    <c:pageMargins b="1" l="0.75" r="0.75" t="1" header="0" footer="0"/>
    <c:pageSetup orientation="landscape" verticalDpi="0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DO"/>
              <a:t>Ramos</a:t>
            </a:r>
          </a:p>
        </c:rich>
      </c:tx>
      <c:layout>
        <c:manualLayout>
          <c:xMode val="edge"/>
          <c:yMode val="edge"/>
          <c:x val="6.8118029189344204E-3"/>
          <c:y val="2.090592334494773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392370572207084"/>
          <c:y val="5.9233449477351915E-2"/>
          <c:w val="0.70708446866485009"/>
          <c:h val="0.76655052264808365"/>
        </c:manualLayout>
      </c:layout>
      <c:barChart>
        <c:barDir val="bar"/>
        <c:grouping val="clustered"/>
        <c:varyColors val="0"/>
        <c:ser>
          <c:idx val="0"/>
          <c:order val="0"/>
          <c:tx>
            <c:v>Primas Netas Cobradas</c:v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'P.N.C. x Comp. x Ramos'!$D$269:$N$269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'P.N.C. x Comp. x Ramos'!$D$268:$N$268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415949520"/>
        <c:axId val="-1415951152"/>
      </c:barChart>
      <c:catAx>
        <c:axId val="-141594952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DO"/>
          </a:p>
        </c:txPr>
        <c:crossAx val="-14159511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41595115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DO"/>
          </a:p>
        </c:txPr>
        <c:crossAx val="-1415949520"/>
        <c:crosses val="autoZero"/>
        <c:crossBetween val="between"/>
      </c:valAx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43149032736703635"/>
          <c:y val="0.91986062717770034"/>
          <c:w val="0.17668268901066703"/>
          <c:h val="6.9686411149825767E-2"/>
        </c:manualLayout>
      </c:layout>
      <c:overlay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62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DO"/>
    </a:p>
  </c:txPr>
  <c:printSettings>
    <c:headerFooter alignWithMargins="0"/>
    <c:pageMargins b="1" l="0.75" r="0.75" t="1" header="0" footer="0"/>
    <c:pageSetup orientation="landscape" verticalDpi="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DO"/>
              <a:t>Ramos</a:t>
            </a:r>
          </a:p>
        </c:rich>
      </c:tx>
      <c:layout>
        <c:manualLayout>
          <c:xMode val="edge"/>
          <c:yMode val="edge"/>
          <c:x val="8.1411857416128063E-3"/>
          <c:y val="1.66112981460356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5269461077844313"/>
          <c:y val="6.6445182724252497E-2"/>
          <c:w val="0.70898203592814368"/>
          <c:h val="0.72093023255813948"/>
        </c:manualLayout>
      </c:layout>
      <c:barChart>
        <c:barDir val="bar"/>
        <c:grouping val="clustered"/>
        <c:varyColors val="0"/>
        <c:ser>
          <c:idx val="0"/>
          <c:order val="0"/>
          <c:tx>
            <c:v>Primas Netas Cobradas</c:v>
          </c:tx>
          <c:spPr>
            <a:solidFill>
              <a:srgbClr val="3333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'P.N.C. x Comp. x Ramos'!$D$335:$N$335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'P.N.C. x Comp. x Ramos'!$D$334:$N$334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415960944"/>
        <c:axId val="-1415956592"/>
      </c:barChart>
      <c:catAx>
        <c:axId val="-141596094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DO"/>
          </a:p>
        </c:txPr>
        <c:crossAx val="-14159565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415956592"/>
        <c:scaling>
          <c:orientation val="minMax"/>
          <c:max val="90000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DO"/>
          </a:p>
        </c:txPr>
        <c:crossAx val="-1415960944"/>
        <c:crosses val="autoZero"/>
        <c:crossBetween val="between"/>
      </c:valAx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8802399700037493"/>
          <c:y val="0.91029891581573508"/>
          <c:w val="0.22514969527114204"/>
          <c:h val="7.9734379492316099E-2"/>
        </c:manualLayout>
      </c:layout>
      <c:overlay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87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DO"/>
    </a:p>
  </c:txPr>
  <c:printSettings>
    <c:headerFooter alignWithMargins="0"/>
    <c:pageMargins b="1" l="0.75" r="0.75" t="1" header="0" footer="0"/>
    <c:pageSetup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DO"/>
              <a:t>Ramos</a:t>
            </a:r>
          </a:p>
        </c:rich>
      </c:tx>
      <c:layout>
        <c:manualLayout>
          <c:xMode val="edge"/>
          <c:yMode val="edge"/>
          <c:x val="9.23478935993928E-3"/>
          <c:y val="1.736134334559531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9261213720316622"/>
          <c:y val="0.10763925342665501"/>
          <c:w val="0.7594547053649956"/>
          <c:h val="0.69213218139399246"/>
        </c:manualLayout>
      </c:layout>
      <c:barChart>
        <c:barDir val="bar"/>
        <c:grouping val="clustered"/>
        <c:varyColors val="0"/>
        <c:ser>
          <c:idx val="0"/>
          <c:order val="0"/>
          <c:tx>
            <c:v>Primas Netas Cobradas</c:v>
          </c:tx>
          <c:spPr>
            <a:solidFill>
              <a:srgbClr val="3333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'P.N.C. x Comp. x Ramos'!$D$400:$N$400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'P.N.C. x Comp. x Ramos'!$D$399:$N$399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415960400"/>
        <c:axId val="-1415956048"/>
      </c:barChart>
      <c:catAx>
        <c:axId val="-141596040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DO"/>
          </a:p>
        </c:txPr>
        <c:crossAx val="-14159560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41595604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DO"/>
          </a:p>
        </c:txPr>
        <c:crossAx val="-1415960400"/>
        <c:crosses val="autoZero"/>
        <c:crossBetween val="between"/>
      </c:valAx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40303743489017518"/>
          <c:y val="0.90624996199799357"/>
          <c:w val="0.21495321362975328"/>
          <c:h val="8.333363734938537E-2"/>
        </c:manualLayout>
      </c:layout>
      <c:overlay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83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DO"/>
    </a:p>
  </c:txPr>
  <c:printSettings>
    <c:headerFooter alignWithMargins="0"/>
    <c:pageMargins b="1" l="0.75" r="0.75" t="1" header="0" footer="0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DO"/>
              <a:t>Ramos</a:t>
            </a:r>
          </a:p>
        </c:rich>
      </c:tx>
      <c:layout>
        <c:manualLayout>
          <c:xMode val="edge"/>
          <c:yMode val="edge"/>
          <c:x val="1.3192648439606207E-2"/>
          <c:y val="1.64473123170073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3087071240105542"/>
          <c:y val="9.4298245614035089E-2"/>
          <c:w val="0.65171503957783639"/>
          <c:h val="0.67324699544135924"/>
        </c:manualLayout>
      </c:layout>
      <c:barChart>
        <c:barDir val="bar"/>
        <c:grouping val="clustered"/>
        <c:varyColors val="0"/>
        <c:ser>
          <c:idx val="0"/>
          <c:order val="0"/>
          <c:tx>
            <c:v>Primas Netas Cobradas</c:v>
          </c:tx>
          <c:spPr>
            <a:solidFill>
              <a:srgbClr val="3333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'P.N.C. x Comp. x Ramos'!$D$466:$N$466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'P.N.C. x Comp. x Ramos'!$D$465:$N$465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415950064"/>
        <c:axId val="-1415948976"/>
      </c:barChart>
      <c:catAx>
        <c:axId val="-141595006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DO"/>
          </a:p>
        </c:txPr>
        <c:crossAx val="-14159489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41594897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DO"/>
          </a:p>
        </c:txPr>
        <c:crossAx val="-1415950064"/>
        <c:crosses val="autoZero"/>
        <c:crossBetween val="between"/>
      </c:valAx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5490658708983687"/>
          <c:y val="0.89802628462055967"/>
          <c:w val="0.21144865156318271"/>
          <c:h val="6.9079090745425731E-2"/>
        </c:manualLayout>
      </c:layout>
      <c:overlay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77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DO"/>
    </a:p>
  </c:txPr>
  <c:printSettings>
    <c:headerFooter alignWithMargins="0"/>
    <c:pageMargins b="1" l="0.75" r="0.75" t="1" header="0" footer="0"/>
    <c:pageSetup orientation="landscape" verticalDpi="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DO"/>
              <a:t>Ramos</a:t>
            </a:r>
          </a:p>
        </c:rich>
      </c:tx>
      <c:layout>
        <c:manualLayout>
          <c:xMode val="edge"/>
          <c:yMode val="edge"/>
          <c:x val="7.5470662218450023E-3"/>
          <c:y val="2.333323277119095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677175258753034"/>
          <c:y val="7.3333572049388188E-2"/>
          <c:w val="0.69895270638340024"/>
          <c:h val="0.69889133858267716"/>
        </c:manualLayout>
      </c:layout>
      <c:barChart>
        <c:barDir val="bar"/>
        <c:grouping val="clustered"/>
        <c:varyColors val="0"/>
        <c:ser>
          <c:idx val="0"/>
          <c:order val="0"/>
          <c:tx>
            <c:v>Primas Netas Cobradas</c:v>
          </c:tx>
          <c:spPr>
            <a:solidFill>
              <a:srgbClr val="3333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'P.N.C. x Comp. x Ramos'!$D$532:$N$532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'P.N.C. x Comp. x Ramos'!$D$531:$N$531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415954416"/>
        <c:axId val="-1415953872"/>
      </c:barChart>
      <c:catAx>
        <c:axId val="-141595441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DO"/>
          </a:p>
        </c:txPr>
        <c:crossAx val="-14159538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41595387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DO"/>
          </a:p>
        </c:txPr>
        <c:crossAx val="-1415954416"/>
        <c:crosses val="autoZero"/>
        <c:crossBetween val="between"/>
      </c:valAx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8907464208382703"/>
          <c:y val="0.91000010056214242"/>
          <c:w val="0.20958741950212467"/>
          <c:h val="7.999999999999996E-2"/>
        </c:manualLayout>
      </c:layout>
      <c:overlay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89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DO"/>
    </a:p>
  </c:txPr>
  <c:printSettings>
    <c:headerFooter alignWithMargins="0"/>
    <c:pageMargins b="1" l="0.75" r="0.75" t="1" header="0" footer="0"/>
    <c:pageSetup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13" Type="http://schemas.openxmlformats.org/officeDocument/2006/relationships/chart" Target="../charts/chart12.xml"/><Relationship Id="rId3" Type="http://schemas.openxmlformats.org/officeDocument/2006/relationships/chart" Target="../charts/chart3.xml"/><Relationship Id="rId7" Type="http://schemas.openxmlformats.org/officeDocument/2006/relationships/chart" Target="../charts/chart6.xml"/><Relationship Id="rId12" Type="http://schemas.openxmlformats.org/officeDocument/2006/relationships/chart" Target="../charts/chart11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5" Type="http://schemas.openxmlformats.org/officeDocument/2006/relationships/image" Target="../media/image1.png"/><Relationship Id="rId10" Type="http://schemas.openxmlformats.org/officeDocument/2006/relationships/chart" Target="../charts/chart9.xml"/><Relationship Id="rId4" Type="http://schemas.openxmlformats.org/officeDocument/2006/relationships/chart" Target="../charts/chart4.xml"/><Relationship Id="rId9" Type="http://schemas.openxmlformats.org/officeDocument/2006/relationships/chart" Target="../charts/chart8.xml"/><Relationship Id="rId14" Type="http://schemas.openxmlformats.org/officeDocument/2006/relationships/chart" Target="../charts/chart13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1.xml"/><Relationship Id="rId2" Type="http://schemas.openxmlformats.org/officeDocument/2006/relationships/chart" Target="../charts/chart40.xml"/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42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43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0.xml"/><Relationship Id="rId13" Type="http://schemas.openxmlformats.org/officeDocument/2006/relationships/chart" Target="../charts/chart25.xml"/><Relationship Id="rId3" Type="http://schemas.openxmlformats.org/officeDocument/2006/relationships/chart" Target="../charts/chart16.xml"/><Relationship Id="rId7" Type="http://schemas.openxmlformats.org/officeDocument/2006/relationships/chart" Target="../charts/chart19.xml"/><Relationship Id="rId12" Type="http://schemas.openxmlformats.org/officeDocument/2006/relationships/chart" Target="../charts/chart24.xml"/><Relationship Id="rId2" Type="http://schemas.openxmlformats.org/officeDocument/2006/relationships/chart" Target="../charts/chart15.xml"/><Relationship Id="rId1" Type="http://schemas.openxmlformats.org/officeDocument/2006/relationships/chart" Target="../charts/chart14.xml"/><Relationship Id="rId6" Type="http://schemas.openxmlformats.org/officeDocument/2006/relationships/chart" Target="../charts/chart18.xml"/><Relationship Id="rId11" Type="http://schemas.openxmlformats.org/officeDocument/2006/relationships/chart" Target="../charts/chart23.xml"/><Relationship Id="rId5" Type="http://schemas.openxmlformats.org/officeDocument/2006/relationships/image" Target="../media/image1.png"/><Relationship Id="rId10" Type="http://schemas.openxmlformats.org/officeDocument/2006/relationships/chart" Target="../charts/chart22.xml"/><Relationship Id="rId4" Type="http://schemas.openxmlformats.org/officeDocument/2006/relationships/chart" Target="../charts/chart17.xml"/><Relationship Id="rId9" Type="http://schemas.openxmlformats.org/officeDocument/2006/relationships/chart" Target="../charts/chart21.xml"/><Relationship Id="rId14" Type="http://schemas.openxmlformats.org/officeDocument/2006/relationships/chart" Target="../charts/chart2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3.xml"/><Relationship Id="rId13" Type="http://schemas.openxmlformats.org/officeDocument/2006/relationships/chart" Target="../charts/chart38.xml"/><Relationship Id="rId3" Type="http://schemas.openxmlformats.org/officeDocument/2006/relationships/chart" Target="../charts/chart29.xml"/><Relationship Id="rId7" Type="http://schemas.openxmlformats.org/officeDocument/2006/relationships/chart" Target="../charts/chart32.xml"/><Relationship Id="rId12" Type="http://schemas.openxmlformats.org/officeDocument/2006/relationships/chart" Target="../charts/chart37.xml"/><Relationship Id="rId2" Type="http://schemas.openxmlformats.org/officeDocument/2006/relationships/chart" Target="../charts/chart28.xml"/><Relationship Id="rId1" Type="http://schemas.openxmlformats.org/officeDocument/2006/relationships/chart" Target="../charts/chart27.xml"/><Relationship Id="rId6" Type="http://schemas.openxmlformats.org/officeDocument/2006/relationships/chart" Target="../charts/chart31.xml"/><Relationship Id="rId11" Type="http://schemas.openxmlformats.org/officeDocument/2006/relationships/chart" Target="../charts/chart36.xml"/><Relationship Id="rId5" Type="http://schemas.openxmlformats.org/officeDocument/2006/relationships/image" Target="../media/image1.png"/><Relationship Id="rId10" Type="http://schemas.openxmlformats.org/officeDocument/2006/relationships/chart" Target="../charts/chart35.xml"/><Relationship Id="rId4" Type="http://schemas.openxmlformats.org/officeDocument/2006/relationships/chart" Target="../charts/chart30.xml"/><Relationship Id="rId9" Type="http://schemas.openxmlformats.org/officeDocument/2006/relationships/chart" Target="../charts/chart34.xml"/><Relationship Id="rId14" Type="http://schemas.openxmlformats.org/officeDocument/2006/relationships/chart" Target="../charts/chart3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123825</xdr:colOff>
      <xdr:row>112</xdr:row>
      <xdr:rowOff>57150</xdr:rowOff>
    </xdr:from>
    <xdr:to>
      <xdr:col>12</xdr:col>
      <xdr:colOff>514350</xdr:colOff>
      <xdr:row>126</xdr:row>
      <xdr:rowOff>114300</xdr:rowOff>
    </xdr:to>
    <xdr:graphicFrame macro="">
      <xdr:nvGraphicFramePr>
        <xdr:cNvPr id="51985284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19050</xdr:colOff>
      <xdr:row>177</xdr:row>
      <xdr:rowOff>9525</xdr:rowOff>
    </xdr:from>
    <xdr:to>
      <xdr:col>12</xdr:col>
      <xdr:colOff>419100</xdr:colOff>
      <xdr:row>191</xdr:row>
      <xdr:rowOff>0</xdr:rowOff>
    </xdr:to>
    <xdr:graphicFrame macro="">
      <xdr:nvGraphicFramePr>
        <xdr:cNvPr id="51985285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38100</xdr:colOff>
      <xdr:row>48</xdr:row>
      <xdr:rowOff>47625</xdr:rowOff>
    </xdr:from>
    <xdr:to>
      <xdr:col>12</xdr:col>
      <xdr:colOff>19050</xdr:colOff>
      <xdr:row>63</xdr:row>
      <xdr:rowOff>133350</xdr:rowOff>
    </xdr:to>
    <xdr:graphicFrame macro="">
      <xdr:nvGraphicFramePr>
        <xdr:cNvPr id="51985286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847725</xdr:colOff>
      <xdr:row>243</xdr:row>
      <xdr:rowOff>0</xdr:rowOff>
    </xdr:from>
    <xdr:to>
      <xdr:col>12</xdr:col>
      <xdr:colOff>104775</xdr:colOff>
      <xdr:row>259</xdr:row>
      <xdr:rowOff>95250</xdr:rowOff>
    </xdr:to>
    <xdr:graphicFrame macro="">
      <xdr:nvGraphicFramePr>
        <xdr:cNvPr id="51985287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</xdr:col>
      <xdr:colOff>1095375</xdr:colOff>
      <xdr:row>1</xdr:row>
      <xdr:rowOff>180975</xdr:rowOff>
    </xdr:from>
    <xdr:to>
      <xdr:col>1</xdr:col>
      <xdr:colOff>1695450</xdr:colOff>
      <xdr:row>5</xdr:row>
      <xdr:rowOff>66675</xdr:rowOff>
    </xdr:to>
    <xdr:pic>
      <xdr:nvPicPr>
        <xdr:cNvPr id="51985288" name="Picture 15" descr="Imagen1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6875" y="180975"/>
          <a:ext cx="6000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504825</xdr:colOff>
      <xdr:row>309</xdr:row>
      <xdr:rowOff>76200</xdr:rowOff>
    </xdr:from>
    <xdr:to>
      <xdr:col>11</xdr:col>
      <xdr:colOff>447675</xdr:colOff>
      <xdr:row>326</xdr:row>
      <xdr:rowOff>57150</xdr:rowOff>
    </xdr:to>
    <xdr:graphicFrame macro="">
      <xdr:nvGraphicFramePr>
        <xdr:cNvPr id="51985289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419100</xdr:colOff>
      <xdr:row>374</xdr:row>
      <xdr:rowOff>19050</xdr:rowOff>
    </xdr:from>
    <xdr:to>
      <xdr:col>11</xdr:col>
      <xdr:colOff>209550</xdr:colOff>
      <xdr:row>390</xdr:row>
      <xdr:rowOff>123825</xdr:rowOff>
    </xdr:to>
    <xdr:graphicFrame macro="">
      <xdr:nvGraphicFramePr>
        <xdr:cNvPr id="51985290" name="Chart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66675</xdr:colOff>
      <xdr:row>440</xdr:row>
      <xdr:rowOff>38100</xdr:rowOff>
    </xdr:from>
    <xdr:to>
      <xdr:col>11</xdr:col>
      <xdr:colOff>619125</xdr:colOff>
      <xdr:row>455</xdr:row>
      <xdr:rowOff>76200</xdr:rowOff>
    </xdr:to>
    <xdr:graphicFrame macro="">
      <xdr:nvGraphicFramePr>
        <xdr:cNvPr id="51985291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</xdr:col>
      <xdr:colOff>381000</xdr:colOff>
      <xdr:row>506</xdr:row>
      <xdr:rowOff>9525</xdr:rowOff>
    </xdr:from>
    <xdr:to>
      <xdr:col>11</xdr:col>
      <xdr:colOff>371475</xdr:colOff>
      <xdr:row>522</xdr:row>
      <xdr:rowOff>57150</xdr:rowOff>
    </xdr:to>
    <xdr:graphicFrame macro="">
      <xdr:nvGraphicFramePr>
        <xdr:cNvPr id="51985292" name="Chart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</xdr:col>
      <xdr:colOff>628650</xdr:colOff>
      <xdr:row>572</xdr:row>
      <xdr:rowOff>47625</xdr:rowOff>
    </xdr:from>
    <xdr:to>
      <xdr:col>12</xdr:col>
      <xdr:colOff>628650</xdr:colOff>
      <xdr:row>587</xdr:row>
      <xdr:rowOff>104775</xdr:rowOff>
    </xdr:to>
    <xdr:graphicFrame macro="">
      <xdr:nvGraphicFramePr>
        <xdr:cNvPr id="51985293" name="Chart 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</xdr:col>
      <xdr:colOff>752475</xdr:colOff>
      <xdr:row>637</xdr:row>
      <xdr:rowOff>0</xdr:rowOff>
    </xdr:from>
    <xdr:to>
      <xdr:col>12</xdr:col>
      <xdr:colOff>466725</xdr:colOff>
      <xdr:row>655</xdr:row>
      <xdr:rowOff>0</xdr:rowOff>
    </xdr:to>
    <xdr:graphicFrame macro="">
      <xdr:nvGraphicFramePr>
        <xdr:cNvPr id="51985294" name="Chart 2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3</xdr:col>
      <xdr:colOff>19050</xdr:colOff>
      <xdr:row>703</xdr:row>
      <xdr:rowOff>0</xdr:rowOff>
    </xdr:from>
    <xdr:to>
      <xdr:col>12</xdr:col>
      <xdr:colOff>342900</xdr:colOff>
      <xdr:row>721</xdr:row>
      <xdr:rowOff>9525</xdr:rowOff>
    </xdr:to>
    <xdr:graphicFrame macro="">
      <xdr:nvGraphicFramePr>
        <xdr:cNvPr id="51985295" name="Chart 3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3</xdr:col>
      <xdr:colOff>9525</xdr:colOff>
      <xdr:row>769</xdr:row>
      <xdr:rowOff>9525</xdr:rowOff>
    </xdr:from>
    <xdr:to>
      <xdr:col>13</xdr:col>
      <xdr:colOff>9525</xdr:colOff>
      <xdr:row>786</xdr:row>
      <xdr:rowOff>133350</xdr:rowOff>
    </xdr:to>
    <xdr:graphicFrame macro="">
      <xdr:nvGraphicFramePr>
        <xdr:cNvPr id="51985296" name="Chart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</xdr:col>
      <xdr:colOff>19050</xdr:colOff>
      <xdr:row>834</xdr:row>
      <xdr:rowOff>9525</xdr:rowOff>
    </xdr:from>
    <xdr:to>
      <xdr:col>13</xdr:col>
      <xdr:colOff>0</xdr:colOff>
      <xdr:row>851</xdr:row>
      <xdr:rowOff>9525</xdr:rowOff>
    </xdr:to>
    <xdr:graphicFrame macro="">
      <xdr:nvGraphicFramePr>
        <xdr:cNvPr id="51985297" name="Chart 3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 editAs="oneCell">
    <xdr:from>
      <xdr:col>1</xdr:col>
      <xdr:colOff>819150</xdr:colOff>
      <xdr:row>196</xdr:row>
      <xdr:rowOff>85725</xdr:rowOff>
    </xdr:from>
    <xdr:to>
      <xdr:col>1</xdr:col>
      <xdr:colOff>1419225</xdr:colOff>
      <xdr:row>199</xdr:row>
      <xdr:rowOff>152400</xdr:rowOff>
    </xdr:to>
    <xdr:pic>
      <xdr:nvPicPr>
        <xdr:cNvPr id="51985298" name="Picture 15" descr="Imagen1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0650" y="12534900"/>
          <a:ext cx="6000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0.86401</cdr:x>
      <cdr:y>0.8567</cdr:y>
    </cdr:from>
    <cdr:to>
      <cdr:x>0.99224</cdr:x>
      <cdr:y>0.94359</cdr:y>
    </cdr:to>
    <cdr:sp macro="" textlink="">
      <cdr:nvSpPr>
        <cdr:cNvPr id="6657025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03090" y="2051350"/>
          <a:ext cx="786560" cy="2077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s-DO" sz="1000" b="1" i="0" strike="noStrike">
              <a:solidFill>
                <a:srgbClr val="000000"/>
              </a:solidFill>
              <a:latin typeface="Arial"/>
              <a:cs typeface="Arial"/>
            </a:rPr>
            <a:t>Compañías</a:t>
          </a: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0.85538</cdr:x>
      <cdr:y>0.83303</cdr:y>
    </cdr:from>
    <cdr:to>
      <cdr:x>0.98303</cdr:x>
      <cdr:y>0.92089</cdr:y>
    </cdr:to>
    <cdr:sp macro="" textlink="">
      <cdr:nvSpPr>
        <cdr:cNvPr id="2787330" name="Text Box 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01862" y="2068566"/>
          <a:ext cx="763367" cy="21061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Compañías</a:t>
          </a:r>
        </a:p>
      </cdr:txBody>
    </cdr: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847725</xdr:colOff>
      <xdr:row>0</xdr:row>
      <xdr:rowOff>219075</xdr:rowOff>
    </xdr:from>
    <xdr:to>
      <xdr:col>0</xdr:col>
      <xdr:colOff>1619250</xdr:colOff>
      <xdr:row>5</xdr:row>
      <xdr:rowOff>76200</xdr:rowOff>
    </xdr:to>
    <xdr:pic>
      <xdr:nvPicPr>
        <xdr:cNvPr id="47995647" name="Picture 6" descr="Imagen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7725" y="219075"/>
          <a:ext cx="771525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1076325</xdr:colOff>
      <xdr:row>60</xdr:row>
      <xdr:rowOff>0</xdr:rowOff>
    </xdr:from>
    <xdr:to>
      <xdr:col>0</xdr:col>
      <xdr:colOff>1676400</xdr:colOff>
      <xdr:row>180</xdr:row>
      <xdr:rowOff>47625</xdr:rowOff>
    </xdr:to>
    <xdr:pic>
      <xdr:nvPicPr>
        <xdr:cNvPr id="47995648" name="Picture 15" descr="Imagen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6325" y="11487150"/>
          <a:ext cx="6000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952500</xdr:colOff>
      <xdr:row>118</xdr:row>
      <xdr:rowOff>66675</xdr:rowOff>
    </xdr:from>
    <xdr:to>
      <xdr:col>0</xdr:col>
      <xdr:colOff>1724025</xdr:colOff>
      <xdr:row>181</xdr:row>
      <xdr:rowOff>66675</xdr:rowOff>
    </xdr:to>
    <xdr:pic>
      <xdr:nvPicPr>
        <xdr:cNvPr id="47995649" name="Picture 15" descr="Imagen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0" y="11487150"/>
          <a:ext cx="77152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619125</xdr:colOff>
      <xdr:row>2</xdr:row>
      <xdr:rowOff>76200</xdr:rowOff>
    </xdr:from>
    <xdr:to>
      <xdr:col>0</xdr:col>
      <xdr:colOff>1162050</xdr:colOff>
      <xdr:row>5</xdr:row>
      <xdr:rowOff>142875</xdr:rowOff>
    </xdr:to>
    <xdr:pic>
      <xdr:nvPicPr>
        <xdr:cNvPr id="53600304" name="Picture 54" descr="Imagen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" y="466725"/>
          <a:ext cx="54292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22</xdr:row>
      <xdr:rowOff>19050</xdr:rowOff>
    </xdr:from>
    <xdr:to>
      <xdr:col>4</xdr:col>
      <xdr:colOff>1609725</xdr:colOff>
      <xdr:row>38</xdr:row>
      <xdr:rowOff>133350</xdr:rowOff>
    </xdr:to>
    <xdr:graphicFrame macro="">
      <xdr:nvGraphicFramePr>
        <xdr:cNvPr id="53600305" name="Chart 5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685800</xdr:colOff>
      <xdr:row>54</xdr:row>
      <xdr:rowOff>123825</xdr:rowOff>
    </xdr:from>
    <xdr:to>
      <xdr:col>0</xdr:col>
      <xdr:colOff>1276350</xdr:colOff>
      <xdr:row>58</xdr:row>
      <xdr:rowOff>47625</xdr:rowOff>
    </xdr:to>
    <xdr:pic>
      <xdr:nvPicPr>
        <xdr:cNvPr id="53600306" name="Picture 54" descr="Imagen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9458325"/>
          <a:ext cx="59055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</xdr:colOff>
      <xdr:row>74</xdr:row>
      <xdr:rowOff>19050</xdr:rowOff>
    </xdr:from>
    <xdr:to>
      <xdr:col>4</xdr:col>
      <xdr:colOff>1771650</xdr:colOff>
      <xdr:row>92</xdr:row>
      <xdr:rowOff>0</xdr:rowOff>
    </xdr:to>
    <xdr:graphicFrame macro="">
      <xdr:nvGraphicFramePr>
        <xdr:cNvPr id="53600307" name="Chart 11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0.85266</cdr:x>
      <cdr:y>0.91232</cdr:y>
    </cdr:from>
    <cdr:to>
      <cdr:x>0.97202</cdr:x>
      <cdr:y>0.98342</cdr:y>
    </cdr:to>
    <cdr:sp macro="" textlink="">
      <cdr:nvSpPr>
        <cdr:cNvPr id="6669313" name="Text Box 5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09119" y="2662269"/>
          <a:ext cx="728745" cy="20722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s-DO" sz="800" b="1" i="0" strike="noStrike">
              <a:solidFill>
                <a:srgbClr val="000000"/>
              </a:solidFill>
              <a:latin typeface="Arial"/>
              <a:cs typeface="Arial"/>
            </a:rPr>
            <a:t>Compañías</a:t>
          </a:r>
        </a:p>
      </cdr:txBody>
    </cdr:sp>
  </cdr:relSizeAnchor>
  <cdr:relSizeAnchor xmlns:cdr="http://schemas.openxmlformats.org/drawingml/2006/chartDrawing">
    <cdr:from>
      <cdr:x>0.07246</cdr:x>
      <cdr:y>0.06338</cdr:y>
    </cdr:from>
    <cdr:to>
      <cdr:x>0.14171</cdr:x>
      <cdr:y>0.65845</cdr:y>
    </cdr:to>
    <cdr:sp macro="" textlink="">
      <cdr:nvSpPr>
        <cdr:cNvPr id="5911554" name="Text Box 5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8625" y="171451"/>
          <a:ext cx="409575" cy="16097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22860" rIns="0" bIns="0" anchor="t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es-DO" sz="1000" b="1" i="0" strike="noStrike">
              <a:solidFill>
                <a:srgbClr val="000000"/>
              </a:solidFill>
              <a:latin typeface="Arial"/>
              <a:cs typeface="Arial"/>
            </a:rPr>
            <a:t>Primas Netas Cobradas</a:t>
          </a:r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0.03756</cdr:x>
      <cdr:y>0.10197</cdr:y>
    </cdr:from>
    <cdr:to>
      <cdr:x>0.10798</cdr:x>
      <cdr:y>0.64145</cdr:y>
    </cdr:to>
    <cdr:sp macro="" textlink="">
      <cdr:nvSpPr>
        <cdr:cNvPr id="591257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28600" y="295275"/>
          <a:ext cx="428624" cy="15621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22860" rIns="0" bIns="0" anchor="t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es-DO" sz="1000" b="1" i="0" strike="noStrike">
              <a:solidFill>
                <a:srgbClr val="000000"/>
              </a:solidFill>
              <a:latin typeface="Arial"/>
              <a:cs typeface="Arial"/>
            </a:rPr>
            <a:t>Primas Netas Cobradas</a:t>
          </a:r>
        </a:p>
        <a:p xmlns:a="http://schemas.openxmlformats.org/drawingml/2006/main">
          <a:pPr algn="r" rtl="1">
            <a:defRPr sz="1000"/>
          </a:pPr>
          <a:endParaRPr lang="es-DO" sz="1000" b="1" i="0" strike="noStrike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0.83838</cdr:x>
      <cdr:y>0.89511</cdr:y>
    </cdr:from>
    <cdr:to>
      <cdr:x>0.98407</cdr:x>
      <cdr:y>0.96716</cdr:y>
    </cdr:to>
    <cdr:sp macro="" textlink="">
      <cdr:nvSpPr>
        <cdr:cNvPr id="667033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113933" y="2603571"/>
          <a:ext cx="888111" cy="2093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s-DO" sz="1000" b="1" i="0" strike="noStrike">
              <a:solidFill>
                <a:srgbClr val="000000"/>
              </a:solidFill>
              <a:latin typeface="Arial"/>
              <a:cs typeface="Arial"/>
            </a:rPr>
            <a:t>Compañías</a:t>
          </a:r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31</xdr:row>
      <xdr:rowOff>19050</xdr:rowOff>
    </xdr:from>
    <xdr:to>
      <xdr:col>13</xdr:col>
      <xdr:colOff>0</xdr:colOff>
      <xdr:row>46</xdr:row>
      <xdr:rowOff>142875</xdr:rowOff>
    </xdr:to>
    <xdr:graphicFrame macro="">
      <xdr:nvGraphicFramePr>
        <xdr:cNvPr id="4049674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409575</xdr:colOff>
      <xdr:row>0</xdr:row>
      <xdr:rowOff>180975</xdr:rowOff>
    </xdr:from>
    <xdr:to>
      <xdr:col>0</xdr:col>
      <xdr:colOff>1114425</xdr:colOff>
      <xdr:row>4</xdr:row>
      <xdr:rowOff>57150</xdr:rowOff>
    </xdr:to>
    <xdr:pic>
      <xdr:nvPicPr>
        <xdr:cNvPr id="40496746" name="Picture 4" descr="Imagen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180975"/>
          <a:ext cx="7048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0.93085</cdr:x>
      <cdr:y>0.84397</cdr:y>
    </cdr:from>
    <cdr:to>
      <cdr:x>0.97796</cdr:x>
      <cdr:y>0.92196</cdr:y>
    </cdr:to>
    <cdr:sp macro="" textlink="">
      <cdr:nvSpPr>
        <cdr:cNvPr id="667136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571915" y="2165614"/>
          <a:ext cx="534781" cy="19982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s-DO" sz="1000" b="1" i="0" strike="noStrike">
              <a:solidFill>
                <a:srgbClr val="000000"/>
              </a:solidFill>
              <a:latin typeface="Arial"/>
              <a:cs typeface="Arial"/>
            </a:rPr>
            <a:t>Meses</a:t>
          </a:r>
        </a:p>
      </cdr:txBody>
    </cdr:sp>
  </cdr:relSizeAnchor>
  <cdr:relSizeAnchor xmlns:cdr="http://schemas.openxmlformats.org/drawingml/2006/chartDrawing">
    <cdr:from>
      <cdr:x>0.01089</cdr:x>
      <cdr:y>0.04843</cdr:y>
    </cdr:from>
    <cdr:to>
      <cdr:x>0.06815</cdr:x>
      <cdr:y>0.24509</cdr:y>
    </cdr:to>
    <cdr:sp macro="" textlink="">
      <cdr:nvSpPr>
        <cdr:cNvPr id="66713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6795" y="127276"/>
          <a:ext cx="650181" cy="50388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s-DO" sz="1000" b="1" i="0" strike="noStrike">
              <a:solidFill>
                <a:srgbClr val="000000"/>
              </a:solidFill>
              <a:latin typeface="Arial"/>
              <a:cs typeface="Arial"/>
            </a:rPr>
            <a:t>Primas Netas Cobradas</a:t>
          </a:r>
        </a:p>
      </cdr:txBody>
    </cdr:sp>
  </cdr:relSizeAnchor>
</c:userShapes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962025</xdr:colOff>
      <xdr:row>47</xdr:row>
      <xdr:rowOff>9525</xdr:rowOff>
    </xdr:from>
    <xdr:to>
      <xdr:col>15</xdr:col>
      <xdr:colOff>866775</xdr:colOff>
      <xdr:row>63</xdr:row>
      <xdr:rowOff>114300</xdr:rowOff>
    </xdr:to>
    <xdr:graphicFrame macro="">
      <xdr:nvGraphicFramePr>
        <xdr:cNvPr id="42220059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1038225</xdr:colOff>
      <xdr:row>0</xdr:row>
      <xdr:rowOff>104775</xdr:rowOff>
    </xdr:from>
    <xdr:to>
      <xdr:col>0</xdr:col>
      <xdr:colOff>1781175</xdr:colOff>
      <xdr:row>4</xdr:row>
      <xdr:rowOff>47625</xdr:rowOff>
    </xdr:to>
    <xdr:pic>
      <xdr:nvPicPr>
        <xdr:cNvPr id="42220060" name="Picture 4" descr="Imagen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8225" y="104775"/>
          <a:ext cx="74295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0.01659</cdr:x>
      <cdr:y>0.09841</cdr:y>
    </cdr:from>
    <cdr:to>
      <cdr:x>0.08306</cdr:x>
      <cdr:y>0.28702</cdr:y>
    </cdr:to>
    <cdr:sp macro="" textlink="">
      <cdr:nvSpPr>
        <cdr:cNvPr id="667238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3819" y="269375"/>
          <a:ext cx="804101" cy="51022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s-DO" sz="1000" b="1" i="0" strike="noStrike">
              <a:solidFill>
                <a:srgbClr val="000000"/>
              </a:solidFill>
              <a:latin typeface="Arial"/>
              <a:cs typeface="Arial"/>
            </a:rPr>
            <a:t>Primas Netas Cobradas</a:t>
          </a:r>
        </a:p>
      </cdr:txBody>
    </cdr:sp>
  </cdr:relSizeAnchor>
  <cdr:relSizeAnchor xmlns:cdr="http://schemas.openxmlformats.org/drawingml/2006/chartDrawing">
    <cdr:from>
      <cdr:x>0.93778</cdr:x>
      <cdr:y>0.88013</cdr:y>
    </cdr:from>
    <cdr:to>
      <cdr:x>0.98044</cdr:x>
      <cdr:y>0.94453</cdr:y>
    </cdr:to>
    <cdr:sp macro="" textlink="">
      <cdr:nvSpPr>
        <cdr:cNvPr id="6672386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347212" y="2384006"/>
          <a:ext cx="516064" cy="174207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s-DO" sz="1000" b="1" i="0" strike="noStrike">
              <a:solidFill>
                <a:srgbClr val="000000"/>
              </a:solidFill>
              <a:latin typeface="Arial"/>
              <a:cs typeface="Arial"/>
            </a:rPr>
            <a:t>Meses</a:t>
          </a: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0.01454</cdr:x>
      <cdr:y>0.04819</cdr:y>
    </cdr:from>
    <cdr:to>
      <cdr:x>0.08982</cdr:x>
      <cdr:y>0.1276</cdr:y>
    </cdr:to>
    <cdr:sp macro="" textlink="">
      <cdr:nvSpPr>
        <cdr:cNvPr id="275558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9550" y="135839"/>
          <a:ext cx="521408" cy="218578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Ramos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0.0163</cdr:x>
      <cdr:y>0.05408</cdr:y>
    </cdr:from>
    <cdr:to>
      <cdr:x>0.09058</cdr:x>
      <cdr:y>0.13651</cdr:y>
    </cdr:to>
    <cdr:sp macro="" textlink="">
      <cdr:nvSpPr>
        <cdr:cNvPr id="275661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637" y="146883"/>
          <a:ext cx="523037" cy="219071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Ramos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64</xdr:row>
      <xdr:rowOff>85725</xdr:rowOff>
    </xdr:from>
    <xdr:to>
      <xdr:col>6</xdr:col>
      <xdr:colOff>523875</xdr:colOff>
      <xdr:row>78</xdr:row>
      <xdr:rowOff>28575</xdr:rowOff>
    </xdr:to>
    <xdr:graphicFrame macro="">
      <xdr:nvGraphicFramePr>
        <xdr:cNvPr id="53399804" name="Chart 102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47625</xdr:colOff>
      <xdr:row>104</xdr:row>
      <xdr:rowOff>66675</xdr:rowOff>
    </xdr:from>
    <xdr:to>
      <xdr:col>6</xdr:col>
      <xdr:colOff>571500</xdr:colOff>
      <xdr:row>118</xdr:row>
      <xdr:rowOff>0</xdr:rowOff>
    </xdr:to>
    <xdr:graphicFrame macro="">
      <xdr:nvGraphicFramePr>
        <xdr:cNvPr id="53399805" name="Chart 102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200025</xdr:colOff>
      <xdr:row>24</xdr:row>
      <xdr:rowOff>9525</xdr:rowOff>
    </xdr:from>
    <xdr:to>
      <xdr:col>6</xdr:col>
      <xdr:colOff>552450</xdr:colOff>
      <xdr:row>37</xdr:row>
      <xdr:rowOff>142875</xdr:rowOff>
    </xdr:to>
    <xdr:graphicFrame macro="">
      <xdr:nvGraphicFramePr>
        <xdr:cNvPr id="53399806" name="Chart 103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371475</xdr:colOff>
      <xdr:row>24</xdr:row>
      <xdr:rowOff>123825</xdr:rowOff>
    </xdr:from>
    <xdr:to>
      <xdr:col>0</xdr:col>
      <xdr:colOff>942975</xdr:colOff>
      <xdr:row>26</xdr:row>
      <xdr:rowOff>28575</xdr:rowOff>
    </xdr:to>
    <xdr:sp macro="" textlink="">
      <xdr:nvSpPr>
        <xdr:cNvPr id="3083" name="Text Box 1035"/>
        <xdr:cNvSpPr txBox="1">
          <a:spLocks noChangeArrowheads="1"/>
        </xdr:cNvSpPr>
      </xdr:nvSpPr>
      <xdr:spPr bwMode="auto">
        <a:xfrm>
          <a:off x="371475" y="4714875"/>
          <a:ext cx="571500" cy="2286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Ramos</a:t>
          </a:r>
        </a:p>
      </xdr:txBody>
    </xdr:sp>
    <xdr:clientData/>
  </xdr:twoCellAnchor>
  <xdr:twoCellAnchor>
    <xdr:from>
      <xdr:col>0</xdr:col>
      <xdr:colOff>28575</xdr:colOff>
      <xdr:row>144</xdr:row>
      <xdr:rowOff>38100</xdr:rowOff>
    </xdr:from>
    <xdr:to>
      <xdr:col>6</xdr:col>
      <xdr:colOff>590550</xdr:colOff>
      <xdr:row>158</xdr:row>
      <xdr:rowOff>28575</xdr:rowOff>
    </xdr:to>
    <xdr:graphicFrame macro="">
      <xdr:nvGraphicFramePr>
        <xdr:cNvPr id="53399808" name="Chart 103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0</xdr:col>
      <xdr:colOff>485775</xdr:colOff>
      <xdr:row>0</xdr:row>
      <xdr:rowOff>123825</xdr:rowOff>
    </xdr:from>
    <xdr:to>
      <xdr:col>0</xdr:col>
      <xdr:colOff>1085850</xdr:colOff>
      <xdr:row>3</xdr:row>
      <xdr:rowOff>133350</xdr:rowOff>
    </xdr:to>
    <xdr:pic>
      <xdr:nvPicPr>
        <xdr:cNvPr id="53399809" name="Picture 1037" descr="Imagen1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5775" y="123825"/>
          <a:ext cx="60007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184</xdr:row>
      <xdr:rowOff>9525</xdr:rowOff>
    </xdr:from>
    <xdr:to>
      <xdr:col>6</xdr:col>
      <xdr:colOff>609600</xdr:colOff>
      <xdr:row>197</xdr:row>
      <xdr:rowOff>142875</xdr:rowOff>
    </xdr:to>
    <xdr:graphicFrame macro="">
      <xdr:nvGraphicFramePr>
        <xdr:cNvPr id="53399810" name="Chart 103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104775</xdr:colOff>
      <xdr:row>224</xdr:row>
      <xdr:rowOff>104775</xdr:rowOff>
    </xdr:from>
    <xdr:to>
      <xdr:col>6</xdr:col>
      <xdr:colOff>561975</xdr:colOff>
      <xdr:row>237</xdr:row>
      <xdr:rowOff>66675</xdr:rowOff>
    </xdr:to>
    <xdr:graphicFrame macro="">
      <xdr:nvGraphicFramePr>
        <xdr:cNvPr id="53399811" name="Chart 104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171450</xdr:colOff>
      <xdr:row>263</xdr:row>
      <xdr:rowOff>66675</xdr:rowOff>
    </xdr:from>
    <xdr:to>
      <xdr:col>6</xdr:col>
      <xdr:colOff>333375</xdr:colOff>
      <xdr:row>276</xdr:row>
      <xdr:rowOff>95250</xdr:rowOff>
    </xdr:to>
    <xdr:graphicFrame macro="">
      <xdr:nvGraphicFramePr>
        <xdr:cNvPr id="53399812" name="Chart 104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28575</xdr:colOff>
      <xdr:row>302</xdr:row>
      <xdr:rowOff>9525</xdr:rowOff>
    </xdr:from>
    <xdr:to>
      <xdr:col>6</xdr:col>
      <xdr:colOff>523875</xdr:colOff>
      <xdr:row>315</xdr:row>
      <xdr:rowOff>152400</xdr:rowOff>
    </xdr:to>
    <xdr:graphicFrame macro="">
      <xdr:nvGraphicFramePr>
        <xdr:cNvPr id="53399813" name="Chart 104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57150</xdr:colOff>
      <xdr:row>342</xdr:row>
      <xdr:rowOff>9525</xdr:rowOff>
    </xdr:from>
    <xdr:to>
      <xdr:col>6</xdr:col>
      <xdr:colOff>561975</xdr:colOff>
      <xdr:row>355</xdr:row>
      <xdr:rowOff>57150</xdr:rowOff>
    </xdr:to>
    <xdr:graphicFrame macro="">
      <xdr:nvGraphicFramePr>
        <xdr:cNvPr id="53399814" name="Chart 104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142875</xdr:colOff>
      <xdr:row>381</xdr:row>
      <xdr:rowOff>104775</xdr:rowOff>
    </xdr:from>
    <xdr:to>
      <xdr:col>6</xdr:col>
      <xdr:colOff>457200</xdr:colOff>
      <xdr:row>394</xdr:row>
      <xdr:rowOff>95250</xdr:rowOff>
    </xdr:to>
    <xdr:graphicFrame macro="">
      <xdr:nvGraphicFramePr>
        <xdr:cNvPr id="53399815" name="Chart 104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28575</xdr:colOff>
      <xdr:row>420</xdr:row>
      <xdr:rowOff>0</xdr:rowOff>
    </xdr:from>
    <xdr:to>
      <xdr:col>6</xdr:col>
      <xdr:colOff>609600</xdr:colOff>
      <xdr:row>434</xdr:row>
      <xdr:rowOff>9525</xdr:rowOff>
    </xdr:to>
    <xdr:graphicFrame macro="">
      <xdr:nvGraphicFramePr>
        <xdr:cNvPr id="53399816" name="Chart 105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28575</xdr:colOff>
      <xdr:row>459</xdr:row>
      <xdr:rowOff>28575</xdr:rowOff>
    </xdr:from>
    <xdr:to>
      <xdr:col>6</xdr:col>
      <xdr:colOff>619125</xdr:colOff>
      <xdr:row>473</xdr:row>
      <xdr:rowOff>38100</xdr:rowOff>
    </xdr:to>
    <xdr:graphicFrame macro="">
      <xdr:nvGraphicFramePr>
        <xdr:cNvPr id="53399817" name="Chart 105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28575</xdr:colOff>
      <xdr:row>498</xdr:row>
      <xdr:rowOff>19050</xdr:rowOff>
    </xdr:from>
    <xdr:to>
      <xdr:col>6</xdr:col>
      <xdr:colOff>485775</xdr:colOff>
      <xdr:row>511</xdr:row>
      <xdr:rowOff>95250</xdr:rowOff>
    </xdr:to>
    <xdr:graphicFrame macro="">
      <xdr:nvGraphicFramePr>
        <xdr:cNvPr id="53399818" name="Chart 105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 editAs="oneCell">
    <xdr:from>
      <xdr:col>0</xdr:col>
      <xdr:colOff>666750</xdr:colOff>
      <xdr:row>121</xdr:row>
      <xdr:rowOff>19050</xdr:rowOff>
    </xdr:from>
    <xdr:to>
      <xdr:col>0</xdr:col>
      <xdr:colOff>1266825</xdr:colOff>
      <xdr:row>125</xdr:row>
      <xdr:rowOff>0</xdr:rowOff>
    </xdr:to>
    <xdr:pic>
      <xdr:nvPicPr>
        <xdr:cNvPr id="53399819" name="Picture 15" descr="Imagen1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7553325"/>
          <a:ext cx="6000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857250</xdr:colOff>
      <xdr:row>1</xdr:row>
      <xdr:rowOff>38100</xdr:rowOff>
    </xdr:from>
    <xdr:to>
      <xdr:col>1</xdr:col>
      <xdr:colOff>1628775</xdr:colOff>
      <xdr:row>5</xdr:row>
      <xdr:rowOff>57150</xdr:rowOff>
    </xdr:to>
    <xdr:pic>
      <xdr:nvPicPr>
        <xdr:cNvPr id="53055536" name="Picture 1" descr="Imagen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0" y="200025"/>
          <a:ext cx="771525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933450</xdr:colOff>
      <xdr:row>56</xdr:row>
      <xdr:rowOff>76200</xdr:rowOff>
    </xdr:from>
    <xdr:to>
      <xdr:col>1</xdr:col>
      <xdr:colOff>1533525</xdr:colOff>
      <xdr:row>162</xdr:row>
      <xdr:rowOff>47625</xdr:rowOff>
    </xdr:to>
    <xdr:pic>
      <xdr:nvPicPr>
        <xdr:cNvPr id="53055537" name="Picture 15" descr="Imagen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" y="10487025"/>
          <a:ext cx="6000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114</xdr:row>
      <xdr:rowOff>66675</xdr:rowOff>
    </xdr:from>
    <xdr:to>
      <xdr:col>16</xdr:col>
      <xdr:colOff>1085850</xdr:colOff>
      <xdr:row>129</xdr:row>
      <xdr:rowOff>9525</xdr:rowOff>
    </xdr:to>
    <xdr:graphicFrame macro="">
      <xdr:nvGraphicFramePr>
        <xdr:cNvPr id="53102396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133350</xdr:colOff>
      <xdr:row>115</xdr:row>
      <xdr:rowOff>142875</xdr:rowOff>
    </xdr:from>
    <xdr:to>
      <xdr:col>0</xdr:col>
      <xdr:colOff>400050</xdr:colOff>
      <xdr:row>121</xdr:row>
      <xdr:rowOff>38100</xdr:rowOff>
    </xdr:to>
    <xdr:sp macro="" textlink="">
      <xdr:nvSpPr>
        <xdr:cNvPr id="6616074" name="Text Box 5"/>
        <xdr:cNvSpPr txBox="1">
          <a:spLocks noChangeArrowheads="1"/>
        </xdr:cNvSpPr>
      </xdr:nvSpPr>
      <xdr:spPr bwMode="auto">
        <a:xfrm>
          <a:off x="133350" y="21155025"/>
          <a:ext cx="266700" cy="8667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270" wrap="square" lIns="27432" tIns="22860" rIns="0" bIns="0" anchor="t" upright="1"/>
        <a:lstStyle/>
        <a:p>
          <a:pPr algn="r" rtl="1">
            <a:defRPr sz="1000"/>
          </a:pPr>
          <a:r>
            <a:rPr lang="es-DO" sz="1000" b="1" i="0" strike="noStrike">
              <a:solidFill>
                <a:srgbClr val="000000"/>
              </a:solidFill>
              <a:latin typeface="Arial"/>
              <a:cs typeface="Arial"/>
            </a:rPr>
            <a:t>Porcentaje</a:t>
          </a:r>
        </a:p>
      </xdr:txBody>
    </xdr:sp>
    <xdr:clientData/>
  </xdr:twoCellAnchor>
  <xdr:twoCellAnchor>
    <xdr:from>
      <xdr:col>0</xdr:col>
      <xdr:colOff>38100</xdr:colOff>
      <xdr:row>183</xdr:row>
      <xdr:rowOff>76200</xdr:rowOff>
    </xdr:from>
    <xdr:to>
      <xdr:col>16</xdr:col>
      <xdr:colOff>1095375</xdr:colOff>
      <xdr:row>199</xdr:row>
      <xdr:rowOff>152400</xdr:rowOff>
    </xdr:to>
    <xdr:graphicFrame macro="">
      <xdr:nvGraphicFramePr>
        <xdr:cNvPr id="53102398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190500</xdr:colOff>
      <xdr:row>185</xdr:row>
      <xdr:rowOff>9525</xdr:rowOff>
    </xdr:from>
    <xdr:to>
      <xdr:col>0</xdr:col>
      <xdr:colOff>428625</xdr:colOff>
      <xdr:row>190</xdr:row>
      <xdr:rowOff>47625</xdr:rowOff>
    </xdr:to>
    <xdr:sp macro="" textlink="">
      <xdr:nvSpPr>
        <xdr:cNvPr id="5127" name="Text Box 7"/>
        <xdr:cNvSpPr txBox="1">
          <a:spLocks noChangeArrowheads="1"/>
        </xdr:cNvSpPr>
      </xdr:nvSpPr>
      <xdr:spPr bwMode="auto">
        <a:xfrm>
          <a:off x="133350" y="11668125"/>
          <a:ext cx="23812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270" wrap="square" lIns="27432" tIns="22860" rIns="0" bIns="0" anchor="t" upright="1"/>
        <a:lstStyle/>
        <a:p>
          <a:pPr algn="r" rtl="1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Porcentaje</a:t>
          </a:r>
        </a:p>
      </xdr:txBody>
    </xdr:sp>
    <xdr:clientData/>
  </xdr:twoCellAnchor>
  <xdr:twoCellAnchor>
    <xdr:from>
      <xdr:col>16</xdr:col>
      <xdr:colOff>209550</xdr:colOff>
      <xdr:row>197</xdr:row>
      <xdr:rowOff>133350</xdr:rowOff>
    </xdr:from>
    <xdr:to>
      <xdr:col>16</xdr:col>
      <xdr:colOff>1038225</xdr:colOff>
      <xdr:row>199</xdr:row>
      <xdr:rowOff>19050</xdr:rowOff>
    </xdr:to>
    <xdr:sp macro="" textlink="">
      <xdr:nvSpPr>
        <xdr:cNvPr id="6616077" name="Text Box 8"/>
        <xdr:cNvSpPr txBox="1">
          <a:spLocks noChangeArrowheads="1"/>
        </xdr:cNvSpPr>
      </xdr:nvSpPr>
      <xdr:spPr bwMode="auto">
        <a:xfrm>
          <a:off x="5276850" y="34470975"/>
          <a:ext cx="828675" cy="2095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s-DO" sz="1000" b="1" i="0" strike="noStrike">
              <a:solidFill>
                <a:srgbClr val="000000"/>
              </a:solidFill>
              <a:latin typeface="Arial"/>
              <a:cs typeface="Arial"/>
            </a:rPr>
            <a:t>Compañías</a:t>
          </a:r>
        </a:p>
      </xdr:txBody>
    </xdr:sp>
    <xdr:clientData/>
  </xdr:twoCellAnchor>
  <xdr:twoCellAnchor>
    <xdr:from>
      <xdr:col>0</xdr:col>
      <xdr:colOff>38100</xdr:colOff>
      <xdr:row>46</xdr:row>
      <xdr:rowOff>0</xdr:rowOff>
    </xdr:from>
    <xdr:to>
      <xdr:col>16</xdr:col>
      <xdr:colOff>1152525</xdr:colOff>
      <xdr:row>61</xdr:row>
      <xdr:rowOff>142875</xdr:rowOff>
    </xdr:to>
    <xdr:graphicFrame macro="">
      <xdr:nvGraphicFramePr>
        <xdr:cNvPr id="53102401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219075</xdr:colOff>
      <xdr:row>47</xdr:row>
      <xdr:rowOff>142875</xdr:rowOff>
    </xdr:from>
    <xdr:to>
      <xdr:col>0</xdr:col>
      <xdr:colOff>457200</xdr:colOff>
      <xdr:row>55</xdr:row>
      <xdr:rowOff>133350</xdr:rowOff>
    </xdr:to>
    <xdr:sp macro="" textlink="">
      <xdr:nvSpPr>
        <xdr:cNvPr id="2698292" name="Text Box 11"/>
        <xdr:cNvSpPr txBox="1">
          <a:spLocks noChangeArrowheads="1"/>
        </xdr:cNvSpPr>
      </xdr:nvSpPr>
      <xdr:spPr bwMode="auto">
        <a:xfrm flipH="1">
          <a:off x="171450" y="8934450"/>
          <a:ext cx="238125" cy="12858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270" wrap="square" lIns="27432" tIns="22860" rIns="0" bIns="0" anchor="t" upright="1"/>
        <a:lstStyle/>
        <a:p>
          <a:pPr algn="r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Porcentaje</a:t>
          </a:r>
        </a:p>
      </xdr:txBody>
    </xdr:sp>
    <xdr:clientData/>
  </xdr:twoCellAnchor>
  <xdr:twoCellAnchor>
    <xdr:from>
      <xdr:col>0</xdr:col>
      <xdr:colOff>19050</xdr:colOff>
      <xdr:row>251</xdr:row>
      <xdr:rowOff>28575</xdr:rowOff>
    </xdr:from>
    <xdr:to>
      <xdr:col>16</xdr:col>
      <xdr:colOff>1104900</xdr:colOff>
      <xdr:row>265</xdr:row>
      <xdr:rowOff>133350</xdr:rowOff>
    </xdr:to>
    <xdr:graphicFrame macro="">
      <xdr:nvGraphicFramePr>
        <xdr:cNvPr id="53102403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152401</xdr:colOff>
      <xdr:row>253</xdr:row>
      <xdr:rowOff>9525</xdr:rowOff>
    </xdr:from>
    <xdr:to>
      <xdr:col>0</xdr:col>
      <xdr:colOff>447675</xdr:colOff>
      <xdr:row>258</xdr:row>
      <xdr:rowOff>66675</xdr:rowOff>
    </xdr:to>
    <xdr:sp macro="" textlink="">
      <xdr:nvSpPr>
        <xdr:cNvPr id="5133" name="Text Box 13"/>
        <xdr:cNvSpPr txBox="1">
          <a:spLocks noChangeArrowheads="1"/>
        </xdr:cNvSpPr>
      </xdr:nvSpPr>
      <xdr:spPr bwMode="auto">
        <a:xfrm>
          <a:off x="152401" y="41538525"/>
          <a:ext cx="295274" cy="8667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270" wrap="square" lIns="27432" tIns="22860" rIns="0" bIns="0" anchor="t" upright="1"/>
        <a:lstStyle/>
        <a:p>
          <a:pPr algn="r" rtl="1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Porcentaje</a:t>
          </a:r>
        </a:p>
      </xdr:txBody>
    </xdr:sp>
    <xdr:clientData/>
  </xdr:twoCellAnchor>
  <xdr:twoCellAnchor editAs="oneCell">
    <xdr:from>
      <xdr:col>0</xdr:col>
      <xdr:colOff>171450</xdr:colOff>
      <xdr:row>0</xdr:row>
      <xdr:rowOff>152400</xdr:rowOff>
    </xdr:from>
    <xdr:to>
      <xdr:col>1</xdr:col>
      <xdr:colOff>238125</xdr:colOff>
      <xdr:row>4</xdr:row>
      <xdr:rowOff>19050</xdr:rowOff>
    </xdr:to>
    <xdr:pic>
      <xdr:nvPicPr>
        <xdr:cNvPr id="53102405" name="Picture 15" descr="Imagen1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152400"/>
          <a:ext cx="65722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28575</xdr:colOff>
      <xdr:row>319</xdr:row>
      <xdr:rowOff>66675</xdr:rowOff>
    </xdr:from>
    <xdr:to>
      <xdr:col>16</xdr:col>
      <xdr:colOff>1085850</xdr:colOff>
      <xdr:row>334</xdr:row>
      <xdr:rowOff>19050</xdr:rowOff>
    </xdr:to>
    <xdr:graphicFrame macro="">
      <xdr:nvGraphicFramePr>
        <xdr:cNvPr id="53102406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171450</xdr:colOff>
      <xdr:row>320</xdr:row>
      <xdr:rowOff>133350</xdr:rowOff>
    </xdr:from>
    <xdr:to>
      <xdr:col>0</xdr:col>
      <xdr:colOff>476250</xdr:colOff>
      <xdr:row>325</xdr:row>
      <xdr:rowOff>57150</xdr:rowOff>
    </xdr:to>
    <xdr:sp macro="" textlink="">
      <xdr:nvSpPr>
        <xdr:cNvPr id="5139" name="Text Box 19"/>
        <xdr:cNvSpPr txBox="1">
          <a:spLocks noChangeArrowheads="1"/>
        </xdr:cNvSpPr>
      </xdr:nvSpPr>
      <xdr:spPr bwMode="auto">
        <a:xfrm>
          <a:off x="104775" y="51968400"/>
          <a:ext cx="304800" cy="7334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270" wrap="square" lIns="27432" tIns="22860" rIns="0" bIns="0" anchor="t" upright="1"/>
        <a:lstStyle/>
        <a:p>
          <a:pPr algn="r" rtl="1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Porcentaje</a:t>
          </a:r>
        </a:p>
      </xdr:txBody>
    </xdr:sp>
    <xdr:clientData/>
  </xdr:twoCellAnchor>
  <xdr:twoCellAnchor>
    <xdr:from>
      <xdr:col>0</xdr:col>
      <xdr:colOff>85725</xdr:colOff>
      <xdr:row>387</xdr:row>
      <xdr:rowOff>47625</xdr:rowOff>
    </xdr:from>
    <xdr:to>
      <xdr:col>16</xdr:col>
      <xdr:colOff>1095375</xdr:colOff>
      <xdr:row>403</xdr:row>
      <xdr:rowOff>152400</xdr:rowOff>
    </xdr:to>
    <xdr:graphicFrame macro="">
      <xdr:nvGraphicFramePr>
        <xdr:cNvPr id="53102408" name="Chart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16</xdr:col>
      <xdr:colOff>247650</xdr:colOff>
      <xdr:row>401</xdr:row>
      <xdr:rowOff>152400</xdr:rowOff>
    </xdr:from>
    <xdr:to>
      <xdr:col>16</xdr:col>
      <xdr:colOff>1028700</xdr:colOff>
      <xdr:row>403</xdr:row>
      <xdr:rowOff>38100</xdr:rowOff>
    </xdr:to>
    <xdr:sp macro="" textlink="">
      <xdr:nvSpPr>
        <xdr:cNvPr id="5142" name="Text Box 22"/>
        <xdr:cNvSpPr txBox="1">
          <a:spLocks noChangeArrowheads="1"/>
        </xdr:cNvSpPr>
      </xdr:nvSpPr>
      <xdr:spPr bwMode="auto">
        <a:xfrm>
          <a:off x="6115050" y="64846200"/>
          <a:ext cx="828675" cy="2095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Compañías</a:t>
          </a:r>
        </a:p>
      </xdr:txBody>
    </xdr:sp>
    <xdr:clientData/>
  </xdr:twoCellAnchor>
  <xdr:twoCellAnchor>
    <xdr:from>
      <xdr:col>0</xdr:col>
      <xdr:colOff>257175</xdr:colOff>
      <xdr:row>389</xdr:row>
      <xdr:rowOff>38100</xdr:rowOff>
    </xdr:from>
    <xdr:to>
      <xdr:col>0</xdr:col>
      <xdr:colOff>514350</xdr:colOff>
      <xdr:row>394</xdr:row>
      <xdr:rowOff>104775</xdr:rowOff>
    </xdr:to>
    <xdr:sp macro="" textlink="">
      <xdr:nvSpPr>
        <xdr:cNvPr id="5143" name="Text Box 23"/>
        <xdr:cNvSpPr txBox="1">
          <a:spLocks noChangeArrowheads="1"/>
        </xdr:cNvSpPr>
      </xdr:nvSpPr>
      <xdr:spPr bwMode="auto">
        <a:xfrm>
          <a:off x="171450" y="62893575"/>
          <a:ext cx="257175" cy="8763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270" wrap="square" lIns="27432" tIns="22860" rIns="0" bIns="0" anchor="t" upright="1"/>
        <a:lstStyle/>
        <a:p>
          <a:pPr algn="r" rtl="1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Porcentaje</a:t>
          </a:r>
        </a:p>
      </xdr:txBody>
    </xdr:sp>
    <xdr:clientData/>
  </xdr:twoCellAnchor>
  <xdr:twoCellAnchor>
    <xdr:from>
      <xdr:col>0</xdr:col>
      <xdr:colOff>38100</xdr:colOff>
      <xdr:row>456</xdr:row>
      <xdr:rowOff>19050</xdr:rowOff>
    </xdr:from>
    <xdr:to>
      <xdr:col>16</xdr:col>
      <xdr:colOff>1143000</xdr:colOff>
      <xdr:row>470</xdr:row>
      <xdr:rowOff>114300</xdr:rowOff>
    </xdr:to>
    <xdr:graphicFrame macro="">
      <xdr:nvGraphicFramePr>
        <xdr:cNvPr id="53102411" name="Chart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209550</xdr:colOff>
      <xdr:row>457</xdr:row>
      <xdr:rowOff>38100</xdr:rowOff>
    </xdr:from>
    <xdr:to>
      <xdr:col>0</xdr:col>
      <xdr:colOff>466725</xdr:colOff>
      <xdr:row>462</xdr:row>
      <xdr:rowOff>104775</xdr:rowOff>
    </xdr:to>
    <xdr:sp macro="" textlink="">
      <xdr:nvSpPr>
        <xdr:cNvPr id="5146" name="Text Box 26"/>
        <xdr:cNvSpPr txBox="1">
          <a:spLocks noChangeArrowheads="1"/>
        </xdr:cNvSpPr>
      </xdr:nvSpPr>
      <xdr:spPr bwMode="auto">
        <a:xfrm>
          <a:off x="152400" y="73952100"/>
          <a:ext cx="257175" cy="8763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270" wrap="square" lIns="27432" tIns="22860" rIns="0" bIns="0" anchor="t" upright="1"/>
        <a:lstStyle/>
        <a:p>
          <a:pPr algn="r" rtl="1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Porcentaje</a:t>
          </a:r>
        </a:p>
      </xdr:txBody>
    </xdr:sp>
    <xdr:clientData/>
  </xdr:twoCellAnchor>
  <xdr:twoCellAnchor>
    <xdr:from>
      <xdr:col>0</xdr:col>
      <xdr:colOff>38100</xdr:colOff>
      <xdr:row>524</xdr:row>
      <xdr:rowOff>19050</xdr:rowOff>
    </xdr:from>
    <xdr:to>
      <xdr:col>16</xdr:col>
      <xdr:colOff>1104900</xdr:colOff>
      <xdr:row>539</xdr:row>
      <xdr:rowOff>66675</xdr:rowOff>
    </xdr:to>
    <xdr:graphicFrame macro="">
      <xdr:nvGraphicFramePr>
        <xdr:cNvPr id="53102413" name="Chart 2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16</xdr:col>
      <xdr:colOff>247650</xdr:colOff>
      <xdr:row>537</xdr:row>
      <xdr:rowOff>76200</xdr:rowOff>
    </xdr:from>
    <xdr:to>
      <xdr:col>16</xdr:col>
      <xdr:colOff>971550</xdr:colOff>
      <xdr:row>538</xdr:row>
      <xdr:rowOff>133350</xdr:rowOff>
    </xdr:to>
    <xdr:sp macro="" textlink="">
      <xdr:nvSpPr>
        <xdr:cNvPr id="5149" name="Text Box 29"/>
        <xdr:cNvSpPr txBox="1">
          <a:spLocks noChangeArrowheads="1"/>
        </xdr:cNvSpPr>
      </xdr:nvSpPr>
      <xdr:spPr bwMode="auto">
        <a:xfrm>
          <a:off x="6257925" y="86344125"/>
          <a:ext cx="847725" cy="2190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Compañías</a:t>
          </a:r>
        </a:p>
      </xdr:txBody>
    </xdr:sp>
    <xdr:clientData/>
  </xdr:twoCellAnchor>
  <xdr:twoCellAnchor>
    <xdr:from>
      <xdr:col>0</xdr:col>
      <xdr:colOff>142875</xdr:colOff>
      <xdr:row>525</xdr:row>
      <xdr:rowOff>57150</xdr:rowOff>
    </xdr:from>
    <xdr:to>
      <xdr:col>0</xdr:col>
      <xdr:colOff>466725</xdr:colOff>
      <xdr:row>531</xdr:row>
      <xdr:rowOff>9525</xdr:rowOff>
    </xdr:to>
    <xdr:sp macro="" textlink="">
      <xdr:nvSpPr>
        <xdr:cNvPr id="5150" name="Text Box 30"/>
        <xdr:cNvSpPr txBox="1">
          <a:spLocks noChangeArrowheads="1"/>
        </xdr:cNvSpPr>
      </xdr:nvSpPr>
      <xdr:spPr bwMode="auto">
        <a:xfrm>
          <a:off x="323850" y="11668125"/>
          <a:ext cx="266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270" wrap="square" lIns="27432" tIns="22860" rIns="0" bIns="0" anchor="t" upright="1"/>
        <a:lstStyle/>
        <a:p>
          <a:pPr algn="r" rtl="1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Porcentaje</a:t>
          </a:r>
        </a:p>
      </xdr:txBody>
    </xdr:sp>
    <xdr:clientData/>
  </xdr:twoCellAnchor>
  <xdr:twoCellAnchor>
    <xdr:from>
      <xdr:col>0</xdr:col>
      <xdr:colOff>47625</xdr:colOff>
      <xdr:row>592</xdr:row>
      <xdr:rowOff>38100</xdr:rowOff>
    </xdr:from>
    <xdr:to>
      <xdr:col>16</xdr:col>
      <xdr:colOff>1095375</xdr:colOff>
      <xdr:row>608</xdr:row>
      <xdr:rowOff>133350</xdr:rowOff>
    </xdr:to>
    <xdr:graphicFrame macro="">
      <xdr:nvGraphicFramePr>
        <xdr:cNvPr id="53102416" name="Chart 3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16</xdr:col>
      <xdr:colOff>295275</xdr:colOff>
      <xdr:row>606</xdr:row>
      <xdr:rowOff>152400</xdr:rowOff>
    </xdr:from>
    <xdr:to>
      <xdr:col>16</xdr:col>
      <xdr:colOff>1028700</xdr:colOff>
      <xdr:row>608</xdr:row>
      <xdr:rowOff>47625</xdr:rowOff>
    </xdr:to>
    <xdr:sp macro="" textlink="">
      <xdr:nvSpPr>
        <xdr:cNvPr id="2698307" name="Text Box 33"/>
        <xdr:cNvSpPr txBox="1">
          <a:spLocks noChangeArrowheads="1"/>
        </xdr:cNvSpPr>
      </xdr:nvSpPr>
      <xdr:spPr bwMode="auto">
        <a:xfrm>
          <a:off x="5105400" y="104413050"/>
          <a:ext cx="733425" cy="2190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Compañías</a:t>
          </a:r>
        </a:p>
      </xdr:txBody>
    </xdr:sp>
    <xdr:clientData/>
  </xdr:twoCellAnchor>
  <xdr:twoCellAnchor>
    <xdr:from>
      <xdr:col>0</xdr:col>
      <xdr:colOff>190500</xdr:colOff>
      <xdr:row>593</xdr:row>
      <xdr:rowOff>85725</xdr:rowOff>
    </xdr:from>
    <xdr:to>
      <xdr:col>0</xdr:col>
      <xdr:colOff>504825</xdr:colOff>
      <xdr:row>600</xdr:row>
      <xdr:rowOff>95250</xdr:rowOff>
    </xdr:to>
    <xdr:sp macro="" textlink="">
      <xdr:nvSpPr>
        <xdr:cNvPr id="5154" name="Text Box 34"/>
        <xdr:cNvSpPr txBox="1">
          <a:spLocks noChangeArrowheads="1"/>
        </xdr:cNvSpPr>
      </xdr:nvSpPr>
      <xdr:spPr bwMode="auto">
        <a:xfrm>
          <a:off x="476250" y="19850100"/>
          <a:ext cx="257175" cy="11430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270" wrap="square" lIns="27432" tIns="22860" rIns="0" bIns="0" anchor="t" upright="1"/>
        <a:lstStyle/>
        <a:p>
          <a:pPr algn="r" rtl="1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Porcentaje</a:t>
          </a:r>
        </a:p>
      </xdr:txBody>
    </xdr:sp>
    <xdr:clientData/>
  </xdr:twoCellAnchor>
  <xdr:twoCellAnchor>
    <xdr:from>
      <xdr:col>0</xdr:col>
      <xdr:colOff>38100</xdr:colOff>
      <xdr:row>660</xdr:row>
      <xdr:rowOff>19050</xdr:rowOff>
    </xdr:from>
    <xdr:to>
      <xdr:col>16</xdr:col>
      <xdr:colOff>1104900</xdr:colOff>
      <xdr:row>676</xdr:row>
      <xdr:rowOff>85725</xdr:rowOff>
    </xdr:to>
    <xdr:graphicFrame macro="">
      <xdr:nvGraphicFramePr>
        <xdr:cNvPr id="53102419" name="Chart 3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16</xdr:col>
      <xdr:colOff>190500</xdr:colOff>
      <xdr:row>674</xdr:row>
      <xdr:rowOff>76200</xdr:rowOff>
    </xdr:from>
    <xdr:to>
      <xdr:col>16</xdr:col>
      <xdr:colOff>1019175</xdr:colOff>
      <xdr:row>675</xdr:row>
      <xdr:rowOff>142875</xdr:rowOff>
    </xdr:to>
    <xdr:sp macro="" textlink="">
      <xdr:nvSpPr>
        <xdr:cNvPr id="5157" name="Text Box 37"/>
        <xdr:cNvSpPr txBox="1">
          <a:spLocks noChangeArrowheads="1"/>
        </xdr:cNvSpPr>
      </xdr:nvSpPr>
      <xdr:spPr bwMode="auto">
        <a:xfrm>
          <a:off x="5895975" y="32308800"/>
          <a:ext cx="828675" cy="2286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Compañías</a:t>
          </a:r>
        </a:p>
      </xdr:txBody>
    </xdr:sp>
    <xdr:clientData/>
  </xdr:twoCellAnchor>
  <xdr:twoCellAnchor>
    <xdr:from>
      <xdr:col>0</xdr:col>
      <xdr:colOff>161925</xdr:colOff>
      <xdr:row>662</xdr:row>
      <xdr:rowOff>19050</xdr:rowOff>
    </xdr:from>
    <xdr:to>
      <xdr:col>0</xdr:col>
      <xdr:colOff>409575</xdr:colOff>
      <xdr:row>667</xdr:row>
      <xdr:rowOff>152400</xdr:rowOff>
    </xdr:to>
    <xdr:sp macro="" textlink="">
      <xdr:nvSpPr>
        <xdr:cNvPr id="5158" name="Text Box 38"/>
        <xdr:cNvSpPr txBox="1">
          <a:spLocks noChangeArrowheads="1"/>
        </xdr:cNvSpPr>
      </xdr:nvSpPr>
      <xdr:spPr bwMode="auto">
        <a:xfrm>
          <a:off x="161925" y="105479850"/>
          <a:ext cx="247650" cy="942975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vert="vert270" wrap="square" lIns="27432" tIns="22860" rIns="0" bIns="0" anchor="t" upright="1"/>
        <a:lstStyle/>
        <a:p>
          <a:pPr algn="r" rtl="1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Porcentaje</a:t>
          </a:r>
        </a:p>
      </xdr:txBody>
    </xdr:sp>
    <xdr:clientData/>
  </xdr:twoCellAnchor>
  <xdr:twoCellAnchor>
    <xdr:from>
      <xdr:col>0</xdr:col>
      <xdr:colOff>47625</xdr:colOff>
      <xdr:row>728</xdr:row>
      <xdr:rowOff>0</xdr:rowOff>
    </xdr:from>
    <xdr:to>
      <xdr:col>17</xdr:col>
      <xdr:colOff>9525</xdr:colOff>
      <xdr:row>744</xdr:row>
      <xdr:rowOff>57150</xdr:rowOff>
    </xdr:to>
    <xdr:graphicFrame macro="">
      <xdr:nvGraphicFramePr>
        <xdr:cNvPr id="53102422" name="Chart 4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16</xdr:col>
      <xdr:colOff>247650</xdr:colOff>
      <xdr:row>742</xdr:row>
      <xdr:rowOff>47625</xdr:rowOff>
    </xdr:from>
    <xdr:to>
      <xdr:col>16</xdr:col>
      <xdr:colOff>1047750</xdr:colOff>
      <xdr:row>743</xdr:row>
      <xdr:rowOff>95250</xdr:rowOff>
    </xdr:to>
    <xdr:sp macro="" textlink="">
      <xdr:nvSpPr>
        <xdr:cNvPr id="5161" name="Text Box 41"/>
        <xdr:cNvSpPr txBox="1">
          <a:spLocks noChangeArrowheads="1"/>
        </xdr:cNvSpPr>
      </xdr:nvSpPr>
      <xdr:spPr bwMode="auto">
        <a:xfrm>
          <a:off x="6019800" y="42576750"/>
          <a:ext cx="800100" cy="209550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Compañías</a:t>
          </a:r>
        </a:p>
      </xdr:txBody>
    </xdr:sp>
    <xdr:clientData/>
  </xdr:twoCellAnchor>
  <xdr:twoCellAnchor>
    <xdr:from>
      <xdr:col>0</xdr:col>
      <xdr:colOff>152400</xdr:colOff>
      <xdr:row>729</xdr:row>
      <xdr:rowOff>9525</xdr:rowOff>
    </xdr:from>
    <xdr:to>
      <xdr:col>0</xdr:col>
      <xdr:colOff>428625</xdr:colOff>
      <xdr:row>733</xdr:row>
      <xdr:rowOff>66675</xdr:rowOff>
    </xdr:to>
    <xdr:sp macro="" textlink="">
      <xdr:nvSpPr>
        <xdr:cNvPr id="5162" name="Text Box 42"/>
        <xdr:cNvSpPr txBox="1">
          <a:spLocks noChangeArrowheads="1"/>
        </xdr:cNvSpPr>
      </xdr:nvSpPr>
      <xdr:spPr bwMode="auto">
        <a:xfrm>
          <a:off x="657225" y="40509825"/>
          <a:ext cx="276225" cy="704850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vert="vert270" wrap="square" lIns="27432" tIns="22860" rIns="0" bIns="0" anchor="t" upright="1"/>
        <a:lstStyle/>
        <a:p>
          <a:pPr algn="r" rtl="1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Porcentaje</a:t>
          </a:r>
        </a:p>
      </xdr:txBody>
    </xdr:sp>
    <xdr:clientData/>
  </xdr:twoCellAnchor>
  <xdr:twoCellAnchor>
    <xdr:from>
      <xdr:col>0</xdr:col>
      <xdr:colOff>28575</xdr:colOff>
      <xdr:row>797</xdr:row>
      <xdr:rowOff>19050</xdr:rowOff>
    </xdr:from>
    <xdr:to>
      <xdr:col>16</xdr:col>
      <xdr:colOff>1095375</xdr:colOff>
      <xdr:row>813</xdr:row>
      <xdr:rowOff>28575</xdr:rowOff>
    </xdr:to>
    <xdr:graphicFrame macro="">
      <xdr:nvGraphicFramePr>
        <xdr:cNvPr id="53102425" name="Chart 4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16</xdr:col>
      <xdr:colOff>209550</xdr:colOff>
      <xdr:row>811</xdr:row>
      <xdr:rowOff>66675</xdr:rowOff>
    </xdr:from>
    <xdr:to>
      <xdr:col>16</xdr:col>
      <xdr:colOff>1000125</xdr:colOff>
      <xdr:row>812</xdr:row>
      <xdr:rowOff>104775</xdr:rowOff>
    </xdr:to>
    <xdr:sp macro="" textlink="">
      <xdr:nvSpPr>
        <xdr:cNvPr id="6616104" name="Text Box 45"/>
        <xdr:cNvSpPr txBox="1">
          <a:spLocks noChangeArrowheads="1"/>
        </xdr:cNvSpPr>
      </xdr:nvSpPr>
      <xdr:spPr bwMode="auto">
        <a:xfrm>
          <a:off x="5276850" y="139303125"/>
          <a:ext cx="790575" cy="200025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s-DO" sz="1000" b="1" i="0" strike="noStrike">
              <a:solidFill>
                <a:srgbClr val="000000"/>
              </a:solidFill>
              <a:latin typeface="Arial"/>
              <a:cs typeface="Arial"/>
            </a:rPr>
            <a:t>Compañías</a:t>
          </a:r>
        </a:p>
      </xdr:txBody>
    </xdr:sp>
    <xdr:clientData/>
  </xdr:twoCellAnchor>
  <xdr:twoCellAnchor>
    <xdr:from>
      <xdr:col>0</xdr:col>
      <xdr:colOff>114300</xdr:colOff>
      <xdr:row>798</xdr:row>
      <xdr:rowOff>104775</xdr:rowOff>
    </xdr:from>
    <xdr:to>
      <xdr:col>0</xdr:col>
      <xdr:colOff>419100</xdr:colOff>
      <xdr:row>803</xdr:row>
      <xdr:rowOff>123825</xdr:rowOff>
    </xdr:to>
    <xdr:sp macro="" textlink="">
      <xdr:nvSpPr>
        <xdr:cNvPr id="5166" name="Text Box 46"/>
        <xdr:cNvSpPr txBox="1">
          <a:spLocks noChangeArrowheads="1"/>
        </xdr:cNvSpPr>
      </xdr:nvSpPr>
      <xdr:spPr bwMode="auto">
        <a:xfrm>
          <a:off x="514350" y="50806350"/>
          <a:ext cx="247650" cy="828675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vert="vert270" wrap="square" lIns="27432" tIns="22860" rIns="0" bIns="0" anchor="t" upright="1"/>
        <a:lstStyle/>
        <a:p>
          <a:pPr algn="r" rtl="1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Porcentaje</a:t>
          </a:r>
        </a:p>
      </xdr:txBody>
    </xdr:sp>
    <xdr:clientData/>
  </xdr:twoCellAnchor>
  <xdr:twoCellAnchor>
    <xdr:from>
      <xdr:col>0</xdr:col>
      <xdr:colOff>38100</xdr:colOff>
      <xdr:row>865</xdr:row>
      <xdr:rowOff>28575</xdr:rowOff>
    </xdr:from>
    <xdr:to>
      <xdr:col>16</xdr:col>
      <xdr:colOff>1095375</xdr:colOff>
      <xdr:row>880</xdr:row>
      <xdr:rowOff>95250</xdr:rowOff>
    </xdr:to>
    <xdr:graphicFrame macro="">
      <xdr:nvGraphicFramePr>
        <xdr:cNvPr id="53102428" name="Chart 4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16</xdr:col>
      <xdr:colOff>171450</xdr:colOff>
      <xdr:row>878</xdr:row>
      <xdr:rowOff>85725</xdr:rowOff>
    </xdr:from>
    <xdr:to>
      <xdr:col>16</xdr:col>
      <xdr:colOff>962025</xdr:colOff>
      <xdr:row>880</xdr:row>
      <xdr:rowOff>9525</xdr:rowOff>
    </xdr:to>
    <xdr:sp macro="" textlink="">
      <xdr:nvSpPr>
        <xdr:cNvPr id="5169" name="Text Box 49"/>
        <xdr:cNvSpPr txBox="1">
          <a:spLocks noChangeArrowheads="1"/>
        </xdr:cNvSpPr>
      </xdr:nvSpPr>
      <xdr:spPr bwMode="auto">
        <a:xfrm>
          <a:off x="6086475" y="62969775"/>
          <a:ext cx="790575" cy="247650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Compañías</a:t>
          </a:r>
        </a:p>
      </xdr:txBody>
    </xdr:sp>
    <xdr:clientData/>
  </xdr:twoCellAnchor>
  <xdr:twoCellAnchor>
    <xdr:from>
      <xdr:col>0</xdr:col>
      <xdr:colOff>152400</xdr:colOff>
      <xdr:row>866</xdr:row>
      <xdr:rowOff>0</xdr:rowOff>
    </xdr:from>
    <xdr:to>
      <xdr:col>0</xdr:col>
      <xdr:colOff>457200</xdr:colOff>
      <xdr:row>873</xdr:row>
      <xdr:rowOff>47625</xdr:rowOff>
    </xdr:to>
    <xdr:sp macro="" textlink="">
      <xdr:nvSpPr>
        <xdr:cNvPr id="5170" name="Text Box 50"/>
        <xdr:cNvSpPr txBox="1">
          <a:spLocks noChangeArrowheads="1"/>
        </xdr:cNvSpPr>
      </xdr:nvSpPr>
      <xdr:spPr bwMode="auto">
        <a:xfrm>
          <a:off x="504825" y="60979050"/>
          <a:ext cx="247650" cy="1181100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vert="vert270" wrap="square" lIns="27432" tIns="22860" rIns="0" bIns="0" anchor="t" upright="1"/>
        <a:lstStyle/>
        <a:p>
          <a:pPr algn="r" rtl="1">
            <a:defRPr sz="1000"/>
          </a:pPr>
          <a:r>
            <a:rPr lang="es-DO" sz="1000" b="1" i="0" strike="noStrike">
              <a:solidFill>
                <a:srgbClr val="000000"/>
              </a:solidFill>
              <a:latin typeface="Arial"/>
              <a:cs typeface="Arial"/>
            </a:rPr>
            <a:t>Porcentaje </a:t>
          </a:r>
        </a:p>
      </xdr:txBody>
    </xdr:sp>
    <xdr:clientData/>
  </xdr:twoCellAnchor>
  <xdr:twoCellAnchor editAs="oneCell">
    <xdr:from>
      <xdr:col>0</xdr:col>
      <xdr:colOff>323850</xdr:colOff>
      <xdr:row>67</xdr:row>
      <xdr:rowOff>152400</xdr:rowOff>
    </xdr:from>
    <xdr:to>
      <xdr:col>1</xdr:col>
      <xdr:colOff>333375</xdr:colOff>
      <xdr:row>208</xdr:row>
      <xdr:rowOff>38100</xdr:rowOff>
    </xdr:to>
    <xdr:pic>
      <xdr:nvPicPr>
        <xdr:cNvPr id="53102431" name="Picture 15" descr="Imagen1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12325350"/>
          <a:ext cx="6000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0.84239</cdr:x>
      <cdr:y>0.8552</cdr:y>
    </cdr:from>
    <cdr:to>
      <cdr:x>0.97719</cdr:x>
      <cdr:y>0.95216</cdr:y>
    </cdr:to>
    <cdr:sp macro="" textlink="">
      <cdr:nvSpPr>
        <cdr:cNvPr id="278118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65600" y="2039620"/>
          <a:ext cx="814768" cy="230886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Compañías</a:t>
          </a: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0.86549</cdr:x>
      <cdr:y>0.87411</cdr:y>
    </cdr:from>
    <cdr:to>
      <cdr:x>0.98904</cdr:x>
      <cdr:y>0.96656</cdr:y>
    </cdr:to>
    <cdr:sp macro="" textlink="">
      <cdr:nvSpPr>
        <cdr:cNvPr id="6654977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12148" y="2251170"/>
          <a:ext cx="757876" cy="2377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s-DO" sz="1000" b="1" i="0" strike="noStrike">
              <a:solidFill>
                <a:srgbClr val="000000"/>
              </a:solidFill>
              <a:latin typeface="Arial"/>
              <a:cs typeface="Arial"/>
            </a:rPr>
            <a:t>Compañías</a:t>
          </a: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 flipH="1">
          <a:off x="-19050" y="-440912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Compañías</a:t>
          </a:r>
        </a:p>
      </cdr:txBody>
    </cdr:sp>
  </cdr:relSizeAnchor>
  <cdr:relSizeAnchor xmlns:cdr="http://schemas.openxmlformats.org/drawingml/2006/chartDrawing">
    <cdr:from>
      <cdr:x>0.84265</cdr:x>
      <cdr:y>0.86</cdr:y>
    </cdr:from>
    <cdr:to>
      <cdr:x>0.97892</cdr:x>
      <cdr:y>0.956</cdr:y>
    </cdr:to>
    <cdr:sp macro="" textlink="">
      <cdr:nvSpPr>
        <cdr:cNvPr id="27842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95504" y="2051050"/>
          <a:ext cx="807358" cy="22860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Compañías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ANTIVIRUS\RecepcionDeDocumentos\Salidas\Primas%20Cobradas%202004-2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ia. Ramos Exoneradas-No exo."/>
      <sheetName val="Cia. Ramos Exoneradas-No exo.04"/>
      <sheetName val="Ramo Fianzas por Meses"/>
      <sheetName val="Ramo Fianzas-1"/>
      <sheetName val="Cia. Ramos-mes"/>
      <sheetName val="Cia. Ramos-mes-04"/>
      <sheetName val="Primas Ramos-Mes"/>
      <sheetName val="Ramos por Trimestre"/>
      <sheetName val="Primas Ramos-Mes-04"/>
      <sheetName val="Ramos por Trimestre-04"/>
      <sheetName val="Primas ramos acumulada Comp."/>
      <sheetName val="Primas Ramos Mes Comparativo"/>
      <sheetName val="Cia. por mes y comp."/>
      <sheetName val="Cía. por Trimestre"/>
      <sheetName val="Cia. por mes y comp.-04"/>
      <sheetName val="Cía. por Trimestre-04"/>
      <sheetName val="Primas Netas Simples y Acum."/>
      <sheetName val="Primas Netas Cob. por Cia. "/>
      <sheetName val="1eras 10 Compañías 2004"/>
      <sheetName val="1eras 10 Compañías 2005"/>
      <sheetName val="Consolidado Primas Netas Cobrad"/>
      <sheetName val="Consolidado e Imp. Liq. Cía."/>
      <sheetName val="1eras 10 Cías., y Pos."/>
      <sheetName val="1eras. 10 Cías., y Part."/>
      <sheetName val="PNC, &amp; Tasa de Variación"/>
      <sheetName val="Seg. Vida y Generales"/>
      <sheetName val="Estructura Porcentual"/>
      <sheetName val="PNC, &amp; Tasa de Variación en US$"/>
      <sheetName val="% Simples &amp; Acumulados"/>
      <sheetName val="Trimestre"/>
      <sheetName val="Cia.Ramos-Mes"/>
    </sheetNames>
    <sheetDataSet>
      <sheetData sheetId="0" refreshError="1"/>
      <sheetData sheetId="1"/>
      <sheetData sheetId="2"/>
      <sheetData sheetId="3"/>
      <sheetData sheetId="4" refreshError="1">
        <row r="104">
          <cell r="D104">
            <v>221213</v>
          </cell>
        </row>
        <row r="176">
          <cell r="D176">
            <v>687313</v>
          </cell>
        </row>
        <row r="248">
          <cell r="D248">
            <v>378163</v>
          </cell>
        </row>
        <row r="320">
          <cell r="D320">
            <v>633309</v>
          </cell>
        </row>
        <row r="392">
          <cell r="D392">
            <v>455460</v>
          </cell>
        </row>
        <row r="464">
          <cell r="D464">
            <v>433555.74</v>
          </cell>
        </row>
        <row r="538">
          <cell r="D538">
            <v>294763.62</v>
          </cell>
        </row>
        <row r="610">
          <cell r="D610">
            <v>594784</v>
          </cell>
        </row>
        <row r="680">
          <cell r="D680">
            <v>221429.53000000003</v>
          </cell>
        </row>
        <row r="754">
          <cell r="D754">
            <v>226629.30000000002</v>
          </cell>
        </row>
        <row r="825">
          <cell r="D825">
            <v>0</v>
          </cell>
        </row>
        <row r="892">
          <cell r="D892">
            <v>0</v>
          </cell>
        </row>
      </sheetData>
      <sheetData sheetId="5"/>
      <sheetData sheetId="6" refreshError="1"/>
      <sheetData sheetId="7"/>
      <sheetData sheetId="8"/>
      <sheetData sheetId="9"/>
      <sheetData sheetId="10"/>
      <sheetData sheetId="11"/>
      <sheetData sheetId="12" refreshError="1"/>
      <sheetData sheetId="13"/>
      <sheetData sheetId="14"/>
      <sheetData sheetId="15"/>
      <sheetData sheetId="16" refreshError="1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D853"/>
  <sheetViews>
    <sheetView tabSelected="1" topLeftCell="A2" zoomScale="90" zoomScaleNormal="90" workbookViewId="0">
      <selection activeCell="C6" sqref="C6"/>
    </sheetView>
  </sheetViews>
  <sheetFormatPr defaultRowHeight="12.75" x14ac:dyDescent="0.2"/>
  <cols>
    <col min="1" max="1" width="8.5703125" customWidth="1"/>
    <col min="2" max="2" width="41.42578125" customWidth="1"/>
    <col min="3" max="3" width="15" customWidth="1"/>
    <col min="4" max="4" width="12.42578125" customWidth="1"/>
    <col min="5" max="5" width="13.85546875" bestFit="1" customWidth="1"/>
    <col min="6" max="6" width="13.5703125" bestFit="1" customWidth="1"/>
    <col min="7" max="7" width="12.85546875" customWidth="1"/>
    <col min="8" max="8" width="13.85546875" customWidth="1"/>
    <col min="9" max="9" width="14.7109375" customWidth="1"/>
    <col min="10" max="10" width="13.85546875" customWidth="1"/>
    <col min="11" max="11" width="13.5703125" bestFit="1" customWidth="1"/>
    <col min="12" max="13" width="12.7109375" customWidth="1"/>
    <col min="14" max="14" width="12.5703125" customWidth="1"/>
    <col min="15" max="15" width="12.7109375" customWidth="1"/>
    <col min="16" max="256" width="11.42578125" customWidth="1"/>
  </cols>
  <sheetData>
    <row r="1" spans="1:15" hidden="1" x14ac:dyDescent="0.2"/>
    <row r="2" spans="1:15" ht="20.25" x14ac:dyDescent="0.3">
      <c r="A2" s="188" t="s">
        <v>42</v>
      </c>
      <c r="B2" s="188"/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8"/>
    </row>
    <row r="3" spans="1:15" x14ac:dyDescent="0.2">
      <c r="A3" s="189" t="s">
        <v>56</v>
      </c>
      <c r="B3" s="189"/>
      <c r="C3" s="189"/>
      <c r="D3" s="189"/>
      <c r="E3" s="189"/>
      <c r="F3" s="189"/>
      <c r="G3" s="189"/>
      <c r="H3" s="189"/>
      <c r="I3" s="189"/>
      <c r="J3" s="189"/>
      <c r="K3" s="189"/>
      <c r="L3" s="189"/>
      <c r="M3" s="189"/>
      <c r="N3" s="189"/>
      <c r="O3" s="189"/>
    </row>
    <row r="4" spans="1:15" x14ac:dyDescent="0.2">
      <c r="A4" s="191" t="s">
        <v>165</v>
      </c>
      <c r="B4" s="191"/>
      <c r="C4" s="191"/>
      <c r="D4" s="191"/>
      <c r="E4" s="191"/>
      <c r="F4" s="191"/>
      <c r="G4" s="191"/>
      <c r="H4" s="191"/>
      <c r="I4" s="191"/>
      <c r="J4" s="191"/>
      <c r="K4" s="191"/>
      <c r="L4" s="191"/>
      <c r="M4" s="191"/>
      <c r="N4" s="191"/>
      <c r="O4" s="191"/>
    </row>
    <row r="5" spans="1:15" x14ac:dyDescent="0.2">
      <c r="A5" s="189" t="s">
        <v>113</v>
      </c>
      <c r="B5" s="189"/>
      <c r="C5" s="189"/>
      <c r="D5" s="189"/>
      <c r="E5" s="189"/>
      <c r="F5" s="189"/>
      <c r="G5" s="189"/>
      <c r="H5" s="189"/>
      <c r="I5" s="189"/>
      <c r="J5" s="189"/>
      <c r="K5" s="189"/>
      <c r="L5" s="189"/>
      <c r="M5" s="189"/>
      <c r="N5" s="189"/>
      <c r="O5" s="189"/>
    </row>
    <row r="6" spans="1:15" x14ac:dyDescent="0.2">
      <c r="A6" s="1"/>
      <c r="B6" s="1"/>
      <c r="C6" s="1"/>
      <c r="D6" s="22"/>
      <c r="E6" s="22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 ht="39.75" customHeight="1" x14ac:dyDescent="0.2">
      <c r="A7" s="58" t="s">
        <v>32</v>
      </c>
      <c r="B7" s="80" t="s">
        <v>108</v>
      </c>
      <c r="C7" s="58" t="s">
        <v>0</v>
      </c>
      <c r="D7" s="58" t="s">
        <v>43</v>
      </c>
      <c r="E7" s="58" t="s">
        <v>13</v>
      </c>
      <c r="F7" s="58" t="s">
        <v>44</v>
      </c>
      <c r="G7" s="58" t="s">
        <v>15</v>
      </c>
      <c r="H7" s="58" t="s">
        <v>45</v>
      </c>
      <c r="I7" s="158" t="s">
        <v>112</v>
      </c>
      <c r="J7" s="58" t="s">
        <v>46</v>
      </c>
      <c r="K7" s="58" t="s">
        <v>36</v>
      </c>
      <c r="L7" s="58" t="s">
        <v>47</v>
      </c>
      <c r="M7" s="58" t="s">
        <v>48</v>
      </c>
      <c r="N7" s="58" t="s">
        <v>49</v>
      </c>
      <c r="O7" s="158" t="s">
        <v>62</v>
      </c>
    </row>
    <row r="8" spans="1:15" ht="18" customHeight="1" x14ac:dyDescent="0.2">
      <c r="A8" s="75"/>
      <c r="B8" s="37" t="s">
        <v>21</v>
      </c>
      <c r="C8" s="76">
        <f>SUM(C9:C46)</f>
        <v>16511369861.990007</v>
      </c>
      <c r="D8" s="76">
        <f>SUM(D9:D46)</f>
        <v>79460720.639999986</v>
      </c>
      <c r="E8" s="76">
        <f t="shared" ref="E8:N8" si="0">SUM(E9:E46)</f>
        <v>2357293937.9799995</v>
      </c>
      <c r="F8" s="76">
        <f t="shared" si="0"/>
        <v>4335288707.6500006</v>
      </c>
      <c r="G8" s="76">
        <f t="shared" si="0"/>
        <v>157988148.58000004</v>
      </c>
      <c r="H8" s="76">
        <f t="shared" si="0"/>
        <v>3699910030.9499998</v>
      </c>
      <c r="I8" s="76">
        <f t="shared" si="0"/>
        <v>213789249.93000001</v>
      </c>
      <c r="J8" s="76">
        <f t="shared" si="0"/>
        <v>187801855.25</v>
      </c>
      <c r="K8" s="76">
        <f t="shared" si="0"/>
        <v>4265798342.6100006</v>
      </c>
      <c r="L8" s="76">
        <f t="shared" si="0"/>
        <v>55272075.109999999</v>
      </c>
      <c r="M8" s="76">
        <f t="shared" si="0"/>
        <v>438280278.77999997</v>
      </c>
      <c r="N8" s="76">
        <f t="shared" si="0"/>
        <v>720486514.50999999</v>
      </c>
      <c r="O8" s="64">
        <f>SUM(O9:O46)</f>
        <v>99.999999999999972</v>
      </c>
    </row>
    <row r="9" spans="1:15" ht="15.95" customHeight="1" x14ac:dyDescent="0.2">
      <c r="A9" s="47">
        <v>1</v>
      </c>
      <c r="B9" s="103" t="s">
        <v>90</v>
      </c>
      <c r="C9" s="76">
        <f t="shared" ref="C9:C46" si="1">SUM(D9:N9)</f>
        <v>4158939638.7200003</v>
      </c>
      <c r="D9" s="49">
        <v>16079193.66</v>
      </c>
      <c r="E9" s="49">
        <v>627743156.23000002</v>
      </c>
      <c r="F9" s="49">
        <v>878339002.77999997</v>
      </c>
      <c r="G9" s="49">
        <v>73082104.019999996</v>
      </c>
      <c r="H9" s="49">
        <v>1649562604.3800001</v>
      </c>
      <c r="I9" s="49">
        <v>6576782.4399999995</v>
      </c>
      <c r="J9" s="49">
        <v>76445867.069999993</v>
      </c>
      <c r="K9" s="49">
        <v>617804272.44999993</v>
      </c>
      <c r="L9" s="49">
        <v>0</v>
      </c>
      <c r="M9" s="49">
        <v>41767478.049999997</v>
      </c>
      <c r="N9" s="49">
        <v>171539177.64000002</v>
      </c>
      <c r="O9" s="60">
        <f>(C9/$C$8*100)</f>
        <v>25.18833793611568</v>
      </c>
    </row>
    <row r="10" spans="1:15" ht="15.95" customHeight="1" x14ac:dyDescent="0.2">
      <c r="A10" s="47">
        <v>2</v>
      </c>
      <c r="B10" s="52" t="s">
        <v>116</v>
      </c>
      <c r="C10" s="76">
        <f t="shared" si="1"/>
        <v>2661239577.4700007</v>
      </c>
      <c r="D10" s="49">
        <v>11539638.57</v>
      </c>
      <c r="E10" s="49">
        <v>81119543.939999998</v>
      </c>
      <c r="F10" s="49">
        <v>2461796162.8600001</v>
      </c>
      <c r="G10" s="49">
        <v>4116104.0300000003</v>
      </c>
      <c r="H10" s="49">
        <v>29674803.280000001</v>
      </c>
      <c r="I10" s="49">
        <v>104035.14000000001</v>
      </c>
      <c r="J10" s="49">
        <v>184986.91999999998</v>
      </c>
      <c r="K10" s="49">
        <v>66870312.400000006</v>
      </c>
      <c r="L10" s="49">
        <v>0</v>
      </c>
      <c r="M10" s="49">
        <v>1493350.2599999998</v>
      </c>
      <c r="N10" s="49">
        <v>4340640.07</v>
      </c>
      <c r="O10" s="60">
        <f t="shared" ref="O10:O46" si="2">(C10/$C$8*100)</f>
        <v>16.117618342475062</v>
      </c>
    </row>
    <row r="11" spans="1:15" ht="15.95" customHeight="1" x14ac:dyDescent="0.2">
      <c r="A11" s="47">
        <v>3</v>
      </c>
      <c r="B11" s="52" t="s">
        <v>122</v>
      </c>
      <c r="C11" s="76">
        <f t="shared" si="1"/>
        <v>2220672426.8700004</v>
      </c>
      <c r="D11" s="49">
        <v>13357050.640000001</v>
      </c>
      <c r="E11" s="49">
        <v>411864731.81000006</v>
      </c>
      <c r="F11" s="49">
        <v>29809491.059999995</v>
      </c>
      <c r="G11" s="49">
        <v>8367818.1699999999</v>
      </c>
      <c r="H11" s="49">
        <v>606069031.11000013</v>
      </c>
      <c r="I11" s="49">
        <v>148359006.55000001</v>
      </c>
      <c r="J11" s="49">
        <v>16461210.74</v>
      </c>
      <c r="K11" s="49">
        <v>733650040.91000009</v>
      </c>
      <c r="L11" s="49">
        <v>0</v>
      </c>
      <c r="M11" s="49">
        <v>167371369.23999998</v>
      </c>
      <c r="N11" s="49">
        <v>85362676.639999986</v>
      </c>
      <c r="O11" s="60">
        <f t="shared" si="2"/>
        <v>13.44935305447974</v>
      </c>
    </row>
    <row r="12" spans="1:15" ht="15.95" customHeight="1" x14ac:dyDescent="0.2">
      <c r="A12" s="47">
        <v>4</v>
      </c>
      <c r="B12" s="52" t="s">
        <v>99</v>
      </c>
      <c r="C12" s="76">
        <f t="shared" si="1"/>
        <v>1710826904.8299999</v>
      </c>
      <c r="D12" s="49">
        <v>9014516.3000000007</v>
      </c>
      <c r="E12" s="49">
        <v>415024012</v>
      </c>
      <c r="F12" s="49">
        <v>71885192.840000004</v>
      </c>
      <c r="G12" s="49">
        <v>41373343.32</v>
      </c>
      <c r="H12" s="49">
        <v>400351502.76999998</v>
      </c>
      <c r="I12" s="49">
        <v>4019775.52</v>
      </c>
      <c r="J12" s="49">
        <v>9745458.0199999996</v>
      </c>
      <c r="K12" s="49">
        <v>621227183.42000008</v>
      </c>
      <c r="L12" s="49">
        <v>0</v>
      </c>
      <c r="M12" s="49">
        <v>38819432.600000001</v>
      </c>
      <c r="N12" s="49">
        <v>99366488.039999992</v>
      </c>
      <c r="O12" s="60">
        <f t="shared" si="2"/>
        <v>10.361507973777563</v>
      </c>
    </row>
    <row r="13" spans="1:15" ht="15.95" customHeight="1" x14ac:dyDescent="0.2">
      <c r="A13" s="47">
        <v>5</v>
      </c>
      <c r="B13" s="52" t="s">
        <v>91</v>
      </c>
      <c r="C13" s="76">
        <f t="shared" si="1"/>
        <v>1201892635.6200001</v>
      </c>
      <c r="D13" s="49">
        <v>712411.19</v>
      </c>
      <c r="E13" s="49">
        <v>52291876.709999993</v>
      </c>
      <c r="F13" s="49">
        <v>132155201.95000002</v>
      </c>
      <c r="G13" s="49">
        <v>6622251.8200000003</v>
      </c>
      <c r="H13" s="49">
        <v>414509195.94000006</v>
      </c>
      <c r="I13" s="49">
        <v>12474363.42</v>
      </c>
      <c r="J13" s="49">
        <v>38040266.489999995</v>
      </c>
      <c r="K13" s="49">
        <v>398598202.85000002</v>
      </c>
      <c r="L13" s="49">
        <v>0</v>
      </c>
      <c r="M13" s="49">
        <v>31512260.039999999</v>
      </c>
      <c r="N13" s="49">
        <v>114976605.20999999</v>
      </c>
      <c r="O13" s="60">
        <f t="shared" si="2"/>
        <v>7.2791818344934338</v>
      </c>
    </row>
    <row r="14" spans="1:15" ht="15.95" customHeight="1" x14ac:dyDescent="0.2">
      <c r="A14" s="47">
        <v>6</v>
      </c>
      <c r="B14" s="52" t="s">
        <v>96</v>
      </c>
      <c r="C14" s="76">
        <f t="shared" si="1"/>
        <v>1177349911</v>
      </c>
      <c r="D14" s="49">
        <v>3282545.87</v>
      </c>
      <c r="E14" s="49">
        <v>42432151.089999996</v>
      </c>
      <c r="F14" s="49">
        <v>45794053.590000004</v>
      </c>
      <c r="G14" s="49">
        <v>11103933.85</v>
      </c>
      <c r="H14" s="49">
        <v>449080399.19999999</v>
      </c>
      <c r="I14" s="49">
        <v>19099000.149999999</v>
      </c>
      <c r="J14" s="49">
        <v>37098563.180000007</v>
      </c>
      <c r="K14" s="49">
        <v>373689916.18999994</v>
      </c>
      <c r="L14" s="49">
        <v>0</v>
      </c>
      <c r="M14" s="49">
        <v>28369136.48</v>
      </c>
      <c r="N14" s="49">
        <v>167400211.40000001</v>
      </c>
      <c r="O14" s="60">
        <f t="shared" si="2"/>
        <v>7.1305404750838868</v>
      </c>
    </row>
    <row r="15" spans="1:15" ht="15.95" customHeight="1" x14ac:dyDescent="0.2">
      <c r="A15" s="47">
        <v>7</v>
      </c>
      <c r="B15" s="52" t="s">
        <v>95</v>
      </c>
      <c r="C15" s="76">
        <f t="shared" si="1"/>
        <v>565365211.65999997</v>
      </c>
      <c r="D15" s="49">
        <v>19050569.02</v>
      </c>
      <c r="E15" s="49">
        <v>4434640.33</v>
      </c>
      <c r="F15" s="49">
        <v>541880002.30999994</v>
      </c>
      <c r="G15" s="49">
        <v>0</v>
      </c>
      <c r="H15" s="49">
        <v>0</v>
      </c>
      <c r="I15" s="49">
        <v>0</v>
      </c>
      <c r="J15" s="49">
        <v>0</v>
      </c>
      <c r="K15" s="49">
        <v>0</v>
      </c>
      <c r="L15" s="49">
        <v>0</v>
      </c>
      <c r="M15" s="49">
        <v>0</v>
      </c>
      <c r="N15" s="49">
        <v>0</v>
      </c>
      <c r="O15" s="60">
        <f t="shared" si="2"/>
        <v>3.4240963432204299</v>
      </c>
    </row>
    <row r="16" spans="1:15" ht="15.95" customHeight="1" x14ac:dyDescent="0.2">
      <c r="A16" s="47">
        <v>8</v>
      </c>
      <c r="B16" s="52" t="s">
        <v>79</v>
      </c>
      <c r="C16" s="76">
        <f t="shared" si="1"/>
        <v>357343152.27999991</v>
      </c>
      <c r="D16" s="49">
        <v>55138.07</v>
      </c>
      <c r="E16" s="49">
        <v>243853030.82999998</v>
      </c>
      <c r="F16" s="49">
        <v>23973.690000000002</v>
      </c>
      <c r="G16" s="49">
        <v>543746.07000000007</v>
      </c>
      <c r="H16" s="49">
        <v>14499249.91</v>
      </c>
      <c r="I16" s="49">
        <v>16123269.109999999</v>
      </c>
      <c r="J16" s="49">
        <v>692972.70000000007</v>
      </c>
      <c r="K16" s="49">
        <v>56921086.739999995</v>
      </c>
      <c r="L16" s="49">
        <v>0</v>
      </c>
      <c r="M16" s="49">
        <v>11465298.26</v>
      </c>
      <c r="N16" s="49">
        <v>13165386.9</v>
      </c>
      <c r="O16" s="60">
        <f t="shared" si="2"/>
        <v>2.1642247449293812</v>
      </c>
    </row>
    <row r="17" spans="1:15" ht="15.95" customHeight="1" x14ac:dyDescent="0.2">
      <c r="A17" s="47">
        <v>9</v>
      </c>
      <c r="B17" s="52" t="s">
        <v>89</v>
      </c>
      <c r="C17" s="76">
        <f t="shared" si="1"/>
        <v>349886148.54000008</v>
      </c>
      <c r="D17" s="49">
        <v>0</v>
      </c>
      <c r="E17" s="49">
        <v>319419200.07000005</v>
      </c>
      <c r="F17" s="49">
        <v>0</v>
      </c>
      <c r="G17" s="49">
        <v>1575312.1099999999</v>
      </c>
      <c r="H17" s="49">
        <v>16605830.48</v>
      </c>
      <c r="I17" s="49">
        <v>0</v>
      </c>
      <c r="J17" s="49">
        <v>0</v>
      </c>
      <c r="K17" s="49">
        <v>0</v>
      </c>
      <c r="L17" s="49">
        <v>0</v>
      </c>
      <c r="M17" s="49">
        <v>0</v>
      </c>
      <c r="N17" s="49">
        <v>12285805.879999999</v>
      </c>
      <c r="O17" s="60">
        <f t="shared" si="2"/>
        <v>2.1190619037942779</v>
      </c>
    </row>
    <row r="18" spans="1:15" ht="15.95" customHeight="1" x14ac:dyDescent="0.2">
      <c r="A18" s="47">
        <v>10</v>
      </c>
      <c r="B18" s="52" t="s">
        <v>93</v>
      </c>
      <c r="C18" s="76">
        <f t="shared" si="1"/>
        <v>281430975.76999998</v>
      </c>
      <c r="D18" s="49">
        <v>0</v>
      </c>
      <c r="E18" s="49">
        <v>300476.10000000003</v>
      </c>
      <c r="F18" s="49">
        <v>0</v>
      </c>
      <c r="G18" s="49">
        <v>193015.46000000002</v>
      </c>
      <c r="H18" s="49">
        <v>24333512.620000005</v>
      </c>
      <c r="I18" s="49">
        <v>1588692.8699999999</v>
      </c>
      <c r="J18" s="49">
        <v>224615.17</v>
      </c>
      <c r="K18" s="49">
        <v>239832569.56999999</v>
      </c>
      <c r="L18" s="49">
        <v>0</v>
      </c>
      <c r="M18" s="49">
        <v>2573431.21</v>
      </c>
      <c r="N18" s="49">
        <v>12384662.77</v>
      </c>
      <c r="O18" s="60">
        <f t="shared" si="2"/>
        <v>1.704467758413359</v>
      </c>
    </row>
    <row r="19" spans="1:15" ht="15.95" customHeight="1" x14ac:dyDescent="0.2">
      <c r="A19" s="47">
        <v>11</v>
      </c>
      <c r="B19" s="52" t="s">
        <v>78</v>
      </c>
      <c r="C19" s="76">
        <f t="shared" si="1"/>
        <v>269380253.68000001</v>
      </c>
      <c r="D19" s="49">
        <v>0</v>
      </c>
      <c r="E19" s="49">
        <v>95374.23000000001</v>
      </c>
      <c r="F19" s="49">
        <v>0</v>
      </c>
      <c r="G19" s="49">
        <v>698.84</v>
      </c>
      <c r="H19" s="49">
        <v>668883.67999999993</v>
      </c>
      <c r="I19" s="49">
        <v>122069.73000000001</v>
      </c>
      <c r="J19" s="49">
        <v>5137888.92</v>
      </c>
      <c r="K19" s="49">
        <v>260333305.28999999</v>
      </c>
      <c r="L19" s="49">
        <v>0</v>
      </c>
      <c r="M19" s="49">
        <v>2609133.42</v>
      </c>
      <c r="N19" s="49">
        <v>412899.57</v>
      </c>
      <c r="O19" s="60">
        <f t="shared" si="2"/>
        <v>1.6314833713471995</v>
      </c>
    </row>
    <row r="20" spans="1:15" ht="15.95" customHeight="1" x14ac:dyDescent="0.2">
      <c r="A20" s="47">
        <v>12</v>
      </c>
      <c r="B20" s="52" t="s">
        <v>80</v>
      </c>
      <c r="C20" s="76">
        <f t="shared" si="1"/>
        <v>224460045.17999998</v>
      </c>
      <c r="D20" s="49">
        <v>31034.48</v>
      </c>
      <c r="E20" s="49">
        <v>9295748.0299999993</v>
      </c>
      <c r="F20" s="49">
        <v>0</v>
      </c>
      <c r="G20" s="49">
        <v>0</v>
      </c>
      <c r="H20" s="49">
        <v>11393188.120000001</v>
      </c>
      <c r="I20" s="49">
        <v>799720.97</v>
      </c>
      <c r="J20" s="49">
        <v>48185.16</v>
      </c>
      <c r="K20" s="49">
        <v>185754426.31</v>
      </c>
      <c r="L20" s="49">
        <v>0</v>
      </c>
      <c r="M20" s="49">
        <v>3991146.38</v>
      </c>
      <c r="N20" s="49">
        <v>13146595.73</v>
      </c>
      <c r="O20" s="60">
        <f t="shared" si="2"/>
        <v>1.3594271526599264</v>
      </c>
    </row>
    <row r="21" spans="1:15" ht="15.95" customHeight="1" x14ac:dyDescent="0.2">
      <c r="A21" s="47">
        <v>13</v>
      </c>
      <c r="B21" s="52" t="s">
        <v>107</v>
      </c>
      <c r="C21" s="76">
        <f t="shared" si="1"/>
        <v>172112397.51000002</v>
      </c>
      <c r="D21" s="49">
        <v>0</v>
      </c>
      <c r="E21" s="49">
        <v>85868.560000000012</v>
      </c>
      <c r="F21" s="49">
        <v>0</v>
      </c>
      <c r="G21" s="49">
        <v>0</v>
      </c>
      <c r="H21" s="49">
        <v>597561.58000000007</v>
      </c>
      <c r="I21" s="49">
        <v>13482.76</v>
      </c>
      <c r="J21" s="49">
        <v>970467.72</v>
      </c>
      <c r="K21" s="49">
        <v>150556955.60000002</v>
      </c>
      <c r="L21" s="49">
        <v>0</v>
      </c>
      <c r="M21" s="49">
        <v>19390559.850000001</v>
      </c>
      <c r="N21" s="49">
        <v>497501.43999999994</v>
      </c>
      <c r="O21" s="60">
        <f t="shared" si="2"/>
        <v>1.0423871486654255</v>
      </c>
    </row>
    <row r="22" spans="1:15" ht="15.95" customHeight="1" x14ac:dyDescent="0.2">
      <c r="A22" s="47">
        <v>14</v>
      </c>
      <c r="B22" s="52" t="s">
        <v>101</v>
      </c>
      <c r="C22" s="76">
        <f t="shared" si="1"/>
        <v>169412367.81999999</v>
      </c>
      <c r="D22" s="49">
        <v>5257631.870000001</v>
      </c>
      <c r="E22" s="49">
        <v>33854.06</v>
      </c>
      <c r="F22" s="49">
        <v>431.03</v>
      </c>
      <c r="G22" s="49">
        <v>55452.590000000004</v>
      </c>
      <c r="H22" s="49">
        <v>1069775.05</v>
      </c>
      <c r="I22" s="49">
        <v>304017.97000000003</v>
      </c>
      <c r="J22" s="49">
        <v>6297.42</v>
      </c>
      <c r="K22" s="49">
        <v>95368624.299999997</v>
      </c>
      <c r="L22" s="49">
        <v>0</v>
      </c>
      <c r="M22" s="49">
        <v>59958536.079999998</v>
      </c>
      <c r="N22" s="49">
        <v>7357747.4500000002</v>
      </c>
      <c r="O22" s="60">
        <f t="shared" si="2"/>
        <v>1.0260346006178183</v>
      </c>
    </row>
    <row r="23" spans="1:15" ht="15.95" customHeight="1" x14ac:dyDescent="0.2">
      <c r="A23" s="47">
        <v>15</v>
      </c>
      <c r="B23" s="51" t="s">
        <v>115</v>
      </c>
      <c r="C23" s="76">
        <f t="shared" si="1"/>
        <v>153205014.43999997</v>
      </c>
      <c r="D23" s="49">
        <v>31861.019999999997</v>
      </c>
      <c r="E23" s="49">
        <v>551866.68999999994</v>
      </c>
      <c r="F23" s="49">
        <v>-1015671.5299999999</v>
      </c>
      <c r="G23" s="49">
        <v>147897.84</v>
      </c>
      <c r="H23" s="49">
        <v>1696013.68</v>
      </c>
      <c r="I23" s="49">
        <v>491230.86</v>
      </c>
      <c r="J23" s="49">
        <v>21603.83</v>
      </c>
      <c r="K23" s="49">
        <v>149784219.06999999</v>
      </c>
      <c r="L23" s="49">
        <v>0</v>
      </c>
      <c r="M23" s="49">
        <v>178664.06</v>
      </c>
      <c r="N23" s="49">
        <v>1317328.9200000002</v>
      </c>
      <c r="O23" s="60">
        <f t="shared" si="2"/>
        <v>0.92787585597416433</v>
      </c>
    </row>
    <row r="24" spans="1:15" ht="15.95" customHeight="1" x14ac:dyDescent="0.2">
      <c r="A24" s="47">
        <v>16</v>
      </c>
      <c r="B24" s="52" t="s">
        <v>114</v>
      </c>
      <c r="C24" s="76">
        <f t="shared" si="1"/>
        <v>116513727.96000001</v>
      </c>
      <c r="D24" s="78">
        <v>126492.44</v>
      </c>
      <c r="E24" s="78">
        <v>4388704.3899999997</v>
      </c>
      <c r="F24" s="78">
        <v>0</v>
      </c>
      <c r="G24" s="78">
        <v>10563207.52</v>
      </c>
      <c r="H24" s="78">
        <v>39548933.130000003</v>
      </c>
      <c r="I24" s="78">
        <v>1392282.3199999998</v>
      </c>
      <c r="J24" s="78">
        <v>1716636.77</v>
      </c>
      <c r="K24" s="78">
        <v>52563528.520000003</v>
      </c>
      <c r="L24" s="78">
        <v>0</v>
      </c>
      <c r="M24" s="78">
        <v>1776276.51</v>
      </c>
      <c r="N24" s="78">
        <v>4437666.3600000003</v>
      </c>
      <c r="O24" s="60">
        <f t="shared" si="2"/>
        <v>0.70565754951816806</v>
      </c>
    </row>
    <row r="25" spans="1:15" ht="15.95" customHeight="1" x14ac:dyDescent="0.2">
      <c r="A25" s="47">
        <v>17</v>
      </c>
      <c r="B25" s="52" t="s">
        <v>81</v>
      </c>
      <c r="C25" s="76">
        <f t="shared" si="1"/>
        <v>99425441.469999999</v>
      </c>
      <c r="D25" s="49">
        <v>0</v>
      </c>
      <c r="E25" s="49">
        <v>36290225.340000004</v>
      </c>
      <c r="F25" s="49">
        <v>0</v>
      </c>
      <c r="G25" s="49">
        <v>0</v>
      </c>
      <c r="H25" s="49">
        <v>12445040.379999999</v>
      </c>
      <c r="I25" s="49">
        <v>0</v>
      </c>
      <c r="J25" s="49">
        <v>41007.4</v>
      </c>
      <c r="K25" s="49">
        <v>46627250.260000005</v>
      </c>
      <c r="L25" s="49">
        <v>0</v>
      </c>
      <c r="M25" s="49">
        <v>1700929.6400000001</v>
      </c>
      <c r="N25" s="49">
        <v>2320988.4500000002</v>
      </c>
      <c r="O25" s="60">
        <f t="shared" si="2"/>
        <v>0.60216349279948178</v>
      </c>
    </row>
    <row r="26" spans="1:15" ht="15.95" customHeight="1" x14ac:dyDescent="0.2">
      <c r="A26" s="47">
        <v>18</v>
      </c>
      <c r="B26" s="52" t="s">
        <v>83</v>
      </c>
      <c r="C26" s="76">
        <f t="shared" si="1"/>
        <v>79446172.530000001</v>
      </c>
      <c r="D26" s="49">
        <v>0</v>
      </c>
      <c r="E26" s="49">
        <v>0</v>
      </c>
      <c r="F26" s="49">
        <v>0</v>
      </c>
      <c r="G26" s="49">
        <v>0</v>
      </c>
      <c r="H26" s="49">
        <v>8888.4</v>
      </c>
      <c r="I26" s="49">
        <v>0</v>
      </c>
      <c r="J26" s="49">
        <v>0</v>
      </c>
      <c r="K26" s="49">
        <v>79435387.579999998</v>
      </c>
      <c r="L26" s="49">
        <v>0</v>
      </c>
      <c r="M26" s="49">
        <v>1896.55</v>
      </c>
      <c r="N26" s="49">
        <v>0</v>
      </c>
      <c r="O26" s="60">
        <f t="shared" si="2"/>
        <v>0.48116039549746281</v>
      </c>
    </row>
    <row r="27" spans="1:15" ht="15.95" customHeight="1" x14ac:dyDescent="0.2">
      <c r="A27" s="47">
        <v>19</v>
      </c>
      <c r="B27" s="52" t="s">
        <v>100</v>
      </c>
      <c r="C27" s="76">
        <f t="shared" si="1"/>
        <v>77407483.870000005</v>
      </c>
      <c r="D27" s="49">
        <v>0</v>
      </c>
      <c r="E27" s="49">
        <v>6672114.3200000003</v>
      </c>
      <c r="F27" s="49">
        <v>70735369.549999997</v>
      </c>
      <c r="G27" s="49">
        <v>0</v>
      </c>
      <c r="H27" s="49">
        <v>0</v>
      </c>
      <c r="I27" s="49">
        <v>0</v>
      </c>
      <c r="J27" s="49">
        <v>0</v>
      </c>
      <c r="K27" s="49">
        <v>0</v>
      </c>
      <c r="L27" s="49">
        <v>0</v>
      </c>
      <c r="M27" s="49">
        <v>0</v>
      </c>
      <c r="N27" s="49">
        <v>0</v>
      </c>
      <c r="O27" s="60">
        <f t="shared" si="2"/>
        <v>0.46881321487562261</v>
      </c>
    </row>
    <row r="28" spans="1:15" ht="15.95" customHeight="1" x14ac:dyDescent="0.2">
      <c r="A28" s="47">
        <v>20</v>
      </c>
      <c r="B28" s="51" t="s">
        <v>109</v>
      </c>
      <c r="C28" s="76">
        <f t="shared" si="1"/>
        <v>76939658.680000007</v>
      </c>
      <c r="D28" s="49">
        <v>0</v>
      </c>
      <c r="E28" s="49">
        <v>0</v>
      </c>
      <c r="F28" s="49">
        <v>76939658.680000007</v>
      </c>
      <c r="G28" s="49">
        <v>0</v>
      </c>
      <c r="H28" s="49">
        <v>0</v>
      </c>
      <c r="I28" s="49">
        <v>0</v>
      </c>
      <c r="J28" s="49">
        <v>0</v>
      </c>
      <c r="K28" s="49">
        <v>0</v>
      </c>
      <c r="L28" s="49">
        <v>0</v>
      </c>
      <c r="M28" s="49">
        <v>0</v>
      </c>
      <c r="N28" s="49">
        <v>0</v>
      </c>
      <c r="O28" s="60">
        <f t="shared" si="2"/>
        <v>0.46597986310705158</v>
      </c>
    </row>
    <row r="29" spans="1:15" ht="15.95" customHeight="1" x14ac:dyDescent="0.2">
      <c r="A29" s="47">
        <v>21</v>
      </c>
      <c r="B29" s="52" t="s">
        <v>110</v>
      </c>
      <c r="C29" s="76">
        <f t="shared" si="1"/>
        <v>76314937.120000005</v>
      </c>
      <c r="D29" s="49">
        <v>0</v>
      </c>
      <c r="E29" s="49">
        <v>73155228.579999998</v>
      </c>
      <c r="F29" s="49">
        <v>0</v>
      </c>
      <c r="G29" s="49">
        <v>0</v>
      </c>
      <c r="H29" s="49">
        <v>0</v>
      </c>
      <c r="I29" s="49">
        <v>0</v>
      </c>
      <c r="J29" s="49">
        <v>0</v>
      </c>
      <c r="K29" s="49">
        <v>0</v>
      </c>
      <c r="L29" s="49">
        <v>0</v>
      </c>
      <c r="M29" s="49">
        <v>3159708.54</v>
      </c>
      <c r="N29" s="49">
        <v>0</v>
      </c>
      <c r="O29" s="60">
        <f t="shared" si="2"/>
        <v>0.46219627903606464</v>
      </c>
    </row>
    <row r="30" spans="1:15" ht="15.95" customHeight="1" x14ac:dyDescent="0.2">
      <c r="A30" s="47">
        <v>22</v>
      </c>
      <c r="B30" s="52" t="s">
        <v>103</v>
      </c>
      <c r="C30" s="76">
        <f t="shared" si="1"/>
        <v>59029543.060000002</v>
      </c>
      <c r="D30" s="49">
        <v>0</v>
      </c>
      <c r="E30" s="49">
        <v>3317113.27</v>
      </c>
      <c r="F30" s="49">
        <v>0</v>
      </c>
      <c r="G30" s="49">
        <v>0</v>
      </c>
      <c r="H30" s="49">
        <v>0</v>
      </c>
      <c r="I30" s="49">
        <v>0</v>
      </c>
      <c r="J30" s="49">
        <v>0</v>
      </c>
      <c r="K30" s="49">
        <v>0</v>
      </c>
      <c r="L30" s="49">
        <v>55272075.109999999</v>
      </c>
      <c r="M30" s="49">
        <v>0</v>
      </c>
      <c r="N30" s="49">
        <v>440354.68</v>
      </c>
      <c r="O30" s="60">
        <f t="shared" si="2"/>
        <v>0.35750845358923816</v>
      </c>
    </row>
    <row r="31" spans="1:15" ht="15.95" customHeight="1" x14ac:dyDescent="0.2">
      <c r="A31" s="47">
        <v>23</v>
      </c>
      <c r="B31" s="52" t="s">
        <v>119</v>
      </c>
      <c r="C31" s="76">
        <f t="shared" si="1"/>
        <v>56441068.420000017</v>
      </c>
      <c r="D31" s="49">
        <v>1533.88</v>
      </c>
      <c r="E31" s="49">
        <v>186543.84</v>
      </c>
      <c r="F31" s="49">
        <v>166664.88999999998</v>
      </c>
      <c r="G31" s="49">
        <v>0</v>
      </c>
      <c r="H31" s="49">
        <v>3947384.48</v>
      </c>
      <c r="I31" s="49">
        <v>340082.82000000007</v>
      </c>
      <c r="J31" s="49">
        <v>217468.29</v>
      </c>
      <c r="K31" s="49">
        <v>47606502.820000008</v>
      </c>
      <c r="L31" s="49">
        <v>0</v>
      </c>
      <c r="M31" s="49">
        <v>1130960.5899999999</v>
      </c>
      <c r="N31" s="49">
        <v>2843926.81</v>
      </c>
      <c r="O31" s="60">
        <f t="shared" si="2"/>
        <v>0.34183153119191012</v>
      </c>
    </row>
    <row r="32" spans="1:15" ht="15.95" customHeight="1" x14ac:dyDescent="0.2">
      <c r="A32" s="47">
        <v>24</v>
      </c>
      <c r="B32" s="52" t="s">
        <v>124</v>
      </c>
      <c r="C32" s="76">
        <f t="shared" si="1"/>
        <v>50221015.43</v>
      </c>
      <c r="D32" s="49">
        <v>0</v>
      </c>
      <c r="E32" s="49">
        <v>1284662.58</v>
      </c>
      <c r="F32" s="49">
        <v>232851</v>
      </c>
      <c r="G32" s="49">
        <v>31675.86</v>
      </c>
      <c r="H32" s="49">
        <v>1587701.8000000003</v>
      </c>
      <c r="I32" s="49">
        <v>134478.88999999998</v>
      </c>
      <c r="J32" s="49">
        <v>414404.05000000005</v>
      </c>
      <c r="K32" s="49">
        <v>27974334.710000001</v>
      </c>
      <c r="L32" s="49">
        <v>0</v>
      </c>
      <c r="M32" s="49">
        <v>17209799.809999999</v>
      </c>
      <c r="N32" s="49">
        <v>1351106.73</v>
      </c>
      <c r="O32" s="60">
        <f t="shared" si="2"/>
        <v>0.30416019900087921</v>
      </c>
    </row>
    <row r="33" spans="1:15" ht="15.95" customHeight="1" x14ac:dyDescent="0.2">
      <c r="A33" s="47">
        <v>25</v>
      </c>
      <c r="B33" s="52" t="s">
        <v>92</v>
      </c>
      <c r="C33" s="76">
        <f t="shared" si="1"/>
        <v>47392399.160000004</v>
      </c>
      <c r="D33" s="49">
        <v>655314.55000000005</v>
      </c>
      <c r="E33" s="49">
        <v>0</v>
      </c>
      <c r="F33" s="49">
        <v>26546322.949999999</v>
      </c>
      <c r="G33" s="49">
        <v>0</v>
      </c>
      <c r="H33" s="49">
        <v>0</v>
      </c>
      <c r="I33" s="49">
        <v>1637.93</v>
      </c>
      <c r="J33" s="49">
        <v>0</v>
      </c>
      <c r="K33" s="49">
        <v>18648013.16</v>
      </c>
      <c r="L33" s="49">
        <v>0</v>
      </c>
      <c r="M33" s="49">
        <v>1122231.27</v>
      </c>
      <c r="N33" s="49">
        <v>418879.3</v>
      </c>
      <c r="O33" s="60">
        <f t="shared" si="2"/>
        <v>0.28702887498813567</v>
      </c>
    </row>
    <row r="34" spans="1:15" s="30" customFormat="1" ht="15.95" customHeight="1" x14ac:dyDescent="0.2">
      <c r="A34" s="77">
        <v>26</v>
      </c>
      <c r="B34" s="52" t="s">
        <v>118</v>
      </c>
      <c r="C34" s="76">
        <f t="shared" si="1"/>
        <v>34812562.249999993</v>
      </c>
      <c r="D34" s="49">
        <v>1724.14</v>
      </c>
      <c r="E34" s="49">
        <v>23322497.740000002</v>
      </c>
      <c r="F34" s="49">
        <v>0</v>
      </c>
      <c r="G34" s="49">
        <v>0</v>
      </c>
      <c r="H34" s="49">
        <v>10120685.059999999</v>
      </c>
      <c r="I34" s="49">
        <v>408691.31999999995</v>
      </c>
      <c r="J34" s="49">
        <v>22715.329999999998</v>
      </c>
      <c r="K34" s="49">
        <v>59577.72</v>
      </c>
      <c r="L34" s="49">
        <v>0</v>
      </c>
      <c r="M34" s="49">
        <v>76065.900000000009</v>
      </c>
      <c r="N34" s="49">
        <v>800605.04</v>
      </c>
      <c r="O34" s="79">
        <f t="shared" si="2"/>
        <v>0.21083993963541595</v>
      </c>
    </row>
    <row r="35" spans="1:15" ht="15.95" customHeight="1" x14ac:dyDescent="0.2">
      <c r="A35" s="47">
        <v>27</v>
      </c>
      <c r="B35" s="52" t="s">
        <v>98</v>
      </c>
      <c r="C35" s="76">
        <f t="shared" si="1"/>
        <v>28753426.539999999</v>
      </c>
      <c r="D35" s="49">
        <v>264064.94</v>
      </c>
      <c r="E35" s="49">
        <v>131317.24</v>
      </c>
      <c r="F35" s="49">
        <v>0</v>
      </c>
      <c r="G35" s="49">
        <v>211587.08000000002</v>
      </c>
      <c r="H35" s="49">
        <v>10715837.970000001</v>
      </c>
      <c r="I35" s="49">
        <v>791124.56</v>
      </c>
      <c r="J35" s="49">
        <v>265815.95999999996</v>
      </c>
      <c r="K35" s="49">
        <v>13962005.859999999</v>
      </c>
      <c r="L35" s="49">
        <v>0</v>
      </c>
      <c r="M35" s="49">
        <v>261603.66999999998</v>
      </c>
      <c r="N35" s="49">
        <v>2150069.2599999998</v>
      </c>
      <c r="O35" s="60">
        <f t="shared" si="2"/>
        <v>0.17414319211752269</v>
      </c>
    </row>
    <row r="36" spans="1:15" ht="15.95" customHeight="1" x14ac:dyDescent="0.2">
      <c r="A36" s="47">
        <v>28</v>
      </c>
      <c r="B36" s="52" t="s">
        <v>82</v>
      </c>
      <c r="C36" s="76">
        <f t="shared" si="1"/>
        <v>18622329.5</v>
      </c>
      <c r="D36" s="49">
        <v>0</v>
      </c>
      <c r="E36" s="49">
        <v>0</v>
      </c>
      <c r="F36" s="49">
        <v>0</v>
      </c>
      <c r="G36" s="49">
        <v>0</v>
      </c>
      <c r="H36" s="49">
        <v>0</v>
      </c>
      <c r="I36" s="49">
        <v>0</v>
      </c>
      <c r="J36" s="49">
        <v>0</v>
      </c>
      <c r="K36" s="49">
        <v>18622329.5</v>
      </c>
      <c r="L36" s="49">
        <v>0</v>
      </c>
      <c r="M36" s="49">
        <v>0</v>
      </c>
      <c r="N36" s="49">
        <v>0</v>
      </c>
      <c r="O36" s="60">
        <f t="shared" si="2"/>
        <v>0.11278488493477168</v>
      </c>
    </row>
    <row r="37" spans="1:15" ht="15.95" customHeight="1" x14ac:dyDescent="0.2">
      <c r="A37" s="47">
        <v>29</v>
      </c>
      <c r="B37" s="52" t="s">
        <v>123</v>
      </c>
      <c r="C37" s="76">
        <f t="shared" si="1"/>
        <v>14676754.489999998</v>
      </c>
      <c r="D37" s="49">
        <v>0</v>
      </c>
      <c r="E37" s="49">
        <v>0</v>
      </c>
      <c r="F37" s="49">
        <v>0</v>
      </c>
      <c r="G37" s="49">
        <v>0</v>
      </c>
      <c r="H37" s="49">
        <v>1424007.93</v>
      </c>
      <c r="I37" s="49">
        <v>645504.6</v>
      </c>
      <c r="J37" s="49">
        <v>45424.11</v>
      </c>
      <c r="K37" s="49">
        <v>9815578.1899999995</v>
      </c>
      <c r="L37" s="49">
        <v>0</v>
      </c>
      <c r="M37" s="49">
        <v>577049.43999999994</v>
      </c>
      <c r="N37" s="49">
        <v>2169190.2199999997</v>
      </c>
      <c r="O37" s="60">
        <f t="shared" si="2"/>
        <v>8.8888775508485313E-2</v>
      </c>
    </row>
    <row r="38" spans="1:15" ht="15.95" customHeight="1" x14ac:dyDescent="0.2">
      <c r="A38" s="47">
        <v>30</v>
      </c>
      <c r="B38" s="52" t="s">
        <v>163</v>
      </c>
      <c r="C38" s="76">
        <f t="shared" si="1"/>
        <v>1856680.1199999999</v>
      </c>
      <c r="D38" s="49">
        <v>0</v>
      </c>
      <c r="E38" s="49">
        <v>0</v>
      </c>
      <c r="F38" s="49">
        <v>0</v>
      </c>
      <c r="G38" s="49">
        <v>0</v>
      </c>
      <c r="H38" s="49">
        <v>0</v>
      </c>
      <c r="I38" s="49">
        <v>0</v>
      </c>
      <c r="J38" s="49">
        <v>0</v>
      </c>
      <c r="K38" s="49">
        <v>92719.19</v>
      </c>
      <c r="L38" s="49">
        <v>0</v>
      </c>
      <c r="M38" s="49">
        <v>1763960.93</v>
      </c>
      <c r="N38" s="49">
        <v>0</v>
      </c>
      <c r="O38" s="60">
        <f t="shared" si="2"/>
        <v>1.1244858152406662E-2</v>
      </c>
    </row>
    <row r="39" spans="1:15" ht="15.95" customHeight="1" x14ac:dyDescent="0.2">
      <c r="A39" s="47">
        <v>31</v>
      </c>
      <c r="B39" s="52" t="s">
        <v>88</v>
      </c>
      <c r="C39" s="76">
        <f t="shared" si="1"/>
        <v>0</v>
      </c>
      <c r="D39" s="49">
        <v>0</v>
      </c>
      <c r="E39" s="49">
        <v>0</v>
      </c>
      <c r="F39" s="49">
        <v>0</v>
      </c>
      <c r="G39" s="49">
        <v>0</v>
      </c>
      <c r="H39" s="49">
        <v>0</v>
      </c>
      <c r="I39" s="49">
        <v>0</v>
      </c>
      <c r="J39" s="49">
        <v>0</v>
      </c>
      <c r="K39" s="49">
        <v>0</v>
      </c>
      <c r="L39" s="49">
        <v>0</v>
      </c>
      <c r="M39" s="49">
        <v>0</v>
      </c>
      <c r="N39" s="49">
        <v>0</v>
      </c>
      <c r="O39" s="60">
        <f t="shared" si="2"/>
        <v>0</v>
      </c>
    </row>
    <row r="40" spans="1:15" ht="15.95" customHeight="1" x14ac:dyDescent="0.2">
      <c r="A40" s="47">
        <v>32</v>
      </c>
      <c r="B40" s="52" t="s">
        <v>85</v>
      </c>
      <c r="C40" s="76">
        <f t="shared" si="1"/>
        <v>0</v>
      </c>
      <c r="D40" s="49">
        <v>0</v>
      </c>
      <c r="E40" s="49">
        <v>0</v>
      </c>
      <c r="F40" s="49">
        <v>0</v>
      </c>
      <c r="G40" s="49">
        <v>0</v>
      </c>
      <c r="H40" s="49">
        <v>0</v>
      </c>
      <c r="I40" s="49">
        <v>0</v>
      </c>
      <c r="J40" s="49">
        <v>0</v>
      </c>
      <c r="K40" s="49">
        <v>0</v>
      </c>
      <c r="L40" s="49">
        <v>0</v>
      </c>
      <c r="M40" s="49">
        <v>0</v>
      </c>
      <c r="N40" s="49">
        <v>0</v>
      </c>
      <c r="O40" s="60">
        <f t="shared" si="2"/>
        <v>0</v>
      </c>
    </row>
    <row r="41" spans="1:15" ht="15.95" customHeight="1" x14ac:dyDescent="0.2">
      <c r="A41" s="47">
        <v>33</v>
      </c>
      <c r="B41" s="52" t="s">
        <v>84</v>
      </c>
      <c r="C41" s="76">
        <f t="shared" si="1"/>
        <v>0</v>
      </c>
      <c r="D41" s="49">
        <v>0</v>
      </c>
      <c r="E41" s="49">
        <v>0</v>
      </c>
      <c r="F41" s="49">
        <v>0</v>
      </c>
      <c r="G41" s="49">
        <v>0</v>
      </c>
      <c r="H41" s="49">
        <v>0</v>
      </c>
      <c r="I41" s="49">
        <v>0</v>
      </c>
      <c r="J41" s="49">
        <v>0</v>
      </c>
      <c r="K41" s="49">
        <v>0</v>
      </c>
      <c r="L41" s="49">
        <v>0</v>
      </c>
      <c r="M41" s="49">
        <v>0</v>
      </c>
      <c r="N41" s="49">
        <v>0</v>
      </c>
      <c r="O41" s="60">
        <f t="shared" si="2"/>
        <v>0</v>
      </c>
    </row>
    <row r="42" spans="1:15" ht="15.95" customHeight="1" x14ac:dyDescent="0.2">
      <c r="A42" s="47">
        <v>34</v>
      </c>
      <c r="B42" s="52" t="s">
        <v>106</v>
      </c>
      <c r="C42" s="76">
        <f t="shared" si="1"/>
        <v>0</v>
      </c>
      <c r="D42" s="49">
        <v>0</v>
      </c>
      <c r="E42" s="49">
        <v>0</v>
      </c>
      <c r="F42" s="49">
        <v>0</v>
      </c>
      <c r="G42" s="49">
        <v>0</v>
      </c>
      <c r="H42" s="49">
        <v>0</v>
      </c>
      <c r="I42" s="49">
        <v>0</v>
      </c>
      <c r="J42" s="49">
        <v>0</v>
      </c>
      <c r="K42" s="49">
        <v>0</v>
      </c>
      <c r="L42" s="49">
        <v>0</v>
      </c>
      <c r="M42" s="49">
        <v>0</v>
      </c>
      <c r="N42" s="49">
        <v>0</v>
      </c>
      <c r="O42" s="60">
        <f t="shared" si="2"/>
        <v>0</v>
      </c>
    </row>
    <row r="43" spans="1:15" ht="15.95" customHeight="1" x14ac:dyDescent="0.2">
      <c r="A43" s="47">
        <v>35</v>
      </c>
      <c r="B43" s="52" t="s">
        <v>104</v>
      </c>
      <c r="C43" s="76">
        <f t="shared" si="1"/>
        <v>0</v>
      </c>
      <c r="D43" s="49">
        <v>0</v>
      </c>
      <c r="E43" s="49">
        <v>0</v>
      </c>
      <c r="F43" s="49">
        <v>0</v>
      </c>
      <c r="G43" s="49">
        <v>0</v>
      </c>
      <c r="H43" s="49">
        <v>0</v>
      </c>
      <c r="I43" s="49">
        <v>0</v>
      </c>
      <c r="J43" s="49">
        <v>0</v>
      </c>
      <c r="K43" s="49">
        <v>0</v>
      </c>
      <c r="L43" s="49">
        <v>0</v>
      </c>
      <c r="M43" s="49">
        <v>0</v>
      </c>
      <c r="N43" s="49">
        <v>0</v>
      </c>
      <c r="O43" s="60">
        <f t="shared" si="2"/>
        <v>0</v>
      </c>
    </row>
    <row r="44" spans="1:15" ht="15.95" customHeight="1" x14ac:dyDescent="0.2">
      <c r="A44" s="47">
        <v>36</v>
      </c>
      <c r="B44" s="52" t="s">
        <v>102</v>
      </c>
      <c r="C44" s="76">
        <f t="shared" si="1"/>
        <v>0</v>
      </c>
      <c r="D44" s="49">
        <v>0</v>
      </c>
      <c r="E44" s="49">
        <v>0</v>
      </c>
      <c r="F44" s="49">
        <v>0</v>
      </c>
      <c r="G44" s="49">
        <v>0</v>
      </c>
      <c r="H44" s="49">
        <v>0</v>
      </c>
      <c r="I44" s="49">
        <v>0</v>
      </c>
      <c r="J44" s="49">
        <v>0</v>
      </c>
      <c r="K44" s="49">
        <v>0</v>
      </c>
      <c r="L44" s="49">
        <v>0</v>
      </c>
      <c r="M44" s="49">
        <v>0</v>
      </c>
      <c r="N44" s="49">
        <v>0</v>
      </c>
      <c r="O44" s="60">
        <f t="shared" si="2"/>
        <v>0</v>
      </c>
    </row>
    <row r="45" spans="1:15" ht="15.95" customHeight="1" x14ac:dyDescent="0.2">
      <c r="A45" s="47">
        <v>37</v>
      </c>
      <c r="B45" s="52" t="s">
        <v>120</v>
      </c>
      <c r="C45" s="76">
        <f t="shared" si="1"/>
        <v>0</v>
      </c>
      <c r="D45" s="49">
        <v>0</v>
      </c>
      <c r="E45" s="49">
        <v>0</v>
      </c>
      <c r="F45" s="49">
        <v>0</v>
      </c>
      <c r="G45" s="49">
        <v>0</v>
      </c>
      <c r="H45" s="49">
        <v>0</v>
      </c>
      <c r="I45" s="49">
        <v>0</v>
      </c>
      <c r="J45" s="49">
        <v>0</v>
      </c>
      <c r="K45" s="49">
        <v>0</v>
      </c>
      <c r="L45" s="49">
        <v>0</v>
      </c>
      <c r="M45" s="49">
        <v>0</v>
      </c>
      <c r="N45" s="49">
        <v>0</v>
      </c>
      <c r="O45" s="60">
        <f t="shared" si="2"/>
        <v>0</v>
      </c>
    </row>
    <row r="46" spans="1:15" ht="15.95" customHeight="1" x14ac:dyDescent="0.2">
      <c r="A46" s="47">
        <v>38</v>
      </c>
      <c r="B46" s="52" t="s">
        <v>105</v>
      </c>
      <c r="C46" s="76">
        <f t="shared" si="1"/>
        <v>0</v>
      </c>
      <c r="D46" s="49">
        <v>0</v>
      </c>
      <c r="E46" s="49">
        <v>0</v>
      </c>
      <c r="F46" s="49">
        <v>0</v>
      </c>
      <c r="G46" s="49">
        <v>0</v>
      </c>
      <c r="H46" s="49">
        <v>0</v>
      </c>
      <c r="I46" s="49">
        <v>0</v>
      </c>
      <c r="J46" s="49">
        <v>0</v>
      </c>
      <c r="K46" s="49">
        <v>0</v>
      </c>
      <c r="L46" s="49">
        <v>0</v>
      </c>
      <c r="M46" s="49">
        <v>0</v>
      </c>
      <c r="N46" s="49">
        <v>0</v>
      </c>
      <c r="O46" s="60">
        <f t="shared" si="2"/>
        <v>0</v>
      </c>
    </row>
    <row r="47" spans="1:15" x14ac:dyDescent="0.2">
      <c r="A47" s="81" t="s">
        <v>97</v>
      </c>
      <c r="B47" s="81"/>
      <c r="C47" s="9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10"/>
    </row>
    <row r="48" spans="1:15" x14ac:dyDescent="0.2">
      <c r="A48" s="11"/>
      <c r="B48" s="8"/>
      <c r="C48" s="9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10"/>
    </row>
    <row r="49" spans="1:15" x14ac:dyDescent="0.2">
      <c r="A49" s="11"/>
      <c r="B49" s="8"/>
      <c r="C49" s="9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10"/>
    </row>
    <row r="50" spans="1:15" x14ac:dyDescent="0.2">
      <c r="A50" s="11"/>
      <c r="B50" s="8"/>
      <c r="C50" s="9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10"/>
    </row>
    <row r="51" spans="1:15" x14ac:dyDescent="0.2">
      <c r="A51" s="11"/>
      <c r="B51" s="8"/>
      <c r="C51" s="9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10"/>
    </row>
    <row r="52" spans="1:15" x14ac:dyDescent="0.2">
      <c r="A52" s="11"/>
      <c r="B52" s="8"/>
      <c r="C52" s="9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10"/>
    </row>
    <row r="53" spans="1:15" x14ac:dyDescent="0.2">
      <c r="A53" s="11"/>
      <c r="B53" s="8"/>
      <c r="C53" s="9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10"/>
    </row>
    <row r="54" spans="1:15" x14ac:dyDescent="0.2">
      <c r="A54" s="11"/>
      <c r="B54" s="8"/>
      <c r="C54" s="9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10"/>
    </row>
    <row r="55" spans="1:15" x14ac:dyDescent="0.2">
      <c r="A55" s="11"/>
      <c r="B55" s="8"/>
      <c r="C55" s="9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10"/>
    </row>
    <row r="56" spans="1:15" x14ac:dyDescent="0.2">
      <c r="A56" s="11"/>
      <c r="B56" s="8"/>
      <c r="C56" s="9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10"/>
    </row>
    <row r="57" spans="1:15" x14ac:dyDescent="0.2">
      <c r="A57" s="11"/>
      <c r="B57" s="8"/>
      <c r="C57" s="9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10"/>
    </row>
    <row r="58" spans="1:15" x14ac:dyDescent="0.2">
      <c r="A58" s="11"/>
      <c r="B58" s="8"/>
      <c r="C58" s="9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10"/>
    </row>
    <row r="59" spans="1:15" x14ac:dyDescent="0.2">
      <c r="A59" s="11"/>
      <c r="B59" s="8"/>
      <c r="C59" s="9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10"/>
    </row>
    <row r="60" spans="1:15" x14ac:dyDescent="0.2">
      <c r="A60" s="11"/>
      <c r="B60" s="8"/>
      <c r="C60" s="9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10"/>
    </row>
    <row r="61" spans="1:15" x14ac:dyDescent="0.2">
      <c r="A61" s="11"/>
      <c r="B61" s="8"/>
      <c r="C61" s="9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10"/>
    </row>
    <row r="62" spans="1:15" x14ac:dyDescent="0.2">
      <c r="A62" s="11"/>
      <c r="B62" s="8"/>
      <c r="C62" s="9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10"/>
    </row>
    <row r="63" spans="1:15" x14ac:dyDescent="0.2">
      <c r="A63" s="11"/>
      <c r="B63" s="8"/>
      <c r="C63" s="9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10"/>
    </row>
    <row r="64" spans="1:15" ht="12" customHeight="1" x14ac:dyDescent="0.2">
      <c r="A64" s="11"/>
      <c r="B64" s="8"/>
      <c r="C64" s="9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10"/>
    </row>
    <row r="65" spans="1:15" ht="12" customHeight="1" x14ac:dyDescent="0.2">
      <c r="A65" s="11"/>
      <c r="B65" s="8"/>
      <c r="C65" s="9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10"/>
    </row>
    <row r="66" spans="1:15" ht="12" customHeight="1" x14ac:dyDescent="0.2">
      <c r="A66" s="11"/>
      <c r="B66" s="8"/>
      <c r="C66" s="9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10"/>
    </row>
    <row r="67" spans="1:15" ht="17.25" hidden="1" customHeight="1" x14ac:dyDescent="0.3">
      <c r="A67" s="188" t="s">
        <v>42</v>
      </c>
      <c r="B67" s="188"/>
      <c r="C67" s="188"/>
      <c r="D67" s="188"/>
      <c r="E67" s="188"/>
      <c r="F67" s="188"/>
      <c r="G67" s="188"/>
      <c r="H67" s="188"/>
      <c r="I67" s="188"/>
      <c r="J67" s="188"/>
      <c r="K67" s="188"/>
      <c r="L67" s="188"/>
      <c r="M67" s="188"/>
      <c r="N67" s="188"/>
      <c r="O67" s="188"/>
    </row>
    <row r="68" spans="1:15" ht="12.75" hidden="1" customHeight="1" x14ac:dyDescent="0.2">
      <c r="A68" s="189" t="s">
        <v>56</v>
      </c>
      <c r="B68" s="189"/>
      <c r="C68" s="189"/>
      <c r="D68" s="189"/>
      <c r="E68" s="189"/>
      <c r="F68" s="189"/>
      <c r="G68" s="189"/>
      <c r="H68" s="189"/>
      <c r="I68" s="189"/>
      <c r="J68" s="189"/>
      <c r="K68" s="189"/>
      <c r="L68" s="189"/>
      <c r="M68" s="189"/>
      <c r="N68" s="189"/>
      <c r="O68" s="189"/>
    </row>
    <row r="69" spans="1:15" ht="12.75" hidden="1" customHeight="1" x14ac:dyDescent="0.2">
      <c r="A69" s="191" t="s">
        <v>137</v>
      </c>
      <c r="B69" s="191"/>
      <c r="C69" s="191"/>
      <c r="D69" s="191"/>
      <c r="E69" s="191"/>
      <c r="F69" s="191"/>
      <c r="G69" s="191"/>
      <c r="H69" s="191"/>
      <c r="I69" s="191"/>
      <c r="J69" s="191"/>
      <c r="K69" s="191"/>
      <c r="L69" s="191"/>
      <c r="M69" s="191"/>
      <c r="N69" s="191"/>
      <c r="O69" s="191"/>
    </row>
    <row r="70" spans="1:15" ht="12.75" hidden="1" customHeight="1" x14ac:dyDescent="0.2">
      <c r="A70" s="189" t="s">
        <v>113</v>
      </c>
      <c r="B70" s="189"/>
      <c r="C70" s="189"/>
      <c r="D70" s="189"/>
      <c r="E70" s="189"/>
      <c r="F70" s="189"/>
      <c r="G70" s="189"/>
      <c r="H70" s="189"/>
      <c r="I70" s="189"/>
      <c r="J70" s="189"/>
      <c r="K70" s="189"/>
      <c r="L70" s="189"/>
      <c r="M70" s="189"/>
      <c r="N70" s="189"/>
      <c r="O70" s="189"/>
    </row>
    <row r="71" spans="1:15" hidden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</row>
    <row r="72" spans="1:15" ht="37.5" hidden="1" customHeight="1" x14ac:dyDescent="0.2">
      <c r="A72" s="158" t="s">
        <v>32</v>
      </c>
      <c r="B72" s="80" t="s">
        <v>108</v>
      </c>
      <c r="C72" s="158" t="s">
        <v>0</v>
      </c>
      <c r="D72" s="158" t="s">
        <v>43</v>
      </c>
      <c r="E72" s="158" t="s">
        <v>13</v>
      </c>
      <c r="F72" s="158" t="s">
        <v>44</v>
      </c>
      <c r="G72" s="158" t="s">
        <v>15</v>
      </c>
      <c r="H72" s="158" t="s">
        <v>45</v>
      </c>
      <c r="I72" s="158" t="s">
        <v>112</v>
      </c>
      <c r="J72" s="158" t="s">
        <v>46</v>
      </c>
      <c r="K72" s="158" t="s">
        <v>36</v>
      </c>
      <c r="L72" s="158" t="s">
        <v>47</v>
      </c>
      <c r="M72" s="158" t="s">
        <v>48</v>
      </c>
      <c r="N72" s="158" t="s">
        <v>49</v>
      </c>
      <c r="O72" s="158" t="s">
        <v>62</v>
      </c>
    </row>
    <row r="73" spans="1:15" ht="20.25" hidden="1" customHeight="1" x14ac:dyDescent="0.2">
      <c r="A73" s="75"/>
      <c r="B73" s="75" t="s">
        <v>21</v>
      </c>
      <c r="C73" s="87">
        <f>SUM(C74:C111)</f>
        <v>5637944336.4299984</v>
      </c>
      <c r="D73" s="87">
        <f t="shared" ref="D73:O73" si="3">SUM(D74:D111)</f>
        <v>27370891.180000007</v>
      </c>
      <c r="E73" s="87">
        <f t="shared" si="3"/>
        <v>730442823.23000026</v>
      </c>
      <c r="F73" s="87">
        <f t="shared" si="3"/>
        <v>1392804405.8900001</v>
      </c>
      <c r="G73" s="87">
        <f t="shared" si="3"/>
        <v>55215856.110000007</v>
      </c>
      <c r="H73" s="87">
        <f t="shared" si="3"/>
        <v>1571264925.5600004</v>
      </c>
      <c r="I73" s="87">
        <f t="shared" si="3"/>
        <v>16729242.539999999</v>
      </c>
      <c r="J73" s="87">
        <f t="shared" si="3"/>
        <v>46212469.109999999</v>
      </c>
      <c r="K73" s="87">
        <f t="shared" si="3"/>
        <v>1357869721.2499998</v>
      </c>
      <c r="L73" s="87">
        <f t="shared" si="3"/>
        <v>14618396.17</v>
      </c>
      <c r="M73" s="87">
        <f t="shared" si="3"/>
        <v>236999220.66</v>
      </c>
      <c r="N73" s="87">
        <f t="shared" si="3"/>
        <v>188416384.72999996</v>
      </c>
      <c r="O73" s="64">
        <f t="shared" si="3"/>
        <v>100.00000000000001</v>
      </c>
    </row>
    <row r="74" spans="1:15" ht="15.95" hidden="1" customHeight="1" x14ac:dyDescent="0.2">
      <c r="A74" s="47">
        <v>1</v>
      </c>
      <c r="B74" s="103" t="s">
        <v>90</v>
      </c>
      <c r="C74" s="63">
        <f>SUM(D74:N74)</f>
        <v>1715591238.0900002</v>
      </c>
      <c r="D74" s="48">
        <f>'PNC, Exon. &amp; no Exon.'!F68</f>
        <v>5262503.09</v>
      </c>
      <c r="E74" s="48">
        <f>'PNC, Exon. &amp; no Exon.'!I68</f>
        <v>207423880.75999999</v>
      </c>
      <c r="F74" s="48">
        <f>'PNC, Exon. &amp; no Exon.'!L68</f>
        <v>267301578.67999998</v>
      </c>
      <c r="G74" s="48">
        <f>'PNC, Exon. &amp; no Exon.'!O68</f>
        <v>26589042.629999999</v>
      </c>
      <c r="H74" s="48">
        <f>'PNC, Exon. &amp; no Exon.'!R68</f>
        <v>913814953.99000001</v>
      </c>
      <c r="I74" s="48">
        <f>'PNC, Exon. &amp; no Exon.'!U68</f>
        <v>2057261.23</v>
      </c>
      <c r="J74" s="48">
        <f>'PNC, Exon. &amp; no Exon.'!X68</f>
        <v>24196180.649999999</v>
      </c>
      <c r="K74" s="48">
        <f>'PNC, Exon. &amp; no Exon.'!AA68</f>
        <v>217757942.06</v>
      </c>
      <c r="L74" s="48">
        <f>'PNC, Exon. &amp; no Exon.'!AD68</f>
        <v>0</v>
      </c>
      <c r="M74" s="48">
        <f>'PNC, Exon. &amp; no Exon.'!AG68</f>
        <v>18846534.079999998</v>
      </c>
      <c r="N74" s="48">
        <f>'PNC, Exon. &amp; no Exon.'!AJ68</f>
        <v>32341360.919999998</v>
      </c>
      <c r="O74" s="60">
        <f>(C74/$C$73*100)</f>
        <v>30.42937524240137</v>
      </c>
    </row>
    <row r="75" spans="1:15" ht="15.95" hidden="1" customHeight="1" x14ac:dyDescent="0.2">
      <c r="A75" s="47">
        <v>2</v>
      </c>
      <c r="B75" s="52" t="s">
        <v>122</v>
      </c>
      <c r="C75" s="63">
        <f t="shared" ref="C75:C110" si="4">SUM(D75:N75)</f>
        <v>666473194.92999995</v>
      </c>
      <c r="D75" s="48">
        <f>'PNC, Exon. &amp; no Exon.'!F69</f>
        <v>2501329.7200000002</v>
      </c>
      <c r="E75" s="48">
        <f>'PNC, Exon. &amp; no Exon.'!I69</f>
        <v>96804718.980000004</v>
      </c>
      <c r="F75" s="48">
        <f>'PNC, Exon. &amp; no Exon.'!L69</f>
        <v>14993522.119999999</v>
      </c>
      <c r="G75" s="48">
        <f>'PNC, Exon. &amp; no Exon.'!O69</f>
        <v>2698930.63</v>
      </c>
      <c r="H75" s="48">
        <f>'PNC, Exon. &amp; no Exon.'!R69</f>
        <v>173862924.75</v>
      </c>
      <c r="I75" s="48">
        <f>'PNC, Exon. &amp; no Exon.'!U69</f>
        <v>4455410.17</v>
      </c>
      <c r="J75" s="48">
        <f>'PNC, Exon. &amp; no Exon.'!X69</f>
        <v>4753926.91</v>
      </c>
      <c r="K75" s="48">
        <f>'PNC, Exon. &amp; no Exon.'!AA69</f>
        <v>195698132.09</v>
      </c>
      <c r="L75" s="48">
        <f>'PNC, Exon. &amp; no Exon.'!AD69</f>
        <v>0</v>
      </c>
      <c r="M75" s="48">
        <f>'PNC, Exon. &amp; no Exon.'!AG69</f>
        <v>145105846.66</v>
      </c>
      <c r="N75" s="48">
        <f>'PNC, Exon. &amp; no Exon.'!AJ69</f>
        <v>25598452.899999999</v>
      </c>
      <c r="O75" s="60">
        <f t="shared" ref="O75:O111" si="5">(C75/$C$73*100)</f>
        <v>11.821209206049332</v>
      </c>
    </row>
    <row r="76" spans="1:15" ht="15.95" hidden="1" customHeight="1" x14ac:dyDescent="0.2">
      <c r="A76" s="47">
        <v>3</v>
      </c>
      <c r="B76" s="52" t="s">
        <v>99</v>
      </c>
      <c r="C76" s="63">
        <f>SUM(D76:N76)</f>
        <v>542420514.92999995</v>
      </c>
      <c r="D76" s="48">
        <f>'PNC, Exon. &amp; no Exon.'!F70</f>
        <v>3943029.69</v>
      </c>
      <c r="E76" s="48">
        <f>'PNC, Exon. &amp; no Exon.'!I70</f>
        <v>122909801.09</v>
      </c>
      <c r="F76" s="48">
        <f>'PNC, Exon. &amp; no Exon.'!L70</f>
        <v>21322045.48</v>
      </c>
      <c r="G76" s="48">
        <f>'PNC, Exon. &amp; no Exon.'!O70</f>
        <v>11191868.140000001</v>
      </c>
      <c r="H76" s="48">
        <f>'PNC, Exon. &amp; no Exon.'!R70</f>
        <v>165701946.94</v>
      </c>
      <c r="I76" s="48">
        <f>'PNC, Exon. &amp; no Exon.'!U70</f>
        <v>570595.4</v>
      </c>
      <c r="J76" s="48">
        <f>'PNC, Exon. &amp; no Exon.'!X70</f>
        <v>2263569.69</v>
      </c>
      <c r="K76" s="48">
        <f>'PNC, Exon. &amp; no Exon.'!AA70</f>
        <v>199102083.20000002</v>
      </c>
      <c r="L76" s="48">
        <f>'PNC, Exon. &amp; no Exon.'!AD70</f>
        <v>0</v>
      </c>
      <c r="M76" s="48">
        <f>'PNC, Exon. &amp; no Exon.'!AG70</f>
        <v>3533773.76</v>
      </c>
      <c r="N76" s="48">
        <f>'PNC, Exon. &amp; no Exon.'!AJ70</f>
        <v>11881801.540000001</v>
      </c>
      <c r="O76" s="60">
        <f t="shared" si="5"/>
        <v>9.6208916328795446</v>
      </c>
    </row>
    <row r="77" spans="1:15" ht="15.95" hidden="1" customHeight="1" x14ac:dyDescent="0.2">
      <c r="A77" s="47">
        <v>4</v>
      </c>
      <c r="B77" s="52" t="s">
        <v>96</v>
      </c>
      <c r="C77" s="63">
        <f t="shared" si="4"/>
        <v>341928818.83999997</v>
      </c>
      <c r="D77" s="48">
        <f>'PNC, Exon. &amp; no Exon.'!F71</f>
        <v>1093641.69</v>
      </c>
      <c r="E77" s="48">
        <f>'PNC, Exon. &amp; no Exon.'!I71</f>
        <v>11421568.940000001</v>
      </c>
      <c r="F77" s="48">
        <f>'PNC, Exon. &amp; no Exon.'!L71</f>
        <v>12710919.92</v>
      </c>
      <c r="G77" s="48">
        <f>'PNC, Exon. &amp; no Exon.'!O71</f>
        <v>6346181.8999999994</v>
      </c>
      <c r="H77" s="48">
        <f>'PNC, Exon. &amp; no Exon.'!R71</f>
        <v>127684381.57000001</v>
      </c>
      <c r="I77" s="48">
        <f>'PNC, Exon. &amp; no Exon.'!U71</f>
        <v>2706383.6</v>
      </c>
      <c r="J77" s="48">
        <f>'PNC, Exon. &amp; no Exon.'!X71</f>
        <v>3906547.12</v>
      </c>
      <c r="K77" s="48">
        <f>'PNC, Exon. &amp; no Exon.'!AA71</f>
        <v>123180655.52</v>
      </c>
      <c r="L77" s="48">
        <f>'PNC, Exon. &amp; no Exon.'!AD71</f>
        <v>0</v>
      </c>
      <c r="M77" s="48">
        <f>'PNC, Exon. &amp; no Exon.'!AG71</f>
        <v>9452166.4000000004</v>
      </c>
      <c r="N77" s="48">
        <f>'PNC, Exon. &amp; no Exon.'!AJ71</f>
        <v>43426372.18</v>
      </c>
      <c r="O77" s="60">
        <f t="shared" si="5"/>
        <v>6.0647781963827025</v>
      </c>
    </row>
    <row r="78" spans="1:15" ht="15.95" hidden="1" customHeight="1" x14ac:dyDescent="0.2">
      <c r="A78" s="47">
        <v>5</v>
      </c>
      <c r="B78" s="52" t="s">
        <v>91</v>
      </c>
      <c r="C78" s="63">
        <f t="shared" si="4"/>
        <v>390440897.48000002</v>
      </c>
      <c r="D78" s="48">
        <f>'PNC, Exon. &amp; no Exon.'!F72</f>
        <v>331090.48</v>
      </c>
      <c r="E78" s="48">
        <f>'PNC, Exon. &amp; no Exon.'!I72</f>
        <v>17810432.870000001</v>
      </c>
      <c r="F78" s="48">
        <f>'PNC, Exon. &amp; no Exon.'!L72</f>
        <v>54561335.359999999</v>
      </c>
      <c r="G78" s="48">
        <f>'PNC, Exon. &amp; no Exon.'!O72</f>
        <v>1933197.31</v>
      </c>
      <c r="H78" s="48">
        <f>'PNC, Exon. &amp; no Exon.'!R72</f>
        <v>124021107.34</v>
      </c>
      <c r="I78" s="48">
        <f>'PNC, Exon. &amp; no Exon.'!U72</f>
        <v>1076408.46</v>
      </c>
      <c r="J78" s="48">
        <f>'PNC, Exon. &amp; no Exon.'!X72</f>
        <v>7518190.1500000004</v>
      </c>
      <c r="K78" s="48">
        <f>'PNC, Exon. &amp; no Exon.'!AA72</f>
        <v>125263475.18000001</v>
      </c>
      <c r="L78" s="48">
        <f>'PNC, Exon. &amp; no Exon.'!AD72</f>
        <v>0</v>
      </c>
      <c r="M78" s="48">
        <f>'PNC, Exon. &amp; no Exon.'!AG72</f>
        <v>13656652.15</v>
      </c>
      <c r="N78" s="48">
        <f>'PNC, Exon. &amp; no Exon.'!AJ72</f>
        <v>44269008.18</v>
      </c>
      <c r="O78" s="60">
        <f t="shared" si="5"/>
        <v>6.9252350534420319</v>
      </c>
    </row>
    <row r="79" spans="1:15" ht="15.95" hidden="1" customHeight="1" x14ac:dyDescent="0.2">
      <c r="A79" s="47">
        <v>6</v>
      </c>
      <c r="B79" s="52" t="s">
        <v>88</v>
      </c>
      <c r="C79" s="63">
        <f t="shared" si="4"/>
        <v>0</v>
      </c>
      <c r="D79" s="48">
        <f>'PNC, Exon. &amp; no Exon.'!F73</f>
        <v>0</v>
      </c>
      <c r="E79" s="48">
        <f>'PNC, Exon. &amp; no Exon.'!I73</f>
        <v>0</v>
      </c>
      <c r="F79" s="48">
        <f>'PNC, Exon. &amp; no Exon.'!L73</f>
        <v>0</v>
      </c>
      <c r="G79" s="48">
        <f>'PNC, Exon. &amp; no Exon.'!O73</f>
        <v>0</v>
      </c>
      <c r="H79" s="48">
        <f>'PNC, Exon. &amp; no Exon.'!R73</f>
        <v>0</v>
      </c>
      <c r="I79" s="48">
        <f>'PNC, Exon. &amp; no Exon.'!U73</f>
        <v>0</v>
      </c>
      <c r="J79" s="48">
        <f>'PNC, Exon. &amp; no Exon.'!X73</f>
        <v>0</v>
      </c>
      <c r="K79" s="48">
        <f>'PNC, Exon. &amp; no Exon.'!AA73</f>
        <v>0</v>
      </c>
      <c r="L79" s="48">
        <f>'PNC, Exon. &amp; no Exon.'!AD73</f>
        <v>0</v>
      </c>
      <c r="M79" s="48">
        <f>'PNC, Exon. &amp; no Exon.'!AG73</f>
        <v>0</v>
      </c>
      <c r="N79" s="48">
        <f>'PNC, Exon. &amp; no Exon.'!AJ73</f>
        <v>0</v>
      </c>
      <c r="O79" s="60">
        <f t="shared" si="5"/>
        <v>0</v>
      </c>
    </row>
    <row r="80" spans="1:15" ht="15.95" hidden="1" customHeight="1" x14ac:dyDescent="0.2">
      <c r="A80" s="47">
        <v>7</v>
      </c>
      <c r="B80" s="52" t="s">
        <v>93</v>
      </c>
      <c r="C80" s="63">
        <f t="shared" si="4"/>
        <v>97970630.209999993</v>
      </c>
      <c r="D80" s="48">
        <f>'PNC, Exon. &amp; no Exon.'!F74</f>
        <v>0</v>
      </c>
      <c r="E80" s="48">
        <f>'PNC, Exon. &amp; no Exon.'!I74</f>
        <v>147995.39000000001</v>
      </c>
      <c r="F80" s="48">
        <f>'PNC, Exon. &amp; no Exon.'!L74</f>
        <v>0</v>
      </c>
      <c r="G80" s="48">
        <f>'PNC, Exon. &amp; no Exon.'!O74</f>
        <v>0</v>
      </c>
      <c r="H80" s="48">
        <f>'PNC, Exon. &amp; no Exon.'!R74</f>
        <v>6788404.6100000003</v>
      </c>
      <c r="I80" s="48">
        <f>'PNC, Exon. &amp; no Exon.'!U74</f>
        <v>385977.35</v>
      </c>
      <c r="J80" s="48">
        <f>'PNC, Exon. &amp; no Exon.'!X74</f>
        <v>76441.430000000008</v>
      </c>
      <c r="K80" s="48">
        <f>'PNC, Exon. &amp; no Exon.'!AA74</f>
        <v>86121561.780000001</v>
      </c>
      <c r="L80" s="48">
        <f>'PNC, Exon. &amp; no Exon.'!AD74</f>
        <v>0</v>
      </c>
      <c r="M80" s="48">
        <f>'PNC, Exon. &amp; no Exon.'!AG74</f>
        <v>994260.91</v>
      </c>
      <c r="N80" s="48">
        <f>'PNC, Exon. &amp; no Exon.'!AJ74</f>
        <v>3455988.7399999998</v>
      </c>
      <c r="O80" s="60">
        <f t="shared" si="5"/>
        <v>1.7377012677644836</v>
      </c>
    </row>
    <row r="81" spans="1:15" ht="15.95" hidden="1" customHeight="1" x14ac:dyDescent="0.2">
      <c r="A81" s="47">
        <v>8</v>
      </c>
      <c r="B81" s="52" t="s">
        <v>89</v>
      </c>
      <c r="C81" s="63">
        <f t="shared" si="4"/>
        <v>123439213.60000001</v>
      </c>
      <c r="D81" s="48">
        <f>'PNC, Exon. &amp; no Exon.'!F75</f>
        <v>0</v>
      </c>
      <c r="E81" s="48">
        <f>'PNC, Exon. &amp; no Exon.'!I75</f>
        <v>106306739.32000001</v>
      </c>
      <c r="F81" s="48">
        <f>'PNC, Exon. &amp; no Exon.'!L75</f>
        <v>0</v>
      </c>
      <c r="G81" s="48">
        <f>'PNC, Exon. &amp; no Exon.'!O75</f>
        <v>802920.39</v>
      </c>
      <c r="H81" s="48">
        <f>'PNC, Exon. &amp; no Exon.'!R75</f>
        <v>11510846.970000001</v>
      </c>
      <c r="I81" s="48">
        <f>'PNC, Exon. &amp; no Exon.'!U75</f>
        <v>0</v>
      </c>
      <c r="J81" s="48">
        <f>'PNC, Exon. &amp; no Exon.'!X75</f>
        <v>0</v>
      </c>
      <c r="K81" s="48">
        <f>'PNC, Exon. &amp; no Exon.'!AA75</f>
        <v>0</v>
      </c>
      <c r="L81" s="48">
        <f>'PNC, Exon. &amp; no Exon.'!AD75</f>
        <v>0</v>
      </c>
      <c r="M81" s="48">
        <f>'PNC, Exon. &amp; no Exon.'!AG75</f>
        <v>0</v>
      </c>
      <c r="N81" s="48">
        <f>'PNC, Exon. &amp; no Exon.'!AJ75</f>
        <v>4818706.92</v>
      </c>
      <c r="O81" s="60">
        <f t="shared" si="5"/>
        <v>2.1894365434292835</v>
      </c>
    </row>
    <row r="82" spans="1:15" ht="15.95" hidden="1" customHeight="1" x14ac:dyDescent="0.2">
      <c r="A82" s="47">
        <v>9</v>
      </c>
      <c r="B82" s="52" t="s">
        <v>78</v>
      </c>
      <c r="C82" s="63">
        <f t="shared" si="4"/>
        <v>99446085.950000003</v>
      </c>
      <c r="D82" s="48">
        <f>'PNC, Exon. &amp; no Exon.'!F76</f>
        <v>0</v>
      </c>
      <c r="E82" s="48">
        <f>'PNC, Exon. &amp; no Exon.'!I76</f>
        <v>68926.240000000005</v>
      </c>
      <c r="F82" s="48">
        <f>'PNC, Exon. &amp; no Exon.'!L76</f>
        <v>0</v>
      </c>
      <c r="G82" s="48">
        <f>'PNC, Exon. &amp; no Exon.'!O76</f>
        <v>698.84</v>
      </c>
      <c r="H82" s="48">
        <f>'PNC, Exon. &amp; no Exon.'!R76</f>
        <v>369981.65</v>
      </c>
      <c r="I82" s="48">
        <f>'PNC, Exon. &amp; no Exon.'!U76</f>
        <v>71561.53</v>
      </c>
      <c r="J82" s="48">
        <f>'PNC, Exon. &amp; no Exon.'!X76</f>
        <v>2251034.9300000002</v>
      </c>
      <c r="K82" s="48">
        <f>'PNC, Exon. &amp; no Exon.'!AA76</f>
        <v>95465518.420000002</v>
      </c>
      <c r="L82" s="48">
        <f>'PNC, Exon. &amp; no Exon.'!AD76</f>
        <v>0</v>
      </c>
      <c r="M82" s="48">
        <f>'PNC, Exon. &amp; no Exon.'!AG76</f>
        <v>1034226.5</v>
      </c>
      <c r="N82" s="48">
        <f>'PNC, Exon. &amp; no Exon.'!AJ76</f>
        <v>184137.84</v>
      </c>
      <c r="O82" s="60">
        <f t="shared" si="5"/>
        <v>1.7638713689920933</v>
      </c>
    </row>
    <row r="83" spans="1:15" ht="15.95" hidden="1" customHeight="1" x14ac:dyDescent="0.2">
      <c r="A83" s="47">
        <v>10</v>
      </c>
      <c r="B83" s="52" t="s">
        <v>95</v>
      </c>
      <c r="C83" s="63">
        <f t="shared" si="4"/>
        <v>167191996.68000001</v>
      </c>
      <c r="D83" s="48">
        <f>'PNC, Exon. &amp; no Exon.'!F77</f>
        <v>5700747.3899999997</v>
      </c>
      <c r="E83" s="48">
        <f>'PNC, Exon. &amp; no Exon.'!I77</f>
        <v>306691.46999999997</v>
      </c>
      <c r="F83" s="48">
        <f>'PNC, Exon. &amp; no Exon.'!L77</f>
        <v>161184557.81999999</v>
      </c>
      <c r="G83" s="48">
        <f>'PNC, Exon. &amp; no Exon.'!O77</f>
        <v>0</v>
      </c>
      <c r="H83" s="48">
        <f>'PNC, Exon. &amp; no Exon.'!R77</f>
        <v>0</v>
      </c>
      <c r="I83" s="48">
        <f>'PNC, Exon. &amp; no Exon.'!U77</f>
        <v>0</v>
      </c>
      <c r="J83" s="48">
        <f>'PNC, Exon. &amp; no Exon.'!X77</f>
        <v>0</v>
      </c>
      <c r="K83" s="48">
        <f>'PNC, Exon. &amp; no Exon.'!AA77</f>
        <v>0</v>
      </c>
      <c r="L83" s="48">
        <f>'PNC, Exon. &amp; no Exon.'!AD77</f>
        <v>0</v>
      </c>
      <c r="M83" s="48">
        <f>'PNC, Exon. &amp; no Exon.'!AG77</f>
        <v>0</v>
      </c>
      <c r="N83" s="48">
        <f>'PNC, Exon. &amp; no Exon.'!AJ77</f>
        <v>0</v>
      </c>
      <c r="O83" s="60">
        <f t="shared" si="5"/>
        <v>2.9654779597534588</v>
      </c>
    </row>
    <row r="84" spans="1:15" ht="15.95" hidden="1" customHeight="1" x14ac:dyDescent="0.2">
      <c r="A84" s="47">
        <v>11</v>
      </c>
      <c r="B84" s="52" t="s">
        <v>98</v>
      </c>
      <c r="C84" s="63">
        <f t="shared" si="4"/>
        <v>9751353.1599999983</v>
      </c>
      <c r="D84" s="48">
        <f>'PNC, Exon. &amp; no Exon.'!F78</f>
        <v>65326.1</v>
      </c>
      <c r="E84" s="48">
        <f>'PNC, Exon. &amp; no Exon.'!I78</f>
        <v>45426.720000000001</v>
      </c>
      <c r="F84" s="48">
        <f>'PNC, Exon. &amp; no Exon.'!L78</f>
        <v>0</v>
      </c>
      <c r="G84" s="48">
        <f>'PNC, Exon. &amp; no Exon.'!O78</f>
        <v>25789.67</v>
      </c>
      <c r="H84" s="48">
        <f>'PNC, Exon. &amp; no Exon.'!R78</f>
        <v>3089242.99</v>
      </c>
      <c r="I84" s="48">
        <f>'PNC, Exon. &amp; no Exon.'!U78</f>
        <v>349181.03</v>
      </c>
      <c r="J84" s="48">
        <f>'PNC, Exon. &amp; no Exon.'!X78</f>
        <v>51557.86</v>
      </c>
      <c r="K84" s="48">
        <f>'PNC, Exon. &amp; no Exon.'!AA78</f>
        <v>5449302.5499999998</v>
      </c>
      <c r="L84" s="48">
        <f>'PNC, Exon. &amp; no Exon.'!AD78</f>
        <v>0</v>
      </c>
      <c r="M84" s="48">
        <f>'PNC, Exon. &amp; no Exon.'!AG78</f>
        <v>127389.29</v>
      </c>
      <c r="N84" s="48">
        <f>'PNC, Exon. &amp; no Exon.'!AJ78</f>
        <v>548136.94999999995</v>
      </c>
      <c r="O84" s="60">
        <f t="shared" si="5"/>
        <v>0.17295937274497197</v>
      </c>
    </row>
    <row r="85" spans="1:15" ht="15.95" hidden="1" customHeight="1" x14ac:dyDescent="0.2">
      <c r="A85" s="47">
        <v>12</v>
      </c>
      <c r="B85" s="52" t="s">
        <v>83</v>
      </c>
      <c r="C85" s="63">
        <f t="shared" si="4"/>
        <v>27693694.109999999</v>
      </c>
      <c r="D85" s="48">
        <f>'PNC, Exon. &amp; no Exon.'!F79</f>
        <v>0</v>
      </c>
      <c r="E85" s="48">
        <f>'PNC, Exon. &amp; no Exon.'!I79</f>
        <v>0</v>
      </c>
      <c r="F85" s="48">
        <f>'PNC, Exon. &amp; no Exon.'!L79</f>
        <v>0</v>
      </c>
      <c r="G85" s="48">
        <f>'PNC, Exon. &amp; no Exon.'!O79</f>
        <v>0</v>
      </c>
      <c r="H85" s="48">
        <f>'PNC, Exon. &amp; no Exon.'!R79</f>
        <v>8888.4</v>
      </c>
      <c r="I85" s="48">
        <f>'PNC, Exon. &amp; no Exon.'!U79</f>
        <v>0</v>
      </c>
      <c r="J85" s="48">
        <f>'PNC, Exon. &amp; no Exon.'!X79</f>
        <v>0</v>
      </c>
      <c r="K85" s="48">
        <f>'PNC, Exon. &amp; no Exon.'!AA79</f>
        <v>27684805.710000001</v>
      </c>
      <c r="L85" s="48">
        <f>'PNC, Exon. &amp; no Exon.'!AD79</f>
        <v>0</v>
      </c>
      <c r="M85" s="48">
        <f>'PNC, Exon. &amp; no Exon.'!AG79</f>
        <v>0</v>
      </c>
      <c r="N85" s="48">
        <f>'PNC, Exon. &amp; no Exon.'!AJ79</f>
        <v>0</v>
      </c>
      <c r="O85" s="60">
        <f t="shared" si="5"/>
        <v>0.49120197819363215</v>
      </c>
    </row>
    <row r="86" spans="1:15" ht="15.95" hidden="1" customHeight="1" x14ac:dyDescent="0.2">
      <c r="A86" s="47">
        <v>13</v>
      </c>
      <c r="B86" s="52" t="s">
        <v>85</v>
      </c>
      <c r="C86" s="63">
        <f t="shared" si="4"/>
        <v>0</v>
      </c>
      <c r="D86" s="48">
        <f>'PNC, Exon. &amp; no Exon.'!F80</f>
        <v>0</v>
      </c>
      <c r="E86" s="48">
        <f>'PNC, Exon. &amp; no Exon.'!I80</f>
        <v>0</v>
      </c>
      <c r="F86" s="48">
        <f>'PNC, Exon. &amp; no Exon.'!L80</f>
        <v>0</v>
      </c>
      <c r="G86" s="48">
        <f>'PNC, Exon. &amp; no Exon.'!O80</f>
        <v>0</v>
      </c>
      <c r="H86" s="48">
        <f>'PNC, Exon. &amp; no Exon.'!R80</f>
        <v>0</v>
      </c>
      <c r="I86" s="48">
        <f>'PNC, Exon. &amp; no Exon.'!U80</f>
        <v>0</v>
      </c>
      <c r="J86" s="48">
        <f>'PNC, Exon. &amp; no Exon.'!X80</f>
        <v>0</v>
      </c>
      <c r="K86" s="48">
        <f>'PNC, Exon. &amp; no Exon.'!AA80</f>
        <v>0</v>
      </c>
      <c r="L86" s="48">
        <f>'PNC, Exon. &amp; no Exon.'!AD80</f>
        <v>0</v>
      </c>
      <c r="M86" s="48">
        <f>'PNC, Exon. &amp; no Exon.'!AG80</f>
        <v>0</v>
      </c>
      <c r="N86" s="48">
        <f>'PNC, Exon. &amp; no Exon.'!AJ80</f>
        <v>0</v>
      </c>
      <c r="O86" s="60">
        <f t="shared" si="5"/>
        <v>0</v>
      </c>
    </row>
    <row r="87" spans="1:15" ht="15.95" hidden="1" customHeight="1" x14ac:dyDescent="0.2">
      <c r="A87" s="47">
        <v>14</v>
      </c>
      <c r="B87" s="52" t="s">
        <v>81</v>
      </c>
      <c r="C87" s="63">
        <f t="shared" si="4"/>
        <v>34713150.350000001</v>
      </c>
      <c r="D87" s="48">
        <f>'PNC, Exon. &amp; no Exon.'!F81</f>
        <v>0</v>
      </c>
      <c r="E87" s="48">
        <f>'PNC, Exon. &amp; no Exon.'!I81</f>
        <v>12255642.369999999</v>
      </c>
      <c r="F87" s="48">
        <f>'PNC, Exon. &amp; no Exon.'!L81</f>
        <v>0</v>
      </c>
      <c r="G87" s="48">
        <f>'PNC, Exon. &amp; no Exon.'!O81</f>
        <v>0</v>
      </c>
      <c r="H87" s="48">
        <f>'PNC, Exon. &amp; no Exon.'!R81</f>
        <v>5211240.63</v>
      </c>
      <c r="I87" s="48">
        <f>'PNC, Exon. &amp; no Exon.'!U81</f>
        <v>0</v>
      </c>
      <c r="J87" s="48">
        <f>'PNC, Exon. &amp; no Exon.'!X81</f>
        <v>11496.53</v>
      </c>
      <c r="K87" s="48">
        <f>'PNC, Exon. &amp; no Exon.'!AA81</f>
        <v>14705684.51</v>
      </c>
      <c r="L87" s="48">
        <f>'PNC, Exon. &amp; no Exon.'!AD81</f>
        <v>0</v>
      </c>
      <c r="M87" s="48">
        <f>'PNC, Exon. &amp; no Exon.'!AG81</f>
        <v>1426220.84</v>
      </c>
      <c r="N87" s="48">
        <f>'PNC, Exon. &amp; no Exon.'!AJ81</f>
        <v>1102865.47</v>
      </c>
      <c r="O87" s="60">
        <f t="shared" si="5"/>
        <v>0.61570580123855401</v>
      </c>
    </row>
    <row r="88" spans="1:15" ht="15.95" hidden="1" customHeight="1" x14ac:dyDescent="0.2">
      <c r="A88" s="47">
        <v>15</v>
      </c>
      <c r="B88" s="52" t="s">
        <v>80</v>
      </c>
      <c r="C88" s="63">
        <f>SUM(D88:N88)</f>
        <v>37819327.890000001</v>
      </c>
      <c r="D88" s="48">
        <f>'PNC, Exon. &amp; no Exon.'!F82</f>
        <v>0</v>
      </c>
      <c r="E88" s="48">
        <f>'PNC, Exon. &amp; no Exon.'!I82</f>
        <v>2267517.71</v>
      </c>
      <c r="F88" s="48">
        <f>'PNC, Exon. &amp; no Exon.'!L82</f>
        <v>0</v>
      </c>
      <c r="G88" s="48">
        <f>'PNC, Exon. &amp; no Exon.'!O82</f>
        <v>0</v>
      </c>
      <c r="H88" s="48">
        <f>'PNC, Exon. &amp; no Exon.'!R82</f>
        <v>6285890.6900000004</v>
      </c>
      <c r="I88" s="48">
        <f>'PNC, Exon. &amp; no Exon.'!U82</f>
        <v>443453.64</v>
      </c>
      <c r="J88" s="48">
        <f>'PNC, Exon. &amp; no Exon.'!X82</f>
        <v>1447.33</v>
      </c>
      <c r="K88" s="48">
        <f>'PNC, Exon. &amp; no Exon.'!AA82</f>
        <v>21840623.98</v>
      </c>
      <c r="L88" s="48">
        <f>'PNC, Exon. &amp; no Exon.'!AD82</f>
        <v>0</v>
      </c>
      <c r="M88" s="48">
        <f>'PNC, Exon. &amp; no Exon.'!AG82</f>
        <v>1931696.9</v>
      </c>
      <c r="N88" s="48">
        <f>'PNC, Exon. &amp; no Exon.'!AJ82</f>
        <v>5048697.6399999997</v>
      </c>
      <c r="O88" s="60">
        <f t="shared" si="5"/>
        <v>0.67079995177723895</v>
      </c>
    </row>
    <row r="89" spans="1:15" ht="15.95" hidden="1" customHeight="1" x14ac:dyDescent="0.2">
      <c r="A89" s="47">
        <v>16</v>
      </c>
      <c r="B89" s="52" t="s">
        <v>107</v>
      </c>
      <c r="C89" s="63">
        <f t="shared" si="4"/>
        <v>63508037.410000004</v>
      </c>
      <c r="D89" s="48">
        <f>'PNC, Exon. &amp; no Exon.'!F83</f>
        <v>0</v>
      </c>
      <c r="E89" s="48">
        <f>'PNC, Exon. &amp; no Exon.'!I83</f>
        <v>23540.09</v>
      </c>
      <c r="F89" s="48">
        <f>'PNC, Exon. &amp; no Exon.'!L83</f>
        <v>0</v>
      </c>
      <c r="G89" s="48">
        <f>'PNC, Exon. &amp; no Exon.'!O83</f>
        <v>0</v>
      </c>
      <c r="H89" s="48">
        <f>'PNC, Exon. &amp; no Exon.'!R83</f>
        <v>158200.74</v>
      </c>
      <c r="I89" s="48">
        <f>'PNC, Exon. &amp; no Exon.'!U83</f>
        <v>4000</v>
      </c>
      <c r="J89" s="48">
        <f>'PNC, Exon. &amp; no Exon.'!X83</f>
        <v>295970.65999999997</v>
      </c>
      <c r="K89" s="48">
        <f>'PNC, Exon. &amp; no Exon.'!AA83</f>
        <v>56099948.380000003</v>
      </c>
      <c r="L89" s="48">
        <f>'PNC, Exon. &amp; no Exon.'!AD83</f>
        <v>0</v>
      </c>
      <c r="M89" s="48">
        <f>'PNC, Exon. &amp; no Exon.'!AG83</f>
        <v>6796182.6299999999</v>
      </c>
      <c r="N89" s="48">
        <f>'PNC, Exon. &amp; no Exon.'!AJ83</f>
        <v>130194.91</v>
      </c>
      <c r="O89" s="60">
        <f t="shared" si="5"/>
        <v>1.1264395960711793</v>
      </c>
    </row>
    <row r="90" spans="1:15" ht="15.95" hidden="1" customHeight="1" x14ac:dyDescent="0.2">
      <c r="A90" s="47">
        <v>17</v>
      </c>
      <c r="B90" s="52" t="s">
        <v>79</v>
      </c>
      <c r="C90" s="63">
        <f t="shared" si="4"/>
        <v>119822019.77999999</v>
      </c>
      <c r="D90" s="48">
        <f>'PNC, Exon. &amp; no Exon.'!F84</f>
        <v>5392.03</v>
      </c>
      <c r="E90" s="48">
        <f>'PNC, Exon. &amp; no Exon.'!I84</f>
        <v>80916738.519999996</v>
      </c>
      <c r="F90" s="48">
        <f>'PNC, Exon. &amp; no Exon.'!L84</f>
        <v>13971.02</v>
      </c>
      <c r="G90" s="48">
        <f>'PNC, Exon. &amp; no Exon.'!O84</f>
        <v>33987.61</v>
      </c>
      <c r="H90" s="48">
        <f>'PNC, Exon. &amp; no Exon.'!R84</f>
        <v>5466043.6600000001</v>
      </c>
      <c r="I90" s="48">
        <f>'PNC, Exon. &amp; no Exon.'!U84</f>
        <v>4100643.28</v>
      </c>
      <c r="J90" s="48">
        <f>'PNC, Exon. &amp; no Exon.'!X84</f>
        <v>255601.78</v>
      </c>
      <c r="K90" s="48">
        <f>'PNC, Exon. &amp; no Exon.'!AA84</f>
        <v>20926330.030000001</v>
      </c>
      <c r="L90" s="48">
        <f>'PNC, Exon. &amp; no Exon.'!AD84</f>
        <v>0</v>
      </c>
      <c r="M90" s="48">
        <f>'PNC, Exon. &amp; no Exon.'!AG84</f>
        <v>3161399.61</v>
      </c>
      <c r="N90" s="48">
        <f>'PNC, Exon. &amp; no Exon.'!AJ84</f>
        <v>4941912.24</v>
      </c>
      <c r="O90" s="60">
        <f t="shared" si="5"/>
        <v>2.1252785169545052</v>
      </c>
    </row>
    <row r="91" spans="1:15" ht="15.95" hidden="1" customHeight="1" x14ac:dyDescent="0.2">
      <c r="A91" s="47">
        <v>18</v>
      </c>
      <c r="B91" s="52" t="s">
        <v>84</v>
      </c>
      <c r="C91" s="63">
        <f>SUM(D91:N91)</f>
        <v>0</v>
      </c>
      <c r="D91" s="48">
        <f>'PNC, Exon. &amp; no Exon.'!F85</f>
        <v>0</v>
      </c>
      <c r="E91" s="48">
        <f>'PNC, Exon. &amp; no Exon.'!I85</f>
        <v>0</v>
      </c>
      <c r="F91" s="48">
        <f>'PNC, Exon. &amp; no Exon.'!L85</f>
        <v>0</v>
      </c>
      <c r="G91" s="48">
        <f>'PNC, Exon. &amp; no Exon.'!O85</f>
        <v>0</v>
      </c>
      <c r="H91" s="48">
        <f>'PNC, Exon. &amp; no Exon.'!R85</f>
        <v>0</v>
      </c>
      <c r="I91" s="48">
        <f>'PNC, Exon. &amp; no Exon.'!U85</f>
        <v>0</v>
      </c>
      <c r="J91" s="48">
        <f>'PNC, Exon. &amp; no Exon.'!X85</f>
        <v>0</v>
      </c>
      <c r="K91" s="48">
        <f>'PNC, Exon. &amp; no Exon.'!AA85</f>
        <v>0</v>
      </c>
      <c r="L91" s="48">
        <f>'PNC, Exon. &amp; no Exon.'!AD85</f>
        <v>0</v>
      </c>
      <c r="M91" s="48">
        <f>'PNC, Exon. &amp; no Exon.'!AG85</f>
        <v>0</v>
      </c>
      <c r="N91" s="48">
        <f>'PNC, Exon. &amp; no Exon.'!AJ85</f>
        <v>0</v>
      </c>
      <c r="O91" s="60">
        <f t="shared" si="5"/>
        <v>0</v>
      </c>
    </row>
    <row r="92" spans="1:15" ht="15.95" hidden="1" customHeight="1" x14ac:dyDescent="0.2">
      <c r="A92" s="47">
        <v>19</v>
      </c>
      <c r="B92" s="52" t="s">
        <v>100</v>
      </c>
      <c r="C92" s="63">
        <f t="shared" si="4"/>
        <v>35577066.149999999</v>
      </c>
      <c r="D92" s="48">
        <f>'PNC, Exon. &amp; no Exon.'!F86</f>
        <v>0</v>
      </c>
      <c r="E92" s="48">
        <f>'PNC, Exon. &amp; no Exon.'!I86</f>
        <v>4187528.41</v>
      </c>
      <c r="F92" s="48">
        <f>'PNC, Exon. &amp; no Exon.'!L86</f>
        <v>31389537.739999998</v>
      </c>
      <c r="G92" s="48">
        <f>'PNC, Exon. &amp; no Exon.'!O86</f>
        <v>0</v>
      </c>
      <c r="H92" s="48">
        <f>'PNC, Exon. &amp; no Exon.'!R86</f>
        <v>0</v>
      </c>
      <c r="I92" s="48">
        <f>'PNC, Exon. &amp; no Exon.'!U86</f>
        <v>0</v>
      </c>
      <c r="J92" s="48">
        <f>'PNC, Exon. &amp; no Exon.'!X86</f>
        <v>0</v>
      </c>
      <c r="K92" s="48">
        <f>'PNC, Exon. &amp; no Exon.'!AA86</f>
        <v>0</v>
      </c>
      <c r="L92" s="48">
        <f>'PNC, Exon. &amp; no Exon.'!AD86</f>
        <v>0</v>
      </c>
      <c r="M92" s="48">
        <f>'PNC, Exon. &amp; no Exon.'!AG86</f>
        <v>0</v>
      </c>
      <c r="N92" s="48">
        <f>'PNC, Exon. &amp; no Exon.'!AJ86</f>
        <v>0</v>
      </c>
      <c r="O92" s="60">
        <f t="shared" si="5"/>
        <v>0.63102904227195245</v>
      </c>
    </row>
    <row r="93" spans="1:15" ht="15.95" hidden="1" customHeight="1" x14ac:dyDescent="0.2">
      <c r="A93" s="47">
        <v>20</v>
      </c>
      <c r="B93" s="52" t="s">
        <v>92</v>
      </c>
      <c r="C93" s="63">
        <f t="shared" si="4"/>
        <v>7595933.2899999991</v>
      </c>
      <c r="D93" s="48">
        <f>'PNC, Exon. &amp; no Exon.'!F87</f>
        <v>257879.01</v>
      </c>
      <c r="E93" s="48">
        <f>'PNC, Exon. &amp; no Exon.'!I87</f>
        <v>0</v>
      </c>
      <c r="F93" s="48">
        <f>'PNC, Exon. &amp; no Exon.'!L87</f>
        <v>6301.67</v>
      </c>
      <c r="G93" s="48">
        <f>'PNC, Exon. &amp; no Exon.'!O87</f>
        <v>0</v>
      </c>
      <c r="H93" s="48">
        <f>'PNC, Exon. &amp; no Exon.'!R87</f>
        <v>0</v>
      </c>
      <c r="I93" s="48">
        <f>'PNC, Exon. &amp; no Exon.'!U87</f>
        <v>0</v>
      </c>
      <c r="J93" s="48">
        <f>'PNC, Exon. &amp; no Exon.'!X87</f>
        <v>0</v>
      </c>
      <c r="K93" s="48">
        <f>'PNC, Exon. &amp; no Exon.'!AA87</f>
        <v>6688226.75</v>
      </c>
      <c r="L93" s="48">
        <f>'PNC, Exon. &amp; no Exon.'!AD87</f>
        <v>0</v>
      </c>
      <c r="M93" s="48">
        <f>'PNC, Exon. &amp; no Exon.'!AG87</f>
        <v>231543.1</v>
      </c>
      <c r="N93" s="48">
        <f>'PNC, Exon. &amp; no Exon.'!AJ87</f>
        <v>411982.76</v>
      </c>
      <c r="O93" s="60">
        <f t="shared" si="5"/>
        <v>0.13472877411928863</v>
      </c>
    </row>
    <row r="94" spans="1:15" ht="15.95" hidden="1" customHeight="1" x14ac:dyDescent="0.2">
      <c r="A94" s="47">
        <v>21</v>
      </c>
      <c r="B94" s="52" t="s">
        <v>101</v>
      </c>
      <c r="C94" s="63">
        <f t="shared" si="4"/>
        <v>68026459.540000007</v>
      </c>
      <c r="D94" s="48">
        <f>'PNC, Exon. &amp; no Exon.'!F88</f>
        <v>4312835.4800000004</v>
      </c>
      <c r="E94" s="48">
        <f>'PNC, Exon. &amp; no Exon.'!I88</f>
        <v>16875.310000000001</v>
      </c>
      <c r="F94" s="48">
        <f>'PNC, Exon. &amp; no Exon.'!L88</f>
        <v>0</v>
      </c>
      <c r="G94" s="48">
        <f>'PNC, Exon. &amp; no Exon.'!O88</f>
        <v>3750</v>
      </c>
      <c r="H94" s="48">
        <f>'PNC, Exon. &amp; no Exon.'!R88</f>
        <v>242464.79</v>
      </c>
      <c r="I94" s="48">
        <f>'PNC, Exon. &amp; no Exon.'!U88</f>
        <v>27293.1</v>
      </c>
      <c r="J94" s="48">
        <f>'PNC, Exon. &amp; no Exon.'!X88</f>
        <v>6297.42</v>
      </c>
      <c r="K94" s="48">
        <f>'PNC, Exon. &amp; no Exon.'!AA88</f>
        <v>38014014.039999999</v>
      </c>
      <c r="L94" s="48">
        <f>'PNC, Exon. &amp; no Exon.'!AD88</f>
        <v>0</v>
      </c>
      <c r="M94" s="48">
        <f>'PNC, Exon. &amp; no Exon.'!AG88</f>
        <v>20627681.530000001</v>
      </c>
      <c r="N94" s="48">
        <f>'PNC, Exon. &amp; no Exon.'!AJ88</f>
        <v>4775247.87</v>
      </c>
      <c r="O94" s="60">
        <f t="shared" si="5"/>
        <v>1.2065826741218775</v>
      </c>
    </row>
    <row r="95" spans="1:15" ht="15.95" hidden="1" customHeight="1" x14ac:dyDescent="0.2">
      <c r="A95" s="47">
        <v>22</v>
      </c>
      <c r="B95" s="51" t="s">
        <v>115</v>
      </c>
      <c r="C95" s="63">
        <f t="shared" si="4"/>
        <v>53360466.109999999</v>
      </c>
      <c r="D95" s="48">
        <f>'PNC, Exon. &amp; no Exon.'!F89</f>
        <v>7914.71</v>
      </c>
      <c r="E95" s="48">
        <f>'PNC, Exon. &amp; no Exon.'!I89</f>
        <v>184342.59</v>
      </c>
      <c r="F95" s="48">
        <f>'PNC, Exon. &amp; no Exon.'!L89</f>
        <v>-839649.85</v>
      </c>
      <c r="G95" s="48">
        <f>'PNC, Exon. &amp; no Exon.'!O89</f>
        <v>90630</v>
      </c>
      <c r="H95" s="48">
        <f>'PNC, Exon. &amp; no Exon.'!R89</f>
        <v>470708.03</v>
      </c>
      <c r="I95" s="48">
        <f>'PNC, Exon. &amp; no Exon.'!U89</f>
        <v>223794.83</v>
      </c>
      <c r="J95" s="48">
        <f>'PNC, Exon. &amp; no Exon.'!X89</f>
        <v>11792.38</v>
      </c>
      <c r="K95" s="48">
        <f>'PNC, Exon. &amp; no Exon.'!AA89</f>
        <v>52191682.759999998</v>
      </c>
      <c r="L95" s="48">
        <f>'PNC, Exon. &amp; no Exon.'!AD89</f>
        <v>0</v>
      </c>
      <c r="M95" s="48">
        <f>'PNC, Exon. &amp; no Exon.'!AG89</f>
        <v>178664.06</v>
      </c>
      <c r="N95" s="48">
        <f>'PNC, Exon. &amp; no Exon.'!AJ89</f>
        <v>840586.6</v>
      </c>
      <c r="O95" s="60">
        <f t="shared" si="5"/>
        <v>0.94645251754628656</v>
      </c>
    </row>
    <row r="96" spans="1:15" ht="15.95" hidden="1" customHeight="1" x14ac:dyDescent="0.2">
      <c r="A96" s="47">
        <v>23</v>
      </c>
      <c r="B96" s="52" t="s">
        <v>106</v>
      </c>
      <c r="C96" s="63">
        <f>SUM(D96:N96)</f>
        <v>0</v>
      </c>
      <c r="D96" s="48">
        <f>'PNC, Exon. &amp; no Exon.'!F90</f>
        <v>0</v>
      </c>
      <c r="E96" s="48">
        <f>'PNC, Exon. &amp; no Exon.'!I90</f>
        <v>0</v>
      </c>
      <c r="F96" s="48">
        <f>'PNC, Exon. &amp; no Exon.'!L90</f>
        <v>0</v>
      </c>
      <c r="G96" s="48">
        <f>'PNC, Exon. &amp; no Exon.'!O90</f>
        <v>0</v>
      </c>
      <c r="H96" s="48">
        <f>'PNC, Exon. &amp; no Exon.'!R90</f>
        <v>0</v>
      </c>
      <c r="I96" s="48">
        <f>'PNC, Exon. &amp; no Exon.'!U90</f>
        <v>0</v>
      </c>
      <c r="J96" s="48">
        <f>'PNC, Exon. &amp; no Exon.'!X90</f>
        <v>0</v>
      </c>
      <c r="K96" s="48">
        <f>'PNC, Exon. &amp; no Exon.'!AA90</f>
        <v>0</v>
      </c>
      <c r="L96" s="48">
        <f>'PNC, Exon. &amp; no Exon.'!AD90</f>
        <v>0</v>
      </c>
      <c r="M96" s="48">
        <f>'PNC, Exon. &amp; no Exon.'!AG90</f>
        <v>0</v>
      </c>
      <c r="N96" s="48">
        <f>'PNC, Exon. &amp; no Exon.'!AJ90</f>
        <v>0</v>
      </c>
      <c r="O96" s="60">
        <f t="shared" si="5"/>
        <v>0</v>
      </c>
    </row>
    <row r="97" spans="1:15" ht="15.95" hidden="1" customHeight="1" x14ac:dyDescent="0.2">
      <c r="A97" s="47">
        <v>24</v>
      </c>
      <c r="B97" s="52" t="s">
        <v>82</v>
      </c>
      <c r="C97" s="63">
        <f t="shared" si="4"/>
        <v>7620102.1200000001</v>
      </c>
      <c r="D97" s="48">
        <f>'PNC, Exon. &amp; no Exon.'!F91</f>
        <v>0</v>
      </c>
      <c r="E97" s="48">
        <f>'PNC, Exon. &amp; no Exon.'!I91</f>
        <v>0</v>
      </c>
      <c r="F97" s="48">
        <f>'PNC, Exon. &amp; no Exon.'!L91</f>
        <v>0</v>
      </c>
      <c r="G97" s="48">
        <f>'PNC, Exon. &amp; no Exon.'!O91</f>
        <v>0</v>
      </c>
      <c r="H97" s="48">
        <f>'PNC, Exon. &amp; no Exon.'!R91</f>
        <v>0</v>
      </c>
      <c r="I97" s="48">
        <f>'PNC, Exon. &amp; no Exon.'!U91</f>
        <v>0</v>
      </c>
      <c r="J97" s="48">
        <f>'PNC, Exon. &amp; no Exon.'!X91</f>
        <v>0</v>
      </c>
      <c r="K97" s="48">
        <f>'PNC, Exon. &amp; no Exon.'!AA91</f>
        <v>7620102.1200000001</v>
      </c>
      <c r="L97" s="48">
        <f>'PNC, Exon. &amp; no Exon.'!AD91</f>
        <v>0</v>
      </c>
      <c r="M97" s="48">
        <f>'PNC, Exon. &amp; no Exon.'!AG91</f>
        <v>0</v>
      </c>
      <c r="N97" s="48">
        <f>'PNC, Exon. &amp; no Exon.'!AJ91</f>
        <v>0</v>
      </c>
      <c r="O97" s="60">
        <f t="shared" si="5"/>
        <v>0.13515745571949231</v>
      </c>
    </row>
    <row r="98" spans="1:15" ht="15.95" hidden="1" customHeight="1" x14ac:dyDescent="0.2">
      <c r="A98" s="47">
        <v>25</v>
      </c>
      <c r="B98" s="52" t="s">
        <v>104</v>
      </c>
      <c r="C98" s="63">
        <f t="shared" si="4"/>
        <v>0</v>
      </c>
      <c r="D98" s="48">
        <f>'PNC, Exon. &amp; no Exon.'!F92</f>
        <v>0</v>
      </c>
      <c r="E98" s="48">
        <f>'PNC, Exon. &amp; no Exon.'!I92</f>
        <v>0</v>
      </c>
      <c r="F98" s="48">
        <f>'PNC, Exon. &amp; no Exon.'!L92</f>
        <v>0</v>
      </c>
      <c r="G98" s="48">
        <f>'PNC, Exon. &amp; no Exon.'!O92</f>
        <v>0</v>
      </c>
      <c r="H98" s="48">
        <f>'PNC, Exon. &amp; no Exon.'!R92</f>
        <v>0</v>
      </c>
      <c r="I98" s="48">
        <f>'PNC, Exon. &amp; no Exon.'!U92</f>
        <v>0</v>
      </c>
      <c r="J98" s="48">
        <f>'PNC, Exon. &amp; no Exon.'!X92</f>
        <v>0</v>
      </c>
      <c r="K98" s="48">
        <f>'PNC, Exon. &amp; no Exon.'!AA92</f>
        <v>0</v>
      </c>
      <c r="L98" s="48">
        <f>'PNC, Exon. &amp; no Exon.'!AD92</f>
        <v>0</v>
      </c>
      <c r="M98" s="48">
        <f>'PNC, Exon. &amp; no Exon.'!AG92</f>
        <v>0</v>
      </c>
      <c r="N98" s="48">
        <f>'PNC, Exon. &amp; no Exon.'!AJ92</f>
        <v>0</v>
      </c>
      <c r="O98" s="60">
        <f t="shared" si="5"/>
        <v>0</v>
      </c>
    </row>
    <row r="99" spans="1:15" ht="15.95" hidden="1" customHeight="1" x14ac:dyDescent="0.2">
      <c r="A99" s="47">
        <v>26</v>
      </c>
      <c r="B99" s="52" t="s">
        <v>114</v>
      </c>
      <c r="C99" s="63">
        <f t="shared" si="4"/>
        <v>37231550.729999997</v>
      </c>
      <c r="D99" s="48">
        <f>'PNC, Exon. &amp; no Exon.'!F93</f>
        <v>29835.19</v>
      </c>
      <c r="E99" s="48">
        <f>'PNC, Exon. &amp; no Exon.'!I93</f>
        <v>1449104.69</v>
      </c>
      <c r="F99" s="48">
        <f>'PNC, Exon. &amp; no Exon.'!L93</f>
        <v>0</v>
      </c>
      <c r="G99" s="48">
        <f>'PNC, Exon. &amp; no Exon.'!O93</f>
        <v>3088462.07</v>
      </c>
      <c r="H99" s="48">
        <f>'PNC, Exon. &amp; no Exon.'!R93</f>
        <v>12690335.76</v>
      </c>
      <c r="I99" s="48">
        <f>'PNC, Exon. &amp; no Exon.'!U93</f>
        <v>-19838.75</v>
      </c>
      <c r="J99" s="48">
        <f>'PNC, Exon. &amp; no Exon.'!X93</f>
        <v>413465.5</v>
      </c>
      <c r="K99" s="48">
        <f>'PNC, Exon. &amp; no Exon.'!AA93</f>
        <v>17614804.699999999</v>
      </c>
      <c r="L99" s="48">
        <f>'PNC, Exon. &amp; no Exon.'!AD93</f>
        <v>0</v>
      </c>
      <c r="M99" s="48">
        <f>'PNC, Exon. &amp; no Exon.'!AG93</f>
        <v>1008919.26</v>
      </c>
      <c r="N99" s="48">
        <f>'PNC, Exon. &amp; no Exon.'!AJ93</f>
        <v>956462.31</v>
      </c>
      <c r="O99" s="60">
        <f t="shared" si="5"/>
        <v>0.66037457109013209</v>
      </c>
    </row>
    <row r="100" spans="1:15" ht="15.95" hidden="1" customHeight="1" x14ac:dyDescent="0.2">
      <c r="A100" s="47">
        <v>27</v>
      </c>
      <c r="B100" s="52" t="s">
        <v>116</v>
      </c>
      <c r="C100" s="63">
        <f t="shared" si="4"/>
        <v>862341748.62</v>
      </c>
      <c r="D100" s="48">
        <f>'PNC, Exon. &amp; no Exon.'!F94</f>
        <v>3859366.6</v>
      </c>
      <c r="E100" s="48">
        <f>'PNC, Exon. &amp; no Exon.'!I94</f>
        <v>29867524.34</v>
      </c>
      <c r="F100" s="48">
        <f>'PNC, Exon. &amp; no Exon.'!L94</f>
        <v>797164473.28999996</v>
      </c>
      <c r="G100" s="48">
        <f>'PNC, Exon. &amp; no Exon.'!O94</f>
        <v>2407746.92</v>
      </c>
      <c r="H100" s="48">
        <f>'PNC, Exon. &amp; no Exon.'!R94</f>
        <v>8658275.3399999999</v>
      </c>
      <c r="I100" s="48">
        <f>'PNC, Exon. &amp; no Exon.'!U94</f>
        <v>29631.07</v>
      </c>
      <c r="J100" s="48">
        <f>'PNC, Exon. &amp; no Exon.'!X94</f>
        <v>39789.53</v>
      </c>
      <c r="K100" s="48">
        <f>'PNC, Exon. &amp; no Exon.'!AA94</f>
        <v>18305067.260000002</v>
      </c>
      <c r="L100" s="48">
        <f>'PNC, Exon. &amp; no Exon.'!AD94</f>
        <v>0</v>
      </c>
      <c r="M100" s="48">
        <f>'PNC, Exon. &amp; no Exon.'!AG94</f>
        <v>731507.38</v>
      </c>
      <c r="N100" s="48">
        <f>'PNC, Exon. &amp; no Exon.'!AJ94</f>
        <v>1278366.8899999999</v>
      </c>
      <c r="O100" s="60">
        <f t="shared" si="5"/>
        <v>15.295322145128578</v>
      </c>
    </row>
    <row r="101" spans="1:15" ht="15.95" hidden="1" customHeight="1" x14ac:dyDescent="0.2">
      <c r="A101" s="47">
        <v>28</v>
      </c>
      <c r="B101" s="52" t="s">
        <v>119</v>
      </c>
      <c r="C101" s="63">
        <f t="shared" si="4"/>
        <v>18294198.100000001</v>
      </c>
      <c r="D101" s="48">
        <f>'PNC, Exon. &amp; no Exon.'!F95</f>
        <v>0</v>
      </c>
      <c r="E101" s="48">
        <f>'PNC, Exon. &amp; no Exon.'!I95</f>
        <v>135474.35999999999</v>
      </c>
      <c r="F101" s="48">
        <f>'PNC, Exon. &amp; no Exon.'!L95</f>
        <v>72546.17</v>
      </c>
      <c r="G101" s="48">
        <f>'PNC, Exon. &amp; no Exon.'!O95</f>
        <v>0</v>
      </c>
      <c r="H101" s="48">
        <f>'PNC, Exon. &amp; no Exon.'!R95</f>
        <v>678970.22</v>
      </c>
      <c r="I101" s="48">
        <f>'PNC, Exon. &amp; no Exon.'!U95</f>
        <v>91020.24</v>
      </c>
      <c r="J101" s="48">
        <f>'PNC, Exon. &amp; no Exon.'!X95</f>
        <v>50687.49</v>
      </c>
      <c r="K101" s="48">
        <f>'PNC, Exon. &amp; no Exon.'!AA95</f>
        <v>15742023.020000001</v>
      </c>
      <c r="L101" s="48">
        <f>'PNC, Exon. &amp; no Exon.'!AD95</f>
        <v>0</v>
      </c>
      <c r="M101" s="48">
        <f>'PNC, Exon. &amp; no Exon.'!AG95</f>
        <v>325157.65999999997</v>
      </c>
      <c r="N101" s="48">
        <f>'PNC, Exon. &amp; no Exon.'!AJ95</f>
        <v>1198318.94</v>
      </c>
      <c r="O101" s="60">
        <f t="shared" si="5"/>
        <v>0.3244834820697089</v>
      </c>
    </row>
    <row r="102" spans="1:15" ht="15.95" hidden="1" customHeight="1" x14ac:dyDescent="0.2">
      <c r="A102" s="47">
        <v>29</v>
      </c>
      <c r="B102" s="52" t="s">
        <v>124</v>
      </c>
      <c r="C102" s="63">
        <f t="shared" si="4"/>
        <v>16158976.290000001</v>
      </c>
      <c r="D102" s="48">
        <f>'PNC, Exon. &amp; no Exon.'!F96</f>
        <v>0</v>
      </c>
      <c r="E102" s="48">
        <f>'PNC, Exon. &amp; no Exon.'!I96</f>
        <v>319030.34000000003</v>
      </c>
      <c r="F102" s="48">
        <f>'PNC, Exon. &amp; no Exon.'!L96</f>
        <v>197673</v>
      </c>
      <c r="G102" s="48">
        <f>'PNC, Exon. &amp; no Exon.'!O96</f>
        <v>2650</v>
      </c>
      <c r="H102" s="48">
        <f>'PNC, Exon. &amp; no Exon.'!R96</f>
        <v>670498.16</v>
      </c>
      <c r="I102" s="48">
        <f>'PNC, Exon. &amp; no Exon.'!U96</f>
        <v>29051.8</v>
      </c>
      <c r="J102" s="48">
        <f>'PNC, Exon. &amp; no Exon.'!X96</f>
        <v>65238.91</v>
      </c>
      <c r="K102" s="48">
        <f>'PNC, Exon. &amp; no Exon.'!AA96</f>
        <v>9307820.8900000006</v>
      </c>
      <c r="L102" s="48">
        <f>'PNC, Exon. &amp; no Exon.'!AD96</f>
        <v>0</v>
      </c>
      <c r="M102" s="48">
        <f>'PNC, Exon. &amp; no Exon.'!AG96</f>
        <v>5385872.5999999996</v>
      </c>
      <c r="N102" s="48">
        <f>'PNC, Exon. &amp; no Exon.'!AJ96</f>
        <v>181140.59</v>
      </c>
      <c r="O102" s="60">
        <f t="shared" si="5"/>
        <v>0.2866111356507649</v>
      </c>
    </row>
    <row r="103" spans="1:15" ht="15.95" hidden="1" customHeight="1" x14ac:dyDescent="0.2">
      <c r="A103" s="47">
        <v>30</v>
      </c>
      <c r="B103" s="52" t="s">
        <v>102</v>
      </c>
      <c r="C103" s="63">
        <f t="shared" si="4"/>
        <v>0</v>
      </c>
      <c r="D103" s="48">
        <f>'PNC, Exon. &amp; no Exon.'!F97</f>
        <v>0</v>
      </c>
      <c r="E103" s="48">
        <f>'PNC, Exon. &amp; no Exon.'!I97</f>
        <v>0</v>
      </c>
      <c r="F103" s="48">
        <f>'PNC, Exon. &amp; no Exon.'!L97</f>
        <v>0</v>
      </c>
      <c r="G103" s="48">
        <f>'PNC, Exon. &amp; no Exon.'!O97</f>
        <v>0</v>
      </c>
      <c r="H103" s="48">
        <f>'PNC, Exon. &amp; no Exon.'!R97</f>
        <v>0</v>
      </c>
      <c r="I103" s="48">
        <f>'PNC, Exon. &amp; no Exon.'!U97</f>
        <v>0</v>
      </c>
      <c r="J103" s="48">
        <f>'PNC, Exon. &amp; no Exon.'!X97</f>
        <v>0</v>
      </c>
      <c r="K103" s="48">
        <f>'PNC, Exon. &amp; no Exon.'!AA97</f>
        <v>0</v>
      </c>
      <c r="L103" s="48">
        <f>'PNC, Exon. &amp; no Exon.'!AD97</f>
        <v>0</v>
      </c>
      <c r="M103" s="48">
        <f>'PNC, Exon. &amp; no Exon.'!AG97</f>
        <v>0</v>
      </c>
      <c r="N103" s="48">
        <f>'PNC, Exon. &amp; no Exon.'!AJ97</f>
        <v>0</v>
      </c>
      <c r="O103" s="60">
        <f t="shared" si="5"/>
        <v>0</v>
      </c>
    </row>
    <row r="104" spans="1:15" ht="15.95" hidden="1" customHeight="1" x14ac:dyDescent="0.2">
      <c r="A104" s="47">
        <v>31</v>
      </c>
      <c r="B104" s="51" t="s">
        <v>109</v>
      </c>
      <c r="C104" s="63">
        <f t="shared" si="4"/>
        <v>32725593.469999999</v>
      </c>
      <c r="D104" s="48">
        <f>'PNC, Exon. &amp; no Exon.'!F98</f>
        <v>0</v>
      </c>
      <c r="E104" s="48">
        <f>'PNC, Exon. &amp; no Exon.'!I98</f>
        <v>0</v>
      </c>
      <c r="F104" s="48">
        <f>'PNC, Exon. &amp; no Exon.'!L98</f>
        <v>32725593.469999999</v>
      </c>
      <c r="G104" s="48">
        <f>'PNC, Exon. &amp; no Exon.'!O98</f>
        <v>0</v>
      </c>
      <c r="H104" s="48">
        <f>'PNC, Exon. &amp; no Exon.'!R98</f>
        <v>0</v>
      </c>
      <c r="I104" s="48">
        <f>'PNC, Exon. &amp; no Exon.'!U98</f>
        <v>0</v>
      </c>
      <c r="J104" s="48">
        <f>'PNC, Exon. &amp; no Exon.'!X98</f>
        <v>0</v>
      </c>
      <c r="K104" s="48">
        <f>'PNC, Exon. &amp; no Exon.'!AA98</f>
        <v>0</v>
      </c>
      <c r="L104" s="48">
        <f>'PNC, Exon. &amp; no Exon.'!AD98</f>
        <v>0</v>
      </c>
      <c r="M104" s="48">
        <f>'PNC, Exon. &amp; no Exon.'!AG98</f>
        <v>0</v>
      </c>
      <c r="N104" s="48">
        <f>'PNC, Exon. &amp; no Exon.'!AJ98</f>
        <v>0</v>
      </c>
      <c r="O104" s="60">
        <f t="shared" si="5"/>
        <v>0.58045258195511318</v>
      </c>
    </row>
    <row r="105" spans="1:15" ht="15.95" hidden="1" customHeight="1" x14ac:dyDescent="0.2">
      <c r="A105" s="47">
        <v>32</v>
      </c>
      <c r="B105" s="52" t="s">
        <v>123</v>
      </c>
      <c r="C105" s="63">
        <f t="shared" si="4"/>
        <v>4704790.4000000004</v>
      </c>
      <c r="D105" s="48">
        <f>'PNC, Exon. &amp; no Exon.'!F99</f>
        <v>0</v>
      </c>
      <c r="E105" s="48">
        <f>'PNC, Exon. &amp; no Exon.'!I99</f>
        <v>0</v>
      </c>
      <c r="F105" s="48">
        <f>'PNC, Exon. &amp; no Exon.'!L99</f>
        <v>0</v>
      </c>
      <c r="G105" s="48">
        <f>'PNC, Exon. &amp; no Exon.'!O99</f>
        <v>0</v>
      </c>
      <c r="H105" s="48">
        <f>'PNC, Exon. &amp; no Exon.'!R99</f>
        <v>552563.15</v>
      </c>
      <c r="I105" s="48">
        <f>'PNC, Exon. &amp; no Exon.'!U99</f>
        <v>128837.84</v>
      </c>
      <c r="J105" s="48">
        <f>'PNC, Exon. &amp; no Exon.'!X99</f>
        <v>38060.42</v>
      </c>
      <c r="K105" s="48">
        <f>'PNC, Exon. &amp; no Exon.'!AA99</f>
        <v>3089916.3</v>
      </c>
      <c r="L105" s="48">
        <f>'PNC, Exon. &amp; no Exon.'!AD99</f>
        <v>0</v>
      </c>
      <c r="M105" s="48">
        <f>'PNC, Exon. &amp; no Exon.'!AG99</f>
        <v>178434.69</v>
      </c>
      <c r="N105" s="48">
        <f>'PNC, Exon. &amp; no Exon.'!AJ99</f>
        <v>716978</v>
      </c>
      <c r="O105" s="60">
        <f t="shared" si="5"/>
        <v>8.3448684826482697E-2</v>
      </c>
    </row>
    <row r="106" spans="1:15" ht="15.95" hidden="1" customHeight="1" x14ac:dyDescent="0.2">
      <c r="A106" s="47">
        <v>33</v>
      </c>
      <c r="B106" s="52" t="s">
        <v>118</v>
      </c>
      <c r="C106" s="63">
        <f t="shared" si="4"/>
        <v>11353892.83</v>
      </c>
      <c r="D106" s="48">
        <f>'PNC, Exon. &amp; no Exon.'!F100</f>
        <v>0</v>
      </c>
      <c r="E106" s="48">
        <f>'PNC, Exon. &amp; no Exon.'!I100</f>
        <v>7751367.5899999999</v>
      </c>
      <c r="F106" s="48">
        <f>'PNC, Exon. &amp; no Exon.'!L100</f>
        <v>0</v>
      </c>
      <c r="G106" s="48">
        <f>'PNC, Exon. &amp; no Exon.'!O100</f>
        <v>0</v>
      </c>
      <c r="H106" s="48">
        <f>'PNC, Exon. &amp; no Exon.'!R100</f>
        <v>3327055.18</v>
      </c>
      <c r="I106" s="48">
        <f>'PNC, Exon. &amp; no Exon.'!U100</f>
        <v>-1423.28</v>
      </c>
      <c r="J106" s="48">
        <f>'PNC, Exon. &amp; no Exon.'!X100</f>
        <v>5172.42</v>
      </c>
      <c r="K106" s="48">
        <f>'PNC, Exon. &amp; no Exon.'!AA100</f>
        <v>0</v>
      </c>
      <c r="L106" s="48">
        <f>'PNC, Exon. &amp; no Exon.'!AD100</f>
        <v>0</v>
      </c>
      <c r="M106" s="48">
        <f>'PNC, Exon. &amp; no Exon.'!AG100</f>
        <v>3452.91</v>
      </c>
      <c r="N106" s="48">
        <f>'PNC, Exon. &amp; no Exon.'!AJ100</f>
        <v>268268.01</v>
      </c>
      <c r="O106" s="60">
        <f t="shared" si="5"/>
        <v>0.20138355670941932</v>
      </c>
    </row>
    <row r="107" spans="1:15" ht="15.95" hidden="1" customHeight="1" x14ac:dyDescent="0.2">
      <c r="A107" s="47">
        <v>34</v>
      </c>
      <c r="B107" s="52" t="s">
        <v>120</v>
      </c>
      <c r="C107" s="63">
        <f t="shared" si="4"/>
        <v>0</v>
      </c>
      <c r="D107" s="48">
        <f>'PNC, Exon. &amp; no Exon.'!F101</f>
        <v>0</v>
      </c>
      <c r="E107" s="48">
        <f>'PNC, Exon. &amp; no Exon.'!I101</f>
        <v>0</v>
      </c>
      <c r="F107" s="48">
        <f>'PNC, Exon. &amp; no Exon.'!L101</f>
        <v>0</v>
      </c>
      <c r="G107" s="48">
        <f>'PNC, Exon. &amp; no Exon.'!O101</f>
        <v>0</v>
      </c>
      <c r="H107" s="48">
        <f>'PNC, Exon. &amp; no Exon.'!R101</f>
        <v>0</v>
      </c>
      <c r="I107" s="48">
        <f>'PNC, Exon. &amp; no Exon.'!U101</f>
        <v>0</v>
      </c>
      <c r="J107" s="48">
        <f>'PNC, Exon. &amp; no Exon.'!X101</f>
        <v>0</v>
      </c>
      <c r="K107" s="48">
        <f>'PNC, Exon. &amp; no Exon.'!AA101</f>
        <v>0</v>
      </c>
      <c r="L107" s="48">
        <f>'PNC, Exon. &amp; no Exon.'!AD101</f>
        <v>0</v>
      </c>
      <c r="M107" s="48">
        <f>'PNC, Exon. &amp; no Exon.'!AG101</f>
        <v>0</v>
      </c>
      <c r="N107" s="48">
        <f>'PNC, Exon. &amp; no Exon.'!AJ101</f>
        <v>0</v>
      </c>
      <c r="O107" s="60">
        <f t="shared" si="5"/>
        <v>0</v>
      </c>
    </row>
    <row r="108" spans="1:15" ht="15.95" hidden="1" customHeight="1" x14ac:dyDescent="0.2">
      <c r="A108" s="47">
        <v>35</v>
      </c>
      <c r="B108" s="52" t="s">
        <v>163</v>
      </c>
      <c r="C108" s="63">
        <f t="shared" si="4"/>
        <v>0</v>
      </c>
      <c r="D108" s="48">
        <f>'PNC, Exon. &amp; no Exon.'!F102</f>
        <v>0</v>
      </c>
      <c r="E108" s="48">
        <f>'PNC, Exon. &amp; no Exon.'!I102</f>
        <v>0</v>
      </c>
      <c r="F108" s="48">
        <f>'PNC, Exon. &amp; no Exon.'!L102</f>
        <v>0</v>
      </c>
      <c r="G108" s="48">
        <f>'PNC, Exon. &amp; no Exon.'!O102</f>
        <v>0</v>
      </c>
      <c r="H108" s="48">
        <f>'PNC, Exon. &amp; no Exon.'!R102</f>
        <v>0</v>
      </c>
      <c r="I108" s="48">
        <f>'PNC, Exon. &amp; no Exon.'!U102</f>
        <v>0</v>
      </c>
      <c r="J108" s="48">
        <f>'PNC, Exon. &amp; no Exon.'!X102</f>
        <v>0</v>
      </c>
      <c r="K108" s="48">
        <f>'PNC, Exon. &amp; no Exon.'!AA102</f>
        <v>0</v>
      </c>
      <c r="L108" s="48">
        <f>'PNC, Exon. &amp; no Exon.'!AD102</f>
        <v>0</v>
      </c>
      <c r="M108" s="48">
        <f>'PNC, Exon. &amp; no Exon.'!AG102</f>
        <v>0</v>
      </c>
      <c r="N108" s="48">
        <f>'PNC, Exon. &amp; no Exon.'!AJ102</f>
        <v>0</v>
      </c>
      <c r="O108" s="60">
        <f t="shared" si="5"/>
        <v>0</v>
      </c>
    </row>
    <row r="109" spans="1:15" ht="15.95" hidden="1" customHeight="1" x14ac:dyDescent="0.2">
      <c r="A109" s="47">
        <v>36</v>
      </c>
      <c r="B109" s="52" t="s">
        <v>105</v>
      </c>
      <c r="C109" s="63">
        <f t="shared" si="4"/>
        <v>0</v>
      </c>
      <c r="D109" s="48">
        <f>'PNC, Exon. &amp; no Exon.'!F103</f>
        <v>0</v>
      </c>
      <c r="E109" s="48">
        <f>'PNC, Exon. &amp; no Exon.'!I103</f>
        <v>0</v>
      </c>
      <c r="F109" s="48">
        <f>'PNC, Exon. &amp; no Exon.'!L103</f>
        <v>0</v>
      </c>
      <c r="G109" s="48">
        <f>'PNC, Exon. &amp; no Exon.'!O103</f>
        <v>0</v>
      </c>
      <c r="H109" s="48">
        <f>'PNC, Exon. &amp; no Exon.'!R103</f>
        <v>0</v>
      </c>
      <c r="I109" s="48">
        <f>'PNC, Exon. &amp; no Exon.'!U103</f>
        <v>0</v>
      </c>
      <c r="J109" s="48">
        <f>'PNC, Exon. &amp; no Exon.'!X103</f>
        <v>0</v>
      </c>
      <c r="K109" s="48">
        <f>'PNC, Exon. &amp; no Exon.'!AA103</f>
        <v>0</v>
      </c>
      <c r="L109" s="48">
        <f>'PNC, Exon. &amp; no Exon.'!AD103</f>
        <v>0</v>
      </c>
      <c r="M109" s="48">
        <f>'PNC, Exon. &amp; no Exon.'!AG103</f>
        <v>0</v>
      </c>
      <c r="N109" s="48">
        <f>'PNC, Exon. &amp; no Exon.'!AJ103</f>
        <v>0</v>
      </c>
      <c r="O109" s="60">
        <f t="shared" si="5"/>
        <v>0</v>
      </c>
    </row>
    <row r="110" spans="1:15" ht="15.95" hidden="1" customHeight="1" x14ac:dyDescent="0.2">
      <c r="A110" s="47">
        <v>37</v>
      </c>
      <c r="B110" s="52" t="s">
        <v>103</v>
      </c>
      <c r="C110" s="63">
        <f t="shared" si="4"/>
        <v>15396968.1</v>
      </c>
      <c r="D110" s="48">
        <f>'PNC, Exon. &amp; no Exon.'!F104</f>
        <v>0</v>
      </c>
      <c r="E110" s="48">
        <f>'PNC, Exon. &amp; no Exon.'!I104</f>
        <v>737175.6</v>
      </c>
      <c r="F110" s="48">
        <f>'PNC, Exon. &amp; no Exon.'!L104</f>
        <v>0</v>
      </c>
      <c r="G110" s="48">
        <f>'PNC, Exon. &amp; no Exon.'!O104</f>
        <v>0</v>
      </c>
      <c r="H110" s="48">
        <f>'PNC, Exon. &amp; no Exon.'!R104</f>
        <v>0</v>
      </c>
      <c r="I110" s="48">
        <f>'PNC, Exon. &amp; no Exon.'!U104</f>
        <v>0</v>
      </c>
      <c r="J110" s="48">
        <f>'PNC, Exon. &amp; no Exon.'!X104</f>
        <v>0</v>
      </c>
      <c r="K110" s="48">
        <f>'PNC, Exon. &amp; no Exon.'!AA104</f>
        <v>0</v>
      </c>
      <c r="L110" s="48">
        <f>'PNC, Exon. &amp; no Exon.'!AD104</f>
        <v>14618396.17</v>
      </c>
      <c r="M110" s="48">
        <f>'PNC, Exon. &amp; no Exon.'!AG104</f>
        <v>0</v>
      </c>
      <c r="N110" s="48">
        <f>'PNC, Exon. &amp; no Exon.'!AJ104</f>
        <v>41396.33</v>
      </c>
      <c r="O110" s="60">
        <f t="shared" si="5"/>
        <v>0.27309542594295122</v>
      </c>
    </row>
    <row r="111" spans="1:15" ht="15.95" hidden="1" customHeight="1" x14ac:dyDescent="0.2">
      <c r="A111" s="47">
        <v>38</v>
      </c>
      <c r="B111" s="52" t="s">
        <v>110</v>
      </c>
      <c r="C111" s="63">
        <f>SUM(D111:N111)</f>
        <v>29346417.270000003</v>
      </c>
      <c r="D111" s="48">
        <f>'PNC, Exon. &amp; no Exon.'!F105</f>
        <v>0</v>
      </c>
      <c r="E111" s="48">
        <f>'PNC, Exon. &amp; no Exon.'!I105</f>
        <v>27084779.530000001</v>
      </c>
      <c r="F111" s="48">
        <f>'PNC, Exon. &amp; no Exon.'!L105</f>
        <v>0</v>
      </c>
      <c r="G111" s="48">
        <f>'PNC, Exon. &amp; no Exon.'!O105</f>
        <v>0</v>
      </c>
      <c r="H111" s="48">
        <f>'PNC, Exon. &amp; no Exon.'!R105</f>
        <v>0</v>
      </c>
      <c r="I111" s="48">
        <f>'PNC, Exon. &amp; no Exon.'!U105</f>
        <v>0</v>
      </c>
      <c r="J111" s="48">
        <f>'PNC, Exon. &amp; no Exon.'!X105</f>
        <v>0</v>
      </c>
      <c r="K111" s="48">
        <f>'PNC, Exon. &amp; no Exon.'!AA105</f>
        <v>0</v>
      </c>
      <c r="L111" s="48">
        <f>'PNC, Exon. &amp; no Exon.'!AD105</f>
        <v>0</v>
      </c>
      <c r="M111" s="48">
        <f>'PNC, Exon. &amp; no Exon.'!AG105</f>
        <v>2261637.7400000002</v>
      </c>
      <c r="N111" s="48">
        <f>'PNC, Exon. &amp; no Exon.'!AJ105</f>
        <v>0</v>
      </c>
      <c r="O111" s="60">
        <f t="shared" si="5"/>
        <v>0.52051626477359725</v>
      </c>
    </row>
    <row r="112" spans="1:15" hidden="1" x14ac:dyDescent="0.2">
      <c r="A112" s="81" t="s">
        <v>97</v>
      </c>
      <c r="B112" s="81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</row>
    <row r="113" hidden="1" x14ac:dyDescent="0.2"/>
    <row r="114" hidden="1" x14ac:dyDescent="0.2"/>
    <row r="115" hidden="1" x14ac:dyDescent="0.2"/>
    <row r="116" hidden="1" x14ac:dyDescent="0.2"/>
    <row r="117" hidden="1" x14ac:dyDescent="0.2"/>
    <row r="118" hidden="1" x14ac:dyDescent="0.2"/>
    <row r="119" hidden="1" x14ac:dyDescent="0.2"/>
    <row r="120" hidden="1" x14ac:dyDescent="0.2"/>
    <row r="121" hidden="1" x14ac:dyDescent="0.2"/>
    <row r="122" hidden="1" x14ac:dyDescent="0.2"/>
    <row r="123" hidden="1" x14ac:dyDescent="0.2"/>
    <row r="124" hidden="1" x14ac:dyDescent="0.2"/>
    <row r="125" hidden="1" x14ac:dyDescent="0.2"/>
    <row r="126" hidden="1" x14ac:dyDescent="0.2"/>
    <row r="127" hidden="1" x14ac:dyDescent="0.2"/>
    <row r="128" hidden="1" x14ac:dyDescent="0.2"/>
    <row r="129" spans="1:15" hidden="1" x14ac:dyDescent="0.2"/>
    <row r="130" spans="1:15" hidden="1" x14ac:dyDescent="0.2"/>
    <row r="131" spans="1:15" hidden="1" x14ac:dyDescent="0.2"/>
    <row r="132" spans="1:15" ht="20.25" hidden="1" x14ac:dyDescent="0.3">
      <c r="A132" s="188" t="s">
        <v>42</v>
      </c>
      <c r="B132" s="188"/>
      <c r="C132" s="188"/>
      <c r="D132" s="188"/>
      <c r="E132" s="188"/>
      <c r="F132" s="188"/>
      <c r="G132" s="188"/>
      <c r="H132" s="188"/>
      <c r="I132" s="188"/>
      <c r="J132" s="188"/>
      <c r="K132" s="188"/>
      <c r="L132" s="188"/>
      <c r="M132" s="188"/>
      <c r="N132" s="188"/>
      <c r="O132" s="188"/>
    </row>
    <row r="133" spans="1:15" ht="15.75" hidden="1" customHeight="1" x14ac:dyDescent="0.2">
      <c r="A133" s="189" t="s">
        <v>56</v>
      </c>
      <c r="B133" s="189"/>
      <c r="C133" s="189"/>
      <c r="D133" s="189"/>
      <c r="E133" s="189"/>
      <c r="F133" s="189"/>
      <c r="G133" s="189"/>
      <c r="H133" s="189"/>
      <c r="I133" s="189"/>
      <c r="J133" s="189"/>
      <c r="K133" s="189"/>
      <c r="L133" s="189"/>
      <c r="M133" s="189"/>
      <c r="N133" s="189"/>
      <c r="O133" s="189"/>
    </row>
    <row r="134" spans="1:15" ht="14.25" hidden="1" customHeight="1" x14ac:dyDescent="0.2">
      <c r="A134" s="190" t="s">
        <v>138</v>
      </c>
      <c r="B134" s="191"/>
      <c r="C134" s="191"/>
      <c r="D134" s="191"/>
      <c r="E134" s="191"/>
      <c r="F134" s="191"/>
      <c r="G134" s="191"/>
      <c r="H134" s="191"/>
      <c r="I134" s="191"/>
      <c r="J134" s="191"/>
      <c r="K134" s="191"/>
      <c r="L134" s="191"/>
      <c r="M134" s="191"/>
      <c r="N134" s="191"/>
      <c r="O134" s="191"/>
    </row>
    <row r="135" spans="1:15" hidden="1" x14ac:dyDescent="0.2">
      <c r="A135" s="189" t="s">
        <v>113</v>
      </c>
      <c r="B135" s="189"/>
      <c r="C135" s="189"/>
      <c r="D135" s="189"/>
      <c r="E135" s="189"/>
      <c r="F135" s="189"/>
      <c r="G135" s="189"/>
      <c r="H135" s="189"/>
      <c r="I135" s="189"/>
      <c r="J135" s="189"/>
      <c r="K135" s="189"/>
      <c r="L135" s="189"/>
      <c r="M135" s="189"/>
      <c r="N135" s="189"/>
      <c r="O135" s="189"/>
    </row>
    <row r="136" spans="1:15" hidden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</row>
    <row r="137" spans="1:15" ht="27" hidden="1" customHeight="1" x14ac:dyDescent="0.2">
      <c r="A137" s="158" t="s">
        <v>32</v>
      </c>
      <c r="B137" s="80" t="s">
        <v>108</v>
      </c>
      <c r="C137" s="158" t="s">
        <v>0</v>
      </c>
      <c r="D137" s="158" t="s">
        <v>43</v>
      </c>
      <c r="E137" s="158" t="s">
        <v>13</v>
      </c>
      <c r="F137" s="158" t="s">
        <v>44</v>
      </c>
      <c r="G137" s="158" t="s">
        <v>15</v>
      </c>
      <c r="H137" s="158" t="s">
        <v>45</v>
      </c>
      <c r="I137" s="158" t="s">
        <v>112</v>
      </c>
      <c r="J137" s="158" t="s">
        <v>46</v>
      </c>
      <c r="K137" s="158" t="s">
        <v>36</v>
      </c>
      <c r="L137" s="158" t="s">
        <v>47</v>
      </c>
      <c r="M137" s="158" t="s">
        <v>48</v>
      </c>
      <c r="N137" s="158" t="s">
        <v>49</v>
      </c>
      <c r="O137" s="158" t="s">
        <v>62</v>
      </c>
    </row>
    <row r="138" spans="1:15" hidden="1" x14ac:dyDescent="0.2">
      <c r="A138" s="75"/>
      <c r="B138" s="75" t="s">
        <v>21</v>
      </c>
      <c r="C138" s="87">
        <f>SUM(C139:C176)</f>
        <v>5031053172.5200005</v>
      </c>
      <c r="D138" s="87">
        <f t="shared" ref="D138:O138" si="6">SUM(D139:D176)</f>
        <v>23617115.310000002</v>
      </c>
      <c r="E138" s="87">
        <f t="shared" si="6"/>
        <v>781125531.6500001</v>
      </c>
      <c r="F138" s="87">
        <f t="shared" si="6"/>
        <v>1361801078.3</v>
      </c>
      <c r="G138" s="87">
        <f t="shared" si="6"/>
        <v>46088902.580000006</v>
      </c>
      <c r="H138" s="87">
        <f t="shared" si="6"/>
        <v>1025386702.2099998</v>
      </c>
      <c r="I138" s="87">
        <f t="shared" si="6"/>
        <v>28141784.100000001</v>
      </c>
      <c r="J138" s="87">
        <f t="shared" si="6"/>
        <v>61570813.490000002</v>
      </c>
      <c r="K138" s="87">
        <f t="shared" si="6"/>
        <v>1330949596.8099999</v>
      </c>
      <c r="L138" s="87">
        <f t="shared" si="6"/>
        <v>24931153.210000001</v>
      </c>
      <c r="M138" s="87">
        <f t="shared" si="6"/>
        <v>92354566.950000018</v>
      </c>
      <c r="N138" s="87">
        <f t="shared" si="6"/>
        <v>255085927.91</v>
      </c>
      <c r="O138" s="64">
        <f t="shared" si="6"/>
        <v>99.999999999999986</v>
      </c>
    </row>
    <row r="139" spans="1:15" ht="15.95" hidden="1" customHeight="1" x14ac:dyDescent="0.2">
      <c r="A139" s="47">
        <v>1</v>
      </c>
      <c r="B139" s="103" t="s">
        <v>90</v>
      </c>
      <c r="C139" s="63">
        <f>SUM(D139:N139)</f>
        <v>1235194187.6699998</v>
      </c>
      <c r="D139" s="48">
        <f>'PNC, Exon. &amp; no Exon.'!F127</f>
        <v>5230305.7299999995</v>
      </c>
      <c r="E139" s="48">
        <f>'PNC, Exon. &amp; no Exon.'!I127</f>
        <v>199750236.67000002</v>
      </c>
      <c r="F139" s="48">
        <f>'PNC, Exon. &amp; no Exon.'!L127</f>
        <v>273417063.21999997</v>
      </c>
      <c r="G139" s="48">
        <f>'PNC, Exon. &amp; no Exon.'!O127</f>
        <v>19210878.66</v>
      </c>
      <c r="H139" s="48">
        <f>'PNC, Exon. &amp; no Exon.'!R127</f>
        <v>423729737.95000005</v>
      </c>
      <c r="I139" s="48">
        <f>'PNC, Exon. &amp; no Exon.'!U127</f>
        <v>1622194.93</v>
      </c>
      <c r="J139" s="48">
        <f>'PNC, Exon. &amp; no Exon.'!X127</f>
        <v>23142899.52</v>
      </c>
      <c r="K139" s="48">
        <f>'PNC, Exon. &amp; no Exon.'!AA127</f>
        <v>187498005.97999999</v>
      </c>
      <c r="L139" s="48">
        <f>'PNC, Exon. &amp; no Exon.'!AD127</f>
        <v>0</v>
      </c>
      <c r="M139" s="48">
        <f>'PNC, Exon. &amp; no Exon.'!AG127</f>
        <v>11130514.359999999</v>
      </c>
      <c r="N139" s="48">
        <f>'PNC, Exon. &amp; no Exon.'!AJ127</f>
        <v>90462350.650000006</v>
      </c>
      <c r="O139" s="60">
        <f>(C139/$C$138*100)</f>
        <v>24.551403956863854</v>
      </c>
    </row>
    <row r="140" spans="1:15" ht="15.95" hidden="1" customHeight="1" x14ac:dyDescent="0.2">
      <c r="A140" s="47">
        <v>2</v>
      </c>
      <c r="B140" s="52" t="s">
        <v>86</v>
      </c>
      <c r="C140" s="63">
        <f t="shared" ref="C140:C157" si="7">SUM(D140:N140)</f>
        <v>617239262.92000008</v>
      </c>
      <c r="D140" s="48">
        <f>'PNC, Exon. &amp; no Exon.'!F128</f>
        <v>5139016.1400000006</v>
      </c>
      <c r="E140" s="48">
        <f>'PNC, Exon. &amp; no Exon.'!I128</f>
        <v>154528177.49000001</v>
      </c>
      <c r="F140" s="48">
        <f>'PNC, Exon. &amp; no Exon.'!L128</f>
        <v>8627127.0399999991</v>
      </c>
      <c r="G140" s="48">
        <f>'PNC, Exon. &amp; no Exon.'!O128</f>
        <v>2442003.9</v>
      </c>
      <c r="H140" s="48">
        <f>'PNC, Exon. &amp; no Exon.'!R128</f>
        <v>161548179.97000003</v>
      </c>
      <c r="I140" s="48">
        <f>'PNC, Exon. &amp; no Exon.'!U128</f>
        <v>918143.98</v>
      </c>
      <c r="J140" s="48">
        <f>'PNC, Exon. &amp; no Exon.'!X128</f>
        <v>4559696.67</v>
      </c>
      <c r="K140" s="48">
        <f>'PNC, Exon. &amp; no Exon.'!AA128</f>
        <v>237558743.83000001</v>
      </c>
      <c r="L140" s="48">
        <f>'PNC, Exon. &amp; no Exon.'!AD128</f>
        <v>0</v>
      </c>
      <c r="M140" s="48">
        <f>'PNC, Exon. &amp; no Exon.'!AG128</f>
        <v>18606839.230000004</v>
      </c>
      <c r="N140" s="48">
        <f>'PNC, Exon. &amp; no Exon.'!AJ128</f>
        <v>23311334.669999998</v>
      </c>
      <c r="O140" s="60">
        <f t="shared" ref="O140:O175" si="8">(C140/$C$138*100)</f>
        <v>12.268589532931363</v>
      </c>
    </row>
    <row r="141" spans="1:15" ht="15.95" hidden="1" customHeight="1" x14ac:dyDescent="0.2">
      <c r="A141" s="47">
        <v>3</v>
      </c>
      <c r="B141" s="52" t="s">
        <v>99</v>
      </c>
      <c r="C141" s="63">
        <f t="shared" si="7"/>
        <v>545514128.66000009</v>
      </c>
      <c r="D141" s="48">
        <f>'PNC, Exon. &amp; no Exon.'!F129</f>
        <v>2475364.14</v>
      </c>
      <c r="E141" s="48">
        <f>'PNC, Exon. &amp; no Exon.'!I129</f>
        <v>144147628.80000001</v>
      </c>
      <c r="F141" s="48">
        <f>'PNC, Exon. &amp; no Exon.'!L129</f>
        <v>23083191.32</v>
      </c>
      <c r="G141" s="48">
        <f>'PNC, Exon. &amp; no Exon.'!O129</f>
        <v>15369005.549999999</v>
      </c>
      <c r="H141" s="48">
        <f>'PNC, Exon. &amp; no Exon.'!R129</f>
        <v>112632041.91999999</v>
      </c>
      <c r="I141" s="48">
        <f>'PNC, Exon. &amp; no Exon.'!U129</f>
        <v>2659673.2400000002</v>
      </c>
      <c r="J141" s="48">
        <f>'PNC, Exon. &amp; no Exon.'!X129</f>
        <v>3519019.36</v>
      </c>
      <c r="K141" s="48">
        <f>'PNC, Exon. &amp; no Exon.'!AA129</f>
        <v>196675032.33000001</v>
      </c>
      <c r="L141" s="48">
        <f>'PNC, Exon. &amp; no Exon.'!AD129</f>
        <v>0</v>
      </c>
      <c r="M141" s="48">
        <f>'PNC, Exon. &amp; no Exon.'!AG129</f>
        <v>12292202.380000001</v>
      </c>
      <c r="N141" s="48">
        <f>'PNC, Exon. &amp; no Exon.'!AJ129</f>
        <v>32660969.620000001</v>
      </c>
      <c r="O141" s="60">
        <f t="shared" si="8"/>
        <v>10.842941029517243</v>
      </c>
    </row>
    <row r="142" spans="1:15" ht="15.95" hidden="1" customHeight="1" x14ac:dyDescent="0.2">
      <c r="A142" s="47">
        <v>4</v>
      </c>
      <c r="B142" s="52" t="s">
        <v>96</v>
      </c>
      <c r="C142" s="63">
        <f t="shared" si="7"/>
        <v>398650785.51999998</v>
      </c>
      <c r="D142" s="48">
        <f>'PNC, Exon. &amp; no Exon.'!F130</f>
        <v>906499.56</v>
      </c>
      <c r="E142" s="48">
        <f>'PNC, Exon. &amp; no Exon.'!I130</f>
        <v>11662580.959999999</v>
      </c>
      <c r="F142" s="48">
        <f>'PNC, Exon. &amp; no Exon.'!L130</f>
        <v>16203408.319999998</v>
      </c>
      <c r="G142" s="48">
        <f>'PNC, Exon. &amp; no Exon.'!O130</f>
        <v>2526391.63</v>
      </c>
      <c r="H142" s="48">
        <f>'PNC, Exon. &amp; no Exon.'!R130</f>
        <v>154616992.13</v>
      </c>
      <c r="I142" s="48">
        <f>'PNC, Exon. &amp; no Exon.'!U130</f>
        <v>5760237.21</v>
      </c>
      <c r="J142" s="48">
        <f>'PNC, Exon. &amp; no Exon.'!X130</f>
        <v>15741260.390000001</v>
      </c>
      <c r="K142" s="48">
        <f>'PNC, Exon. &amp; no Exon.'!AA130</f>
        <v>124791101.19</v>
      </c>
      <c r="L142" s="48">
        <f>'PNC, Exon. &amp; no Exon.'!AD130</f>
        <v>0</v>
      </c>
      <c r="M142" s="48">
        <f>'PNC, Exon. &amp; no Exon.'!AG130</f>
        <v>7315622.8800000008</v>
      </c>
      <c r="N142" s="48">
        <f>'PNC, Exon. &amp; no Exon.'!AJ130</f>
        <v>59126691.25</v>
      </c>
      <c r="O142" s="60">
        <f t="shared" si="8"/>
        <v>7.9238038607395618</v>
      </c>
    </row>
    <row r="143" spans="1:15" ht="15.95" hidden="1" customHeight="1" x14ac:dyDescent="0.2">
      <c r="A143" s="47">
        <v>5</v>
      </c>
      <c r="B143" s="52" t="s">
        <v>91</v>
      </c>
      <c r="C143" s="63">
        <f t="shared" si="7"/>
        <v>350554851.36000001</v>
      </c>
      <c r="D143" s="48">
        <f>'PNC, Exon. &amp; no Exon.'!F131</f>
        <v>263835.5</v>
      </c>
      <c r="E143" s="48">
        <f>'PNC, Exon. &amp; no Exon.'!I131</f>
        <v>16966935.93</v>
      </c>
      <c r="F143" s="48">
        <f>'PNC, Exon. &amp; no Exon.'!L131</f>
        <v>37287077.760000005</v>
      </c>
      <c r="G143" s="48">
        <f>'PNC, Exon. &amp; no Exon.'!O131</f>
        <v>1426677.48</v>
      </c>
      <c r="H143" s="48">
        <f>'PNC, Exon. &amp; no Exon.'!R131</f>
        <v>119929947.88000001</v>
      </c>
      <c r="I143" s="48">
        <f>'PNC, Exon. &amp; no Exon.'!U131</f>
        <v>8935561.9499999993</v>
      </c>
      <c r="J143" s="48">
        <f>'PNC, Exon. &amp; no Exon.'!X131</f>
        <v>11941628.67</v>
      </c>
      <c r="K143" s="48">
        <f>'PNC, Exon. &amp; no Exon.'!AA131</f>
        <v>124038379.43000001</v>
      </c>
      <c r="L143" s="48">
        <f>'PNC, Exon. &amp; no Exon.'!AD131</f>
        <v>0</v>
      </c>
      <c r="M143" s="48">
        <f>'PNC, Exon. &amp; no Exon.'!AG131</f>
        <v>4260136.21</v>
      </c>
      <c r="N143" s="48">
        <f>'PNC, Exon. &amp; no Exon.'!AJ131</f>
        <v>25504670.549999997</v>
      </c>
      <c r="O143" s="60">
        <f t="shared" si="8"/>
        <v>6.9678224288059125</v>
      </c>
    </row>
    <row r="144" spans="1:15" ht="15.95" hidden="1" customHeight="1" x14ac:dyDescent="0.2">
      <c r="A144" s="47">
        <v>6</v>
      </c>
      <c r="B144" s="52" t="s">
        <v>88</v>
      </c>
      <c r="C144" s="63">
        <f t="shared" si="7"/>
        <v>0</v>
      </c>
      <c r="D144" s="48">
        <f>'PNC, Exon. &amp; no Exon.'!F132</f>
        <v>0</v>
      </c>
      <c r="E144" s="48">
        <f>'PNC, Exon. &amp; no Exon.'!I132</f>
        <v>0</v>
      </c>
      <c r="F144" s="48">
        <f>'PNC, Exon. &amp; no Exon.'!L132</f>
        <v>0</v>
      </c>
      <c r="G144" s="48">
        <f>'PNC, Exon. &amp; no Exon.'!O132</f>
        <v>0</v>
      </c>
      <c r="H144" s="48">
        <f>'PNC, Exon. &amp; no Exon.'!R132</f>
        <v>0</v>
      </c>
      <c r="I144" s="48">
        <f>'PNC, Exon. &amp; no Exon.'!U132</f>
        <v>0</v>
      </c>
      <c r="J144" s="48">
        <f>'PNC, Exon. &amp; no Exon.'!X132</f>
        <v>0</v>
      </c>
      <c r="K144" s="48">
        <f>'PNC, Exon. &amp; no Exon.'!AA132</f>
        <v>0</v>
      </c>
      <c r="L144" s="48">
        <f>'PNC, Exon. &amp; no Exon.'!AD132</f>
        <v>0</v>
      </c>
      <c r="M144" s="48">
        <f>'PNC, Exon. &amp; no Exon.'!AG132</f>
        <v>0</v>
      </c>
      <c r="N144" s="48">
        <f>'PNC, Exon. &amp; no Exon.'!AJ132</f>
        <v>0</v>
      </c>
      <c r="O144" s="60">
        <f t="shared" si="8"/>
        <v>0</v>
      </c>
    </row>
    <row r="145" spans="1:17" ht="15.95" hidden="1" customHeight="1" x14ac:dyDescent="0.2">
      <c r="A145" s="47">
        <v>7</v>
      </c>
      <c r="B145" s="52" t="s">
        <v>93</v>
      </c>
      <c r="C145" s="63">
        <f t="shared" si="7"/>
        <v>86662575.860000014</v>
      </c>
      <c r="D145" s="48">
        <f>'PNC, Exon. &amp; no Exon.'!F133</f>
        <v>0</v>
      </c>
      <c r="E145" s="48">
        <f>'PNC, Exon. &amp; no Exon.'!I133</f>
        <v>76434.58</v>
      </c>
      <c r="F145" s="48">
        <f>'PNC, Exon. &amp; no Exon.'!L133</f>
        <v>0</v>
      </c>
      <c r="G145" s="48">
        <f>'PNC, Exon. &amp; no Exon.'!O133</f>
        <v>191217.39</v>
      </c>
      <c r="H145" s="48">
        <f>'PNC, Exon. &amp; no Exon.'!R133</f>
        <v>8902789.790000001</v>
      </c>
      <c r="I145" s="48">
        <f>'PNC, Exon. &amp; no Exon.'!U133</f>
        <v>697577.61</v>
      </c>
      <c r="J145" s="48">
        <f>'PNC, Exon. &amp; no Exon.'!X133</f>
        <v>90807.08</v>
      </c>
      <c r="K145" s="48">
        <f>'PNC, Exon. &amp; no Exon.'!AA133</f>
        <v>72566448.450000003</v>
      </c>
      <c r="L145" s="48">
        <f>'PNC, Exon. &amp; no Exon.'!AD133</f>
        <v>0</v>
      </c>
      <c r="M145" s="48">
        <f>'PNC, Exon. &amp; no Exon.'!AG133</f>
        <v>533763.15</v>
      </c>
      <c r="N145" s="48">
        <f>'PNC, Exon. &amp; no Exon.'!AJ133</f>
        <v>3603537.81</v>
      </c>
      <c r="O145" s="60">
        <f t="shared" si="8"/>
        <v>1.7225533678188429</v>
      </c>
    </row>
    <row r="146" spans="1:17" ht="15.95" hidden="1" customHeight="1" x14ac:dyDescent="0.2">
      <c r="A146" s="47">
        <v>8</v>
      </c>
      <c r="B146" s="52" t="s">
        <v>89</v>
      </c>
      <c r="C146" s="63">
        <f t="shared" si="7"/>
        <v>110156629.34</v>
      </c>
      <c r="D146" s="48">
        <f>'PNC, Exon. &amp; no Exon.'!F134</f>
        <v>0</v>
      </c>
      <c r="E146" s="48">
        <f>'PNC, Exon. &amp; no Exon.'!I134</f>
        <v>102967316.96000001</v>
      </c>
      <c r="F146" s="48">
        <f>'PNC, Exon. &amp; no Exon.'!L134</f>
        <v>0</v>
      </c>
      <c r="G146" s="48">
        <f>'PNC, Exon. &amp; no Exon.'!O134</f>
        <v>0</v>
      </c>
      <c r="H146" s="48">
        <f>'PNC, Exon. &amp; no Exon.'!R134</f>
        <v>3995124.56</v>
      </c>
      <c r="I146" s="48">
        <f>'PNC, Exon. &amp; no Exon.'!U134</f>
        <v>0</v>
      </c>
      <c r="J146" s="48">
        <f>'PNC, Exon. &amp; no Exon.'!X134</f>
        <v>0</v>
      </c>
      <c r="K146" s="48">
        <f>'PNC, Exon. &amp; no Exon.'!AA134</f>
        <v>0</v>
      </c>
      <c r="L146" s="48">
        <f>'PNC, Exon. &amp; no Exon.'!AD134</f>
        <v>0</v>
      </c>
      <c r="M146" s="48">
        <f>'PNC, Exon. &amp; no Exon.'!AG134</f>
        <v>0</v>
      </c>
      <c r="N146" s="48">
        <f>'PNC, Exon. &amp; no Exon.'!AJ134</f>
        <v>3194187.82</v>
      </c>
      <c r="O146" s="60">
        <f t="shared" si="8"/>
        <v>2.1895341902105905</v>
      </c>
    </row>
    <row r="147" spans="1:17" ht="15.95" hidden="1" customHeight="1" x14ac:dyDescent="0.2">
      <c r="A147" s="47">
        <v>9</v>
      </c>
      <c r="B147" s="52" t="s">
        <v>78</v>
      </c>
      <c r="C147" s="63">
        <f t="shared" si="7"/>
        <v>78097271.470000014</v>
      </c>
      <c r="D147" s="48">
        <f>'PNC, Exon. &amp; no Exon.'!F135</f>
        <v>0</v>
      </c>
      <c r="E147" s="48">
        <f>'PNC, Exon. &amp; no Exon.'!I135</f>
        <v>26447.99</v>
      </c>
      <c r="F147" s="48">
        <f>'PNC, Exon. &amp; no Exon.'!L135</f>
        <v>0</v>
      </c>
      <c r="G147" s="48">
        <f>'PNC, Exon. &amp; no Exon.'!O135</f>
        <v>0</v>
      </c>
      <c r="H147" s="48">
        <f>'PNC, Exon. &amp; no Exon.'!R135</f>
        <v>23772.62</v>
      </c>
      <c r="I147" s="48">
        <f>'PNC, Exon. &amp; no Exon.'!U135</f>
        <v>12646.55</v>
      </c>
      <c r="J147" s="48">
        <f>'PNC, Exon. &amp; no Exon.'!X135</f>
        <v>1321655.6599999999</v>
      </c>
      <c r="K147" s="48">
        <f>'PNC, Exon. &amp; no Exon.'!AA135</f>
        <v>76022939.460000008</v>
      </c>
      <c r="L147" s="48">
        <f>'PNC, Exon. &amp; no Exon.'!AD135</f>
        <v>0</v>
      </c>
      <c r="M147" s="48">
        <f>'PNC, Exon. &amp; no Exon.'!AG135</f>
        <v>657615.43000000005</v>
      </c>
      <c r="N147" s="48">
        <f>'PNC, Exon. &amp; no Exon.'!AJ135</f>
        <v>32193.759999999998</v>
      </c>
      <c r="O147" s="60">
        <f t="shared" si="8"/>
        <v>1.5523046326875118</v>
      </c>
    </row>
    <row r="148" spans="1:17" ht="15.95" hidden="1" customHeight="1" x14ac:dyDescent="0.2">
      <c r="A148" s="47">
        <v>10</v>
      </c>
      <c r="B148" s="52" t="s">
        <v>95</v>
      </c>
      <c r="C148" s="63">
        <f t="shared" si="7"/>
        <v>182479190.46000001</v>
      </c>
      <c r="D148" s="48">
        <f>'PNC, Exon. &amp; no Exon.'!F136</f>
        <v>4965431.04</v>
      </c>
      <c r="E148" s="48">
        <f>'PNC, Exon. &amp; no Exon.'!I136</f>
        <v>3005717.21</v>
      </c>
      <c r="F148" s="48">
        <f>'PNC, Exon. &amp; no Exon.'!L136</f>
        <v>174508042.21000001</v>
      </c>
      <c r="G148" s="48">
        <f>'PNC, Exon. &amp; no Exon.'!O136</f>
        <v>0</v>
      </c>
      <c r="H148" s="48">
        <f>'PNC, Exon. &amp; no Exon.'!R136</f>
        <v>0</v>
      </c>
      <c r="I148" s="48">
        <f>'PNC, Exon. &amp; no Exon.'!U136</f>
        <v>0</v>
      </c>
      <c r="J148" s="48">
        <f>'PNC, Exon. &amp; no Exon.'!X136</f>
        <v>0</v>
      </c>
      <c r="K148" s="48">
        <f>'PNC, Exon. &amp; no Exon.'!AA136</f>
        <v>0</v>
      </c>
      <c r="L148" s="48">
        <f>'PNC, Exon. &amp; no Exon.'!AD136</f>
        <v>0</v>
      </c>
      <c r="M148" s="48">
        <f>'PNC, Exon. &amp; no Exon.'!AG136</f>
        <v>0</v>
      </c>
      <c r="N148" s="48">
        <f>'PNC, Exon. &amp; no Exon.'!AJ136</f>
        <v>0</v>
      </c>
      <c r="O148" s="60">
        <f t="shared" si="8"/>
        <v>3.6270574808613709</v>
      </c>
    </row>
    <row r="149" spans="1:17" ht="15.95" hidden="1" customHeight="1" x14ac:dyDescent="0.2">
      <c r="A149" s="47">
        <v>11</v>
      </c>
      <c r="B149" s="52" t="s">
        <v>98</v>
      </c>
      <c r="C149" s="63">
        <f>SUM(D149:N149)</f>
        <v>8762750.7799999993</v>
      </c>
      <c r="D149" s="48">
        <f>'PNC, Exon. &amp; no Exon.'!F137</f>
        <v>180117.51</v>
      </c>
      <c r="E149" s="48">
        <f>'PNC, Exon. &amp; no Exon.'!I137</f>
        <v>45022.97</v>
      </c>
      <c r="F149" s="48">
        <f>'PNC, Exon. &amp; no Exon.'!L137</f>
        <v>0</v>
      </c>
      <c r="G149" s="48">
        <f>'PNC, Exon. &amp; no Exon.'!O137</f>
        <v>139756.01999999999</v>
      </c>
      <c r="H149" s="48">
        <f>'PNC, Exon. &amp; no Exon.'!R137</f>
        <v>3103433.4</v>
      </c>
      <c r="I149" s="48">
        <f>'PNC, Exon. &amp; no Exon.'!U137</f>
        <v>441943.53</v>
      </c>
      <c r="J149" s="48">
        <f>'PNC, Exon. &amp; no Exon.'!X137</f>
        <v>96873.75</v>
      </c>
      <c r="K149" s="48">
        <f>'PNC, Exon. &amp; no Exon.'!AA137</f>
        <v>4156493.27</v>
      </c>
      <c r="L149" s="48">
        <f>'PNC, Exon. &amp; no Exon.'!AD137</f>
        <v>0</v>
      </c>
      <c r="M149" s="48">
        <f>'PNC, Exon. &amp; no Exon.'!AG137</f>
        <v>84846.46</v>
      </c>
      <c r="N149" s="48">
        <f>'PNC, Exon. &amp; no Exon.'!AJ137</f>
        <v>514263.87</v>
      </c>
      <c r="O149" s="60">
        <f t="shared" si="8"/>
        <v>0.17417328896189804</v>
      </c>
    </row>
    <row r="150" spans="1:17" ht="15.95" hidden="1" customHeight="1" x14ac:dyDescent="0.2">
      <c r="A150" s="47">
        <v>12</v>
      </c>
      <c r="B150" s="52" t="s">
        <v>83</v>
      </c>
      <c r="C150" s="63">
        <f t="shared" si="7"/>
        <v>25388077.780000001</v>
      </c>
      <c r="D150" s="48">
        <f>'PNC, Exon. &amp; no Exon.'!F138</f>
        <v>0</v>
      </c>
      <c r="E150" s="48">
        <f>'PNC, Exon. &amp; no Exon.'!I138</f>
        <v>0</v>
      </c>
      <c r="F150" s="48">
        <f>'PNC, Exon. &amp; no Exon.'!L138</f>
        <v>0</v>
      </c>
      <c r="G150" s="48">
        <f>'PNC, Exon. &amp; no Exon.'!O138</f>
        <v>0</v>
      </c>
      <c r="H150" s="48">
        <f>'PNC, Exon. &amp; no Exon.'!R138</f>
        <v>0</v>
      </c>
      <c r="I150" s="48">
        <f>'PNC, Exon. &amp; no Exon.'!U138</f>
        <v>0</v>
      </c>
      <c r="J150" s="48">
        <f>'PNC, Exon. &amp; no Exon.'!X138</f>
        <v>0</v>
      </c>
      <c r="K150" s="48">
        <f>'PNC, Exon. &amp; no Exon.'!AA138</f>
        <v>25388077.780000001</v>
      </c>
      <c r="L150" s="48">
        <f>'PNC, Exon. &amp; no Exon.'!AD138</f>
        <v>0</v>
      </c>
      <c r="M150" s="48">
        <f>'PNC, Exon. &amp; no Exon.'!AG138</f>
        <v>0</v>
      </c>
      <c r="N150" s="48">
        <f>'PNC, Exon. &amp; no Exon.'!AJ138</f>
        <v>0</v>
      </c>
      <c r="O150" s="60">
        <f t="shared" si="8"/>
        <v>0.50462749864524659</v>
      </c>
    </row>
    <row r="151" spans="1:17" ht="15.95" hidden="1" customHeight="1" x14ac:dyDescent="0.2">
      <c r="A151" s="47">
        <v>13</v>
      </c>
      <c r="B151" s="52" t="s">
        <v>85</v>
      </c>
      <c r="C151" s="63">
        <f t="shared" si="7"/>
        <v>0</v>
      </c>
      <c r="D151" s="48">
        <f>'PNC, Exon. &amp; no Exon.'!F139</f>
        <v>0</v>
      </c>
      <c r="E151" s="48">
        <f>'PNC, Exon. &amp; no Exon.'!I139</f>
        <v>0</v>
      </c>
      <c r="F151" s="48">
        <f>'PNC, Exon. &amp; no Exon.'!L139</f>
        <v>0</v>
      </c>
      <c r="G151" s="48">
        <f>'PNC, Exon. &amp; no Exon.'!O139</f>
        <v>0</v>
      </c>
      <c r="H151" s="48">
        <f>'PNC, Exon. &amp; no Exon.'!R139</f>
        <v>0</v>
      </c>
      <c r="I151" s="48">
        <f>'PNC, Exon. &amp; no Exon.'!U139</f>
        <v>0</v>
      </c>
      <c r="J151" s="48">
        <f>'PNC, Exon. &amp; no Exon.'!X139</f>
        <v>0</v>
      </c>
      <c r="K151" s="48">
        <f>'PNC, Exon. &amp; no Exon.'!AA139</f>
        <v>0</v>
      </c>
      <c r="L151" s="48">
        <f>'PNC, Exon. &amp; no Exon.'!AD139</f>
        <v>0</v>
      </c>
      <c r="M151" s="48">
        <f>'PNC, Exon. &amp; no Exon.'!AG139</f>
        <v>0</v>
      </c>
      <c r="N151" s="48">
        <f>'PNC, Exon. &amp; no Exon.'!AJ139</f>
        <v>0</v>
      </c>
      <c r="O151" s="60">
        <f t="shared" si="8"/>
        <v>0</v>
      </c>
    </row>
    <row r="152" spans="1:17" ht="15.95" hidden="1" customHeight="1" x14ac:dyDescent="0.2">
      <c r="A152" s="47">
        <v>14</v>
      </c>
      <c r="B152" s="52" t="s">
        <v>81</v>
      </c>
      <c r="C152" s="63">
        <f t="shared" si="7"/>
        <v>33752516.370000005</v>
      </c>
      <c r="D152" s="48">
        <f>'PNC, Exon. &amp; no Exon.'!F140</f>
        <v>0</v>
      </c>
      <c r="E152" s="48">
        <f>'PNC, Exon. &amp; no Exon.'!I140</f>
        <v>12782298.9</v>
      </c>
      <c r="F152" s="48">
        <f>'PNC, Exon. &amp; no Exon.'!L140</f>
        <v>0</v>
      </c>
      <c r="G152" s="48">
        <f>'PNC, Exon. &amp; no Exon.'!O140</f>
        <v>0</v>
      </c>
      <c r="H152" s="48">
        <f>'PNC, Exon. &amp; no Exon.'!R140</f>
        <v>3303329.97</v>
      </c>
      <c r="I152" s="48">
        <f>'PNC, Exon. &amp; no Exon.'!U140</f>
        <v>0</v>
      </c>
      <c r="J152" s="48">
        <f>'PNC, Exon. &amp; no Exon.'!X140</f>
        <v>11496.53</v>
      </c>
      <c r="K152" s="48">
        <f>'PNC, Exon. &amp; no Exon.'!AA140</f>
        <v>17165034.73</v>
      </c>
      <c r="L152" s="48">
        <f>'PNC, Exon. &amp; no Exon.'!AD140</f>
        <v>0</v>
      </c>
      <c r="M152" s="48">
        <f>'PNC, Exon. &amp; no Exon.'!AG140</f>
        <v>114356.77</v>
      </c>
      <c r="N152" s="48">
        <f>'PNC, Exon. &amp; no Exon.'!AJ140</f>
        <v>375999.47</v>
      </c>
      <c r="O152" s="60">
        <f t="shared" si="8"/>
        <v>0.67088371385853851</v>
      </c>
    </row>
    <row r="153" spans="1:17" ht="15.95" hidden="1" customHeight="1" x14ac:dyDescent="0.2">
      <c r="A153" s="47">
        <v>15</v>
      </c>
      <c r="B153" s="52" t="s">
        <v>80</v>
      </c>
      <c r="C153" s="63">
        <f t="shared" si="7"/>
        <v>64752996.899999999</v>
      </c>
      <c r="D153" s="48">
        <f>'PNC, Exon. &amp; no Exon.'!F141</f>
        <v>0</v>
      </c>
      <c r="E153" s="48">
        <f>'PNC, Exon. &amp; no Exon.'!I141</f>
        <v>2120150.39</v>
      </c>
      <c r="F153" s="48">
        <f>'PNC, Exon. &amp; no Exon.'!L141</f>
        <v>0</v>
      </c>
      <c r="G153" s="48">
        <f>'PNC, Exon. &amp; no Exon.'!O141</f>
        <v>0</v>
      </c>
      <c r="H153" s="48">
        <f>'PNC, Exon. &amp; no Exon.'!R141</f>
        <v>2456397.0599999996</v>
      </c>
      <c r="I153" s="48">
        <f>'PNC, Exon. &amp; no Exon.'!U141</f>
        <v>11973.83</v>
      </c>
      <c r="J153" s="48">
        <f>'PNC, Exon. &amp; no Exon.'!X141</f>
        <v>10163.93</v>
      </c>
      <c r="K153" s="48">
        <f>'PNC, Exon. &amp; no Exon.'!AA141</f>
        <v>55296192.799999997</v>
      </c>
      <c r="L153" s="48">
        <f>'PNC, Exon. &amp; no Exon.'!AD141</f>
        <v>0</v>
      </c>
      <c r="M153" s="48">
        <f>'PNC, Exon. &amp; no Exon.'!AG141</f>
        <v>1129514.8600000001</v>
      </c>
      <c r="N153" s="48">
        <f>'PNC, Exon. &amp; no Exon.'!AJ141</f>
        <v>3728604.03</v>
      </c>
      <c r="O153" s="60">
        <f t="shared" si="8"/>
        <v>1.2870664387664565</v>
      </c>
    </row>
    <row r="154" spans="1:17" ht="15.95" hidden="1" customHeight="1" x14ac:dyDescent="0.2">
      <c r="A154" s="47">
        <v>16</v>
      </c>
      <c r="B154" s="52" t="s">
        <v>107</v>
      </c>
      <c r="C154" s="63">
        <f t="shared" si="7"/>
        <v>52427934.739999995</v>
      </c>
      <c r="D154" s="48">
        <f>'PNC, Exon. &amp; no Exon.'!F142</f>
        <v>0</v>
      </c>
      <c r="E154" s="48">
        <f>'PNC, Exon. &amp; no Exon.'!I142</f>
        <v>49093.120000000003</v>
      </c>
      <c r="F154" s="48">
        <f>'PNC, Exon. &amp; no Exon.'!L142</f>
        <v>0</v>
      </c>
      <c r="G154" s="48">
        <f>'PNC, Exon. &amp; no Exon.'!O142</f>
        <v>0</v>
      </c>
      <c r="H154" s="48">
        <f>'PNC, Exon. &amp; no Exon.'!R142</f>
        <v>85614.14</v>
      </c>
      <c r="I154" s="48">
        <f>'PNC, Exon. &amp; no Exon.'!U142</f>
        <v>0</v>
      </c>
      <c r="J154" s="48">
        <f>'PNC, Exon. &amp; no Exon.'!X142</f>
        <v>319532.46000000002</v>
      </c>
      <c r="K154" s="48">
        <f>'PNC, Exon. &amp; no Exon.'!AA142</f>
        <v>45743146.140000001</v>
      </c>
      <c r="L154" s="48">
        <f>'PNC, Exon. &amp; no Exon.'!AD142</f>
        <v>0</v>
      </c>
      <c r="M154" s="48">
        <f>'PNC, Exon. &amp; no Exon.'!AG142</f>
        <v>6012268.3300000001</v>
      </c>
      <c r="N154" s="48">
        <f>'PNC, Exon. &amp; no Exon.'!AJ142</f>
        <v>218280.55</v>
      </c>
      <c r="O154" s="60">
        <f t="shared" si="8"/>
        <v>1.0420866753379869</v>
      </c>
    </row>
    <row r="155" spans="1:17" ht="15.95" hidden="1" customHeight="1" x14ac:dyDescent="0.2">
      <c r="A155" s="47">
        <v>17</v>
      </c>
      <c r="B155" s="52" t="s">
        <v>79</v>
      </c>
      <c r="C155" s="63">
        <f t="shared" si="7"/>
        <v>113912285.29999998</v>
      </c>
      <c r="D155" s="48">
        <f>'PNC, Exon. &amp; no Exon.'!F143</f>
        <v>21055.52</v>
      </c>
      <c r="E155" s="48">
        <f>'PNC, Exon. &amp; no Exon.'!I143</f>
        <v>80976209.049999997</v>
      </c>
      <c r="F155" s="48">
        <f>'PNC, Exon. &amp; no Exon.'!L143</f>
        <v>1640.8</v>
      </c>
      <c r="G155" s="48">
        <f>'PNC, Exon. &amp; no Exon.'!O143</f>
        <v>329293.03000000003</v>
      </c>
      <c r="H155" s="48">
        <f>'PNC, Exon. &amp; no Exon.'!R143</f>
        <v>3845983.17</v>
      </c>
      <c r="I155" s="48">
        <f>'PNC, Exon. &amp; no Exon.'!U143</f>
        <v>5594519.6600000001</v>
      </c>
      <c r="J155" s="48">
        <f>'PNC, Exon. &amp; no Exon.'!X143</f>
        <v>230611.14</v>
      </c>
      <c r="K155" s="48">
        <f>'PNC, Exon. &amp; no Exon.'!AA143</f>
        <v>16970976.18</v>
      </c>
      <c r="L155" s="48">
        <f>'PNC, Exon. &amp; no Exon.'!AD143</f>
        <v>0</v>
      </c>
      <c r="M155" s="48">
        <f>'PNC, Exon. &amp; no Exon.'!AG143</f>
        <v>1910502.18</v>
      </c>
      <c r="N155" s="48">
        <f>'PNC, Exon. &amp; no Exon.'!AJ143</f>
        <v>4031494.57</v>
      </c>
      <c r="O155" s="60">
        <f t="shared" si="8"/>
        <v>2.2641836886598146</v>
      </c>
      <c r="P155" s="7"/>
      <c r="Q155" s="7"/>
    </row>
    <row r="156" spans="1:17" ht="15.95" hidden="1" customHeight="1" x14ac:dyDescent="0.2">
      <c r="A156" s="47">
        <v>18</v>
      </c>
      <c r="B156" s="52" t="s">
        <v>84</v>
      </c>
      <c r="C156" s="63">
        <f t="shared" si="7"/>
        <v>0</v>
      </c>
      <c r="D156" s="48">
        <f>'PNC, Exon. &amp; no Exon.'!F144</f>
        <v>0</v>
      </c>
      <c r="E156" s="48">
        <f>'PNC, Exon. &amp; no Exon.'!I144</f>
        <v>0</v>
      </c>
      <c r="F156" s="48">
        <f>'PNC, Exon. &amp; no Exon.'!L144</f>
        <v>0</v>
      </c>
      <c r="G156" s="48">
        <f>'PNC, Exon. &amp; no Exon.'!O144</f>
        <v>0</v>
      </c>
      <c r="H156" s="48">
        <f>'PNC, Exon. &amp; no Exon.'!R144</f>
        <v>0</v>
      </c>
      <c r="I156" s="48">
        <f>'PNC, Exon. &amp; no Exon.'!U144</f>
        <v>0</v>
      </c>
      <c r="J156" s="48">
        <f>'PNC, Exon. &amp; no Exon.'!X144</f>
        <v>0</v>
      </c>
      <c r="K156" s="48">
        <f>'PNC, Exon. &amp; no Exon.'!AA144</f>
        <v>0</v>
      </c>
      <c r="L156" s="48">
        <f>'PNC, Exon. &amp; no Exon.'!AD144</f>
        <v>0</v>
      </c>
      <c r="M156" s="48">
        <f>'PNC, Exon. &amp; no Exon.'!AG144</f>
        <v>0</v>
      </c>
      <c r="N156" s="48">
        <f>'PNC, Exon. &amp; no Exon.'!AJ144</f>
        <v>0</v>
      </c>
      <c r="O156" s="60">
        <f t="shared" si="8"/>
        <v>0</v>
      </c>
    </row>
    <row r="157" spans="1:17" ht="15.95" hidden="1" customHeight="1" x14ac:dyDescent="0.2">
      <c r="A157" s="47">
        <v>19</v>
      </c>
      <c r="B157" s="52" t="s">
        <v>100</v>
      </c>
      <c r="C157" s="63">
        <f t="shared" si="7"/>
        <v>18163244.300000001</v>
      </c>
      <c r="D157" s="48">
        <f>'PNC, Exon. &amp; no Exon.'!F145</f>
        <v>0</v>
      </c>
      <c r="E157" s="48">
        <f>'PNC, Exon. &amp; no Exon.'!I145</f>
        <v>1122688.01</v>
      </c>
      <c r="F157" s="48">
        <f>'PNC, Exon. &amp; no Exon.'!L145</f>
        <v>17040556.289999999</v>
      </c>
      <c r="G157" s="48">
        <f>'PNC, Exon. &amp; no Exon.'!O145</f>
        <v>0</v>
      </c>
      <c r="H157" s="48">
        <f>'PNC, Exon. &amp; no Exon.'!R145</f>
        <v>0</v>
      </c>
      <c r="I157" s="48">
        <f>'PNC, Exon. &amp; no Exon.'!U145</f>
        <v>0</v>
      </c>
      <c r="J157" s="48">
        <f>'PNC, Exon. &amp; no Exon.'!X145</f>
        <v>0</v>
      </c>
      <c r="K157" s="48">
        <f>'PNC, Exon. &amp; no Exon.'!AA145</f>
        <v>0</v>
      </c>
      <c r="L157" s="48">
        <f>'PNC, Exon. &amp; no Exon.'!AD145</f>
        <v>0</v>
      </c>
      <c r="M157" s="48">
        <f>'PNC, Exon. &amp; no Exon.'!AG145</f>
        <v>0</v>
      </c>
      <c r="N157" s="48">
        <f>'PNC, Exon. &amp; no Exon.'!AJ145</f>
        <v>0</v>
      </c>
      <c r="O157" s="60">
        <f t="shared" si="8"/>
        <v>0.36102270592584945</v>
      </c>
    </row>
    <row r="158" spans="1:17" ht="15.95" hidden="1" customHeight="1" x14ac:dyDescent="0.2">
      <c r="A158" s="47">
        <v>20</v>
      </c>
      <c r="B158" s="52" t="s">
        <v>92</v>
      </c>
      <c r="C158" s="63">
        <f t="shared" ref="C158:C175" si="9">SUM(D158:N158)</f>
        <v>14132703.209999999</v>
      </c>
      <c r="D158" s="48">
        <f>'PNC, Exon. &amp; no Exon.'!F146</f>
        <v>202107.7</v>
      </c>
      <c r="E158" s="48">
        <f>'PNC, Exon. &amp; no Exon.'!I146</f>
        <v>0</v>
      </c>
      <c r="F158" s="48">
        <f>'PNC, Exon. &amp; no Exon.'!L146</f>
        <v>7839147.8099999996</v>
      </c>
      <c r="G158" s="48">
        <f>'PNC, Exon. &amp; no Exon.'!O146</f>
        <v>0</v>
      </c>
      <c r="H158" s="48">
        <f>'PNC, Exon. &amp; no Exon.'!R146</f>
        <v>0</v>
      </c>
      <c r="I158" s="48">
        <f>'PNC, Exon. &amp; no Exon.'!U146</f>
        <v>0</v>
      </c>
      <c r="J158" s="48">
        <f>'PNC, Exon. &amp; no Exon.'!X146</f>
        <v>0</v>
      </c>
      <c r="K158" s="48">
        <f>'PNC, Exon. &amp; no Exon.'!AA146</f>
        <v>5838522.46</v>
      </c>
      <c r="L158" s="48">
        <f>'PNC, Exon. &amp; no Exon.'!AD146</f>
        <v>0</v>
      </c>
      <c r="M158" s="48">
        <f>'PNC, Exon. &amp; no Exon.'!AG146</f>
        <v>252925.24</v>
      </c>
      <c r="N158" s="48">
        <f>'PNC, Exon. &amp; no Exon.'!AJ146</f>
        <v>0</v>
      </c>
      <c r="O158" s="60">
        <f t="shared" si="8"/>
        <v>0.28090943834968612</v>
      </c>
    </row>
    <row r="159" spans="1:17" ht="15.95" hidden="1" customHeight="1" x14ac:dyDescent="0.2">
      <c r="A159" s="47">
        <v>21</v>
      </c>
      <c r="B159" s="52" t="s">
        <v>101</v>
      </c>
      <c r="C159" s="63">
        <f t="shared" si="9"/>
        <v>48815083.940000005</v>
      </c>
      <c r="D159" s="48">
        <f>'PNC, Exon. &amp; no Exon.'!F147</f>
        <v>406490.9</v>
      </c>
      <c r="E159" s="48">
        <f>'PNC, Exon. &amp; no Exon.'!I147</f>
        <v>0</v>
      </c>
      <c r="F159" s="48">
        <f>'PNC, Exon. &amp; no Exon.'!L147</f>
        <v>0</v>
      </c>
      <c r="G159" s="48">
        <f>'PNC, Exon. &amp; no Exon.'!O147</f>
        <v>42650.87</v>
      </c>
      <c r="H159" s="48">
        <f>'PNC, Exon. &amp; no Exon.'!R147</f>
        <v>445462.51</v>
      </c>
      <c r="I159" s="48">
        <f>'PNC, Exon. &amp; no Exon.'!U147</f>
        <v>255539.22</v>
      </c>
      <c r="J159" s="48">
        <f>'PNC, Exon. &amp; no Exon.'!X147</f>
        <v>0</v>
      </c>
      <c r="K159" s="48">
        <f>'PNC, Exon. &amp; no Exon.'!AA147</f>
        <v>26954882.84</v>
      </c>
      <c r="L159" s="48">
        <f>'PNC, Exon. &amp; no Exon.'!AD147</f>
        <v>0</v>
      </c>
      <c r="M159" s="48">
        <f>'PNC, Exon. &amp; no Exon.'!AG147</f>
        <v>18817161.530000001</v>
      </c>
      <c r="N159" s="48">
        <f>'PNC, Exon. &amp; no Exon.'!AJ147</f>
        <v>1892896.07</v>
      </c>
      <c r="O159" s="60">
        <f t="shared" si="8"/>
        <v>0.9702756513612647</v>
      </c>
    </row>
    <row r="160" spans="1:17" ht="15.95" hidden="1" customHeight="1" x14ac:dyDescent="0.2">
      <c r="A160" s="47">
        <v>22</v>
      </c>
      <c r="B160" s="51" t="s">
        <v>115</v>
      </c>
      <c r="C160" s="63">
        <f t="shared" si="9"/>
        <v>46512458.18</v>
      </c>
      <c r="D160" s="48">
        <f>'PNC, Exon. &amp; no Exon.'!F148</f>
        <v>17671.599999999999</v>
      </c>
      <c r="E160" s="48">
        <f>'PNC, Exon. &amp; no Exon.'!I148</f>
        <v>232553.84</v>
      </c>
      <c r="F160" s="48">
        <f>'PNC, Exon. &amp; no Exon.'!L148</f>
        <v>-164513.54999999999</v>
      </c>
      <c r="G160" s="48">
        <f>'PNC, Exon. &amp; no Exon.'!O148</f>
        <v>57267.839999999997</v>
      </c>
      <c r="H160" s="48">
        <f>'PNC, Exon. &amp; no Exon.'!R148</f>
        <v>702158.72</v>
      </c>
      <c r="I160" s="48">
        <f>'PNC, Exon. &amp; no Exon.'!U148</f>
        <v>167826.47</v>
      </c>
      <c r="J160" s="48">
        <f>'PNC, Exon. &amp; no Exon.'!X148</f>
        <v>6071.69</v>
      </c>
      <c r="K160" s="48">
        <f>'PNC, Exon. &amp; no Exon.'!AA148</f>
        <v>45267471.590000004</v>
      </c>
      <c r="L160" s="48">
        <f>'PNC, Exon. &amp; no Exon.'!AD148</f>
        <v>0</v>
      </c>
      <c r="M160" s="48">
        <f>'PNC, Exon. &amp; no Exon.'!AG148</f>
        <v>0</v>
      </c>
      <c r="N160" s="48">
        <f>'PNC, Exon. &amp; no Exon.'!AJ148</f>
        <v>225949.98</v>
      </c>
      <c r="O160" s="60">
        <f t="shared" si="8"/>
        <v>0.92450738612850736</v>
      </c>
    </row>
    <row r="161" spans="1:15" ht="15.95" hidden="1" customHeight="1" x14ac:dyDescent="0.2">
      <c r="A161" s="47">
        <v>23</v>
      </c>
      <c r="B161" s="52" t="s">
        <v>106</v>
      </c>
      <c r="C161" s="63">
        <f t="shared" si="9"/>
        <v>0</v>
      </c>
      <c r="D161" s="48">
        <f>'PNC, Exon. &amp; no Exon.'!F149</f>
        <v>0</v>
      </c>
      <c r="E161" s="48">
        <f>'PNC, Exon. &amp; no Exon.'!I149</f>
        <v>0</v>
      </c>
      <c r="F161" s="48">
        <f>'PNC, Exon. &amp; no Exon.'!L149</f>
        <v>0</v>
      </c>
      <c r="G161" s="48">
        <f>'PNC, Exon. &amp; no Exon.'!O149</f>
        <v>0</v>
      </c>
      <c r="H161" s="48">
        <f>'PNC, Exon. &amp; no Exon.'!R149</f>
        <v>0</v>
      </c>
      <c r="I161" s="48">
        <f>'PNC, Exon. &amp; no Exon.'!U149</f>
        <v>0</v>
      </c>
      <c r="J161" s="48">
        <f>'PNC, Exon. &amp; no Exon.'!X149</f>
        <v>0</v>
      </c>
      <c r="K161" s="48">
        <f>'PNC, Exon. &amp; no Exon.'!AA149</f>
        <v>0</v>
      </c>
      <c r="L161" s="48">
        <f>'PNC, Exon. &amp; no Exon.'!AD149</f>
        <v>0</v>
      </c>
      <c r="M161" s="48">
        <f>'PNC, Exon. &amp; no Exon.'!AG149</f>
        <v>0</v>
      </c>
      <c r="N161" s="48">
        <f>'PNC, Exon. &amp; no Exon.'!AJ149</f>
        <v>0</v>
      </c>
      <c r="O161" s="60">
        <f t="shared" si="8"/>
        <v>0</v>
      </c>
    </row>
    <row r="162" spans="1:15" ht="15.95" hidden="1" customHeight="1" x14ac:dyDescent="0.2">
      <c r="A162" s="47">
        <v>24</v>
      </c>
      <c r="B162" s="52" t="s">
        <v>82</v>
      </c>
      <c r="C162" s="63">
        <f t="shared" si="9"/>
        <v>5404433.9699999997</v>
      </c>
      <c r="D162" s="48">
        <f>'PNC, Exon. &amp; no Exon.'!F150</f>
        <v>0</v>
      </c>
      <c r="E162" s="48">
        <f>'PNC, Exon. &amp; no Exon.'!I150</f>
        <v>0</v>
      </c>
      <c r="F162" s="48">
        <f>'PNC, Exon. &amp; no Exon.'!L150</f>
        <v>0</v>
      </c>
      <c r="G162" s="48">
        <f>'PNC, Exon. &amp; no Exon.'!O150</f>
        <v>0</v>
      </c>
      <c r="H162" s="48">
        <f>'PNC, Exon. &amp; no Exon.'!R150</f>
        <v>0</v>
      </c>
      <c r="I162" s="48">
        <f>'PNC, Exon. &amp; no Exon.'!U150</f>
        <v>0</v>
      </c>
      <c r="J162" s="48">
        <f>'PNC, Exon. &amp; no Exon.'!X150</f>
        <v>0</v>
      </c>
      <c r="K162" s="48">
        <f>'PNC, Exon. &amp; no Exon.'!AA150</f>
        <v>5404433.9699999997</v>
      </c>
      <c r="L162" s="48">
        <f>'PNC, Exon. &amp; no Exon.'!AD150</f>
        <v>0</v>
      </c>
      <c r="M162" s="48">
        <f>'PNC, Exon. &amp; no Exon.'!AG150</f>
        <v>0</v>
      </c>
      <c r="N162" s="48">
        <f>'PNC, Exon. &amp; no Exon.'!AJ150</f>
        <v>0</v>
      </c>
      <c r="O162" s="60">
        <f t="shared" si="8"/>
        <v>0.10742152357918683</v>
      </c>
    </row>
    <row r="163" spans="1:15" ht="15.95" hidden="1" customHeight="1" x14ac:dyDescent="0.2">
      <c r="A163" s="47">
        <v>25</v>
      </c>
      <c r="B163" s="52" t="s">
        <v>104</v>
      </c>
      <c r="C163" s="63">
        <f t="shared" si="9"/>
        <v>0</v>
      </c>
      <c r="D163" s="48">
        <f>'PNC, Exon. &amp; no Exon.'!F151</f>
        <v>0</v>
      </c>
      <c r="E163" s="48">
        <f>'PNC, Exon. &amp; no Exon.'!I151</f>
        <v>0</v>
      </c>
      <c r="F163" s="48">
        <f>'PNC, Exon. &amp; no Exon.'!L151</f>
        <v>0</v>
      </c>
      <c r="G163" s="48">
        <f>'PNC, Exon. &amp; no Exon.'!O151</f>
        <v>0</v>
      </c>
      <c r="H163" s="48">
        <f>'PNC, Exon. &amp; no Exon.'!R151</f>
        <v>0</v>
      </c>
      <c r="I163" s="48">
        <f>'PNC, Exon. &amp; no Exon.'!U151</f>
        <v>0</v>
      </c>
      <c r="J163" s="48">
        <f>'PNC, Exon. &amp; no Exon.'!X151</f>
        <v>0</v>
      </c>
      <c r="K163" s="48">
        <f>'PNC, Exon. &amp; no Exon.'!AA151</f>
        <v>0</v>
      </c>
      <c r="L163" s="48">
        <f>'PNC, Exon. &amp; no Exon.'!AD151</f>
        <v>0</v>
      </c>
      <c r="M163" s="48">
        <f>'PNC, Exon. &amp; no Exon.'!AG151</f>
        <v>0</v>
      </c>
      <c r="N163" s="48">
        <f>'PNC, Exon. &amp; no Exon.'!AJ151</f>
        <v>0</v>
      </c>
      <c r="O163" s="60">
        <f t="shared" si="8"/>
        <v>0</v>
      </c>
    </row>
    <row r="164" spans="1:15" ht="15.95" hidden="1" customHeight="1" x14ac:dyDescent="0.2">
      <c r="A164" s="47">
        <v>26</v>
      </c>
      <c r="B164" s="52" t="s">
        <v>114</v>
      </c>
      <c r="C164" s="63">
        <f t="shared" si="9"/>
        <v>35732572.390000001</v>
      </c>
      <c r="D164" s="48">
        <f>'PNC, Exon. &amp; no Exon.'!F152</f>
        <v>16416.37</v>
      </c>
      <c r="E164" s="48">
        <f>'PNC, Exon. &amp; no Exon.'!I152</f>
        <v>144451.88</v>
      </c>
      <c r="F164" s="48">
        <f>'PNC, Exon. &amp; no Exon.'!L152</f>
        <v>0</v>
      </c>
      <c r="G164" s="48">
        <f>'PNC, Exon. &amp; no Exon.'!O152</f>
        <v>4104349.51</v>
      </c>
      <c r="H164" s="48">
        <f>'PNC, Exon. &amp; no Exon.'!R152</f>
        <v>11992928.77</v>
      </c>
      <c r="I164" s="48">
        <f>'PNC, Exon. &amp; no Exon.'!U152</f>
        <v>158411.69</v>
      </c>
      <c r="J164" s="48">
        <f>'PNC, Exon. &amp; no Exon.'!X152</f>
        <v>284246.96000000002</v>
      </c>
      <c r="K164" s="48">
        <f>'PNC, Exon. &amp; no Exon.'!AA152</f>
        <v>16450474</v>
      </c>
      <c r="L164" s="48">
        <f>'PNC, Exon. &amp; no Exon.'!AD152</f>
        <v>0</v>
      </c>
      <c r="M164" s="48">
        <f>'PNC, Exon. &amp; no Exon.'!AG152</f>
        <v>366860.75</v>
      </c>
      <c r="N164" s="48">
        <f>'PNC, Exon. &amp; no Exon.'!AJ152</f>
        <v>2214432.46</v>
      </c>
      <c r="O164" s="60">
        <f t="shared" si="8"/>
        <v>0.71024040423929646</v>
      </c>
    </row>
    <row r="165" spans="1:15" ht="15.95" hidden="1" customHeight="1" x14ac:dyDescent="0.2">
      <c r="A165" s="47">
        <v>27</v>
      </c>
      <c r="B165" s="52" t="s">
        <v>116</v>
      </c>
      <c r="C165" s="63">
        <f t="shared" si="9"/>
        <v>842254172.70000005</v>
      </c>
      <c r="D165" s="48">
        <f>'PNC, Exon. &amp; no Exon.'!F153</f>
        <v>3791269.72</v>
      </c>
      <c r="E165" s="48">
        <f>'PNC, Exon. &amp; no Exon.'!I153</f>
        <v>21596592.379999999</v>
      </c>
      <c r="F165" s="48">
        <f>'PNC, Exon. &amp; no Exon.'!L153</f>
        <v>785001956.99000001</v>
      </c>
      <c r="G165" s="48">
        <f>'PNC, Exon. &amp; no Exon.'!O153</f>
        <v>237160.7</v>
      </c>
      <c r="H165" s="48">
        <f>'PNC, Exon. &amp; no Exon.'!R153</f>
        <v>7829427.5099999998</v>
      </c>
      <c r="I165" s="48">
        <f>'PNC, Exon. &amp; no Exon.'!U153</f>
        <v>65657.600000000006</v>
      </c>
      <c r="J165" s="48">
        <f>'PNC, Exon. &amp; no Exon.'!X153</f>
        <v>80860.649999999994</v>
      </c>
      <c r="K165" s="48">
        <f>'PNC, Exon. &amp; no Exon.'!AA153</f>
        <v>21434165.449999999</v>
      </c>
      <c r="L165" s="48">
        <f>'PNC, Exon. &amp; no Exon.'!AD153</f>
        <v>0</v>
      </c>
      <c r="M165" s="48">
        <f>'PNC, Exon. &amp; no Exon.'!AG153</f>
        <v>380912.52</v>
      </c>
      <c r="N165" s="48">
        <f>'PNC, Exon. &amp; no Exon.'!AJ153</f>
        <v>1836169.1800000002</v>
      </c>
      <c r="O165" s="60">
        <f t="shared" si="8"/>
        <v>16.741110535274348</v>
      </c>
    </row>
    <row r="166" spans="1:15" ht="15.95" hidden="1" customHeight="1" x14ac:dyDescent="0.2">
      <c r="A166" s="47">
        <v>28</v>
      </c>
      <c r="B166" s="52" t="s">
        <v>119</v>
      </c>
      <c r="C166" s="63">
        <f t="shared" si="9"/>
        <v>17134779.359999999</v>
      </c>
      <c r="D166" s="48">
        <f>'PNC, Exon. &amp; no Exon.'!F154</f>
        <v>1533.88</v>
      </c>
      <c r="E166" s="48">
        <f>'PNC, Exon. &amp; no Exon.'!I154</f>
        <v>0</v>
      </c>
      <c r="F166" s="48">
        <f>'PNC, Exon. &amp; no Exon.'!L154</f>
        <v>64981.81</v>
      </c>
      <c r="G166" s="48">
        <f>'PNC, Exon. &amp; no Exon.'!O154</f>
        <v>0</v>
      </c>
      <c r="H166" s="48">
        <f>'PNC, Exon. &amp; no Exon.'!R154</f>
        <v>1318573.03</v>
      </c>
      <c r="I166" s="48">
        <f>'PNC, Exon. &amp; no Exon.'!U154</f>
        <v>153172.42000000001</v>
      </c>
      <c r="J166" s="48">
        <f>'PNC, Exon. &amp; no Exon.'!X154</f>
        <v>42011.92</v>
      </c>
      <c r="K166" s="48">
        <f>'PNC, Exon. &amp; no Exon.'!AA154</f>
        <v>14502348.560000001</v>
      </c>
      <c r="L166" s="48">
        <f>'PNC, Exon. &amp; no Exon.'!AD154</f>
        <v>0</v>
      </c>
      <c r="M166" s="48">
        <f>'PNC, Exon. &amp; no Exon.'!AG154</f>
        <v>369655.28</v>
      </c>
      <c r="N166" s="48">
        <f>'PNC, Exon. &amp; no Exon.'!AJ154</f>
        <v>682502.46</v>
      </c>
      <c r="O166" s="60">
        <f t="shared" si="8"/>
        <v>0.34058036702119315</v>
      </c>
    </row>
    <row r="167" spans="1:15" ht="15.95" hidden="1" customHeight="1" x14ac:dyDescent="0.2">
      <c r="A167" s="47">
        <v>29</v>
      </c>
      <c r="B167" s="52" t="s">
        <v>124</v>
      </c>
      <c r="C167" s="63">
        <f>SUM(D167:N167)</f>
        <v>16546700.719999999</v>
      </c>
      <c r="D167" s="48">
        <f>'PNC, Exon. &amp; no Exon.'!F155</f>
        <v>0</v>
      </c>
      <c r="E167" s="48">
        <f>'PNC, Exon. &amp; no Exon.'!I155</f>
        <v>450727.58</v>
      </c>
      <c r="F167" s="48">
        <f>'PNC, Exon. &amp; no Exon.'!L155</f>
        <v>35178</v>
      </c>
      <c r="G167" s="48">
        <f>'PNC, Exon. &amp; no Exon.'!O155</f>
        <v>12250</v>
      </c>
      <c r="H167" s="48">
        <f>'PNC, Exon. &amp; no Exon.'!R155</f>
        <v>734257.79</v>
      </c>
      <c r="I167" s="48">
        <f>'PNC, Exon. &amp; no Exon.'!U155</f>
        <v>105427.09</v>
      </c>
      <c r="J167" s="48">
        <f>'PNC, Exon. &amp; no Exon.'!X155</f>
        <v>165104.20000000001</v>
      </c>
      <c r="K167" s="48">
        <f>'PNC, Exon. &amp; no Exon.'!AA155</f>
        <v>8406604.8499999996</v>
      </c>
      <c r="L167" s="48">
        <f>'PNC, Exon. &amp; no Exon.'!AD155</f>
        <v>0</v>
      </c>
      <c r="M167" s="48">
        <f>'PNC, Exon. &amp; no Exon.'!AG155</f>
        <v>6229254.0499999998</v>
      </c>
      <c r="N167" s="48">
        <f>'PNC, Exon. &amp; no Exon.'!AJ155</f>
        <v>407897.16</v>
      </c>
      <c r="O167" s="60">
        <f t="shared" si="8"/>
        <v>0.32889139018405433</v>
      </c>
    </row>
    <row r="168" spans="1:15" ht="15.95" hidden="1" customHeight="1" x14ac:dyDescent="0.2">
      <c r="A168" s="47">
        <v>30</v>
      </c>
      <c r="B168" s="52" t="s">
        <v>102</v>
      </c>
      <c r="C168" s="63">
        <f t="shared" si="9"/>
        <v>0</v>
      </c>
      <c r="D168" s="48">
        <f>'PNC, Exon. &amp; no Exon.'!F156</f>
        <v>0</v>
      </c>
      <c r="E168" s="48">
        <f>'PNC, Exon. &amp; no Exon.'!I156</f>
        <v>0</v>
      </c>
      <c r="F168" s="48">
        <f>'PNC, Exon. &amp; no Exon.'!L156</f>
        <v>0</v>
      </c>
      <c r="G168" s="48">
        <f>'PNC, Exon. &amp; no Exon.'!O156</f>
        <v>0</v>
      </c>
      <c r="H168" s="48">
        <f>'PNC, Exon. &amp; no Exon.'!R156</f>
        <v>0</v>
      </c>
      <c r="I168" s="48">
        <f>'PNC, Exon. &amp; no Exon.'!U156</f>
        <v>0</v>
      </c>
      <c r="J168" s="48">
        <f>'PNC, Exon. &amp; no Exon.'!X156</f>
        <v>0</v>
      </c>
      <c r="K168" s="48">
        <f>'PNC, Exon. &amp; no Exon.'!AA156</f>
        <v>0</v>
      </c>
      <c r="L168" s="48">
        <f>'PNC, Exon. &amp; no Exon.'!AD156</f>
        <v>0</v>
      </c>
      <c r="M168" s="48">
        <f>'PNC, Exon. &amp; no Exon.'!AG156</f>
        <v>0</v>
      </c>
      <c r="N168" s="48">
        <f>'PNC, Exon. &amp; no Exon.'!AJ156</f>
        <v>0</v>
      </c>
      <c r="O168" s="60">
        <f t="shared" si="8"/>
        <v>0</v>
      </c>
    </row>
    <row r="169" spans="1:15" ht="15.95" hidden="1" customHeight="1" x14ac:dyDescent="0.2">
      <c r="A169" s="47">
        <v>31</v>
      </c>
      <c r="B169" s="51" t="s">
        <v>109</v>
      </c>
      <c r="C169" s="63">
        <f t="shared" si="9"/>
        <v>18856220.280000001</v>
      </c>
      <c r="D169" s="48">
        <f>'PNC, Exon. &amp; no Exon.'!F157</f>
        <v>0</v>
      </c>
      <c r="E169" s="48">
        <f>'PNC, Exon. &amp; no Exon.'!I157</f>
        <v>0</v>
      </c>
      <c r="F169" s="48">
        <f>'PNC, Exon. &amp; no Exon.'!L157</f>
        <v>18856220.280000001</v>
      </c>
      <c r="G169" s="48">
        <f>'PNC, Exon. &amp; no Exon.'!O157</f>
        <v>0</v>
      </c>
      <c r="H169" s="48">
        <f>'PNC, Exon. &amp; no Exon.'!R157</f>
        <v>0</v>
      </c>
      <c r="I169" s="48">
        <f>'PNC, Exon. &amp; no Exon.'!U157</f>
        <v>0</v>
      </c>
      <c r="J169" s="48">
        <f>'PNC, Exon. &amp; no Exon.'!X157</f>
        <v>0</v>
      </c>
      <c r="K169" s="48">
        <f>'PNC, Exon. &amp; no Exon.'!AA157</f>
        <v>0</v>
      </c>
      <c r="L169" s="48">
        <f>'PNC, Exon. &amp; no Exon.'!AD157</f>
        <v>0</v>
      </c>
      <c r="M169" s="48">
        <f>'PNC, Exon. &amp; no Exon.'!AG157</f>
        <v>0</v>
      </c>
      <c r="N169" s="48">
        <f>'PNC, Exon. &amp; no Exon.'!AJ157</f>
        <v>0</v>
      </c>
      <c r="O169" s="60">
        <f t="shared" si="8"/>
        <v>0.37479668040469394</v>
      </c>
    </row>
    <row r="170" spans="1:15" ht="15.95" hidden="1" customHeight="1" x14ac:dyDescent="0.2">
      <c r="A170" s="47">
        <v>32</v>
      </c>
      <c r="B170" s="52" t="s">
        <v>117</v>
      </c>
      <c r="C170" s="63">
        <f t="shared" si="9"/>
        <v>4238844.2799999993</v>
      </c>
      <c r="D170" s="48">
        <f>'PNC, Exon. &amp; no Exon.'!F158</f>
        <v>0</v>
      </c>
      <c r="E170" s="48">
        <f>'PNC, Exon. &amp; no Exon.'!I158</f>
        <v>0</v>
      </c>
      <c r="F170" s="48">
        <f>'PNC, Exon. &amp; no Exon.'!L158</f>
        <v>0</v>
      </c>
      <c r="G170" s="48">
        <f>'PNC, Exon. &amp; no Exon.'!O158</f>
        <v>0</v>
      </c>
      <c r="H170" s="48">
        <f>'PNC, Exon. &amp; no Exon.'!R158</f>
        <v>380627.57</v>
      </c>
      <c r="I170" s="48">
        <f>'PNC, Exon. &amp; no Exon.'!U158</f>
        <v>171162.52</v>
      </c>
      <c r="J170" s="48">
        <f>'PNC, Exon. &amp; no Exon.'!X158</f>
        <v>6173.28</v>
      </c>
      <c r="K170" s="48">
        <f>'PNC, Exon. &amp; no Exon.'!AA158</f>
        <v>2790393.32</v>
      </c>
      <c r="L170" s="48">
        <f>'PNC, Exon. &amp; no Exon.'!AD158</f>
        <v>0</v>
      </c>
      <c r="M170" s="48">
        <f>'PNC, Exon. &amp; no Exon.'!AG158</f>
        <v>230595.61</v>
      </c>
      <c r="N170" s="48">
        <f>'PNC, Exon. &amp; no Exon.'!AJ158</f>
        <v>659891.98</v>
      </c>
      <c r="O170" s="60">
        <f t="shared" si="8"/>
        <v>8.4253617178067064E-2</v>
      </c>
    </row>
    <row r="171" spans="1:15" ht="15.95" hidden="1" customHeight="1" x14ac:dyDescent="0.2">
      <c r="A171" s="47">
        <v>33</v>
      </c>
      <c r="B171" s="52" t="s">
        <v>118</v>
      </c>
      <c r="C171" s="63">
        <f t="shared" si="9"/>
        <v>11894794.82</v>
      </c>
      <c r="D171" s="48">
        <f>'PNC, Exon. &amp; no Exon.'!F159</f>
        <v>0</v>
      </c>
      <c r="E171" s="48">
        <f>'PNC, Exon. &amp; no Exon.'!I159</f>
        <v>7597360.6399999997</v>
      </c>
      <c r="F171" s="48">
        <f>'PNC, Exon. &amp; no Exon.'!L159</f>
        <v>0</v>
      </c>
      <c r="G171" s="48">
        <f>'PNC, Exon. &amp; no Exon.'!O159</f>
        <v>0</v>
      </c>
      <c r="H171" s="48">
        <f>'PNC, Exon. &amp; no Exon.'!R159</f>
        <v>3809921.75</v>
      </c>
      <c r="I171" s="48">
        <f>'PNC, Exon. &amp; no Exon.'!U159</f>
        <v>410114.6</v>
      </c>
      <c r="J171" s="48">
        <f>'PNC, Exon. &amp; no Exon.'!X159</f>
        <v>699.63</v>
      </c>
      <c r="K171" s="48">
        <f>'PNC, Exon. &amp; no Exon.'!AA159</f>
        <v>29728.2</v>
      </c>
      <c r="L171" s="48">
        <f>'PNC, Exon. &amp; no Exon.'!AD159</f>
        <v>0</v>
      </c>
      <c r="M171" s="48">
        <f>'PNC, Exon. &amp; no Exon.'!AG159</f>
        <v>6692.47</v>
      </c>
      <c r="N171" s="48">
        <f>'PNC, Exon. &amp; no Exon.'!AJ159</f>
        <v>40277.53</v>
      </c>
      <c r="O171" s="60">
        <f t="shared" si="8"/>
        <v>0.23642753141569411</v>
      </c>
    </row>
    <row r="172" spans="1:15" ht="15.95" hidden="1" customHeight="1" x14ac:dyDescent="0.2">
      <c r="A172" s="47">
        <v>34</v>
      </c>
      <c r="B172" s="52" t="s">
        <v>120</v>
      </c>
      <c r="C172" s="63">
        <f t="shared" si="9"/>
        <v>0</v>
      </c>
      <c r="D172" s="48">
        <f>'PNC, Exon. &amp; no Exon.'!F160</f>
        <v>0</v>
      </c>
      <c r="E172" s="48">
        <f>'PNC, Exon. &amp; no Exon.'!I160</f>
        <v>0</v>
      </c>
      <c r="F172" s="48">
        <f>'PNC, Exon. &amp; no Exon.'!L160</f>
        <v>0</v>
      </c>
      <c r="G172" s="48">
        <f>'PNC, Exon. &amp; no Exon.'!O160</f>
        <v>0</v>
      </c>
      <c r="H172" s="48">
        <f>'PNC, Exon. &amp; no Exon.'!R160</f>
        <v>0</v>
      </c>
      <c r="I172" s="48">
        <f>'PNC, Exon. &amp; no Exon.'!U160</f>
        <v>0</v>
      </c>
      <c r="J172" s="48">
        <f>'PNC, Exon. &amp; no Exon.'!X160</f>
        <v>0</v>
      </c>
      <c r="K172" s="48">
        <f>'PNC, Exon. &amp; no Exon.'!AA160</f>
        <v>0</v>
      </c>
      <c r="L172" s="48">
        <f>'PNC, Exon. &amp; no Exon.'!AD160</f>
        <v>0</v>
      </c>
      <c r="M172" s="48">
        <f>'PNC, Exon. &amp; no Exon.'!AG160</f>
        <v>0</v>
      </c>
      <c r="N172" s="48">
        <f>'PNC, Exon. &amp; no Exon.'!AJ160</f>
        <v>0</v>
      </c>
      <c r="O172" s="60">
        <f t="shared" si="8"/>
        <v>0</v>
      </c>
    </row>
    <row r="173" spans="1:15" ht="15.95" hidden="1" customHeight="1" x14ac:dyDescent="0.2">
      <c r="A173" s="47">
        <v>35</v>
      </c>
      <c r="B173" s="52" t="s">
        <v>163</v>
      </c>
      <c r="C173" s="63">
        <f t="shared" si="9"/>
        <v>1652327.26</v>
      </c>
      <c r="D173" s="48">
        <f>'PNC, Exon. &amp; no Exon.'!F161</f>
        <v>0</v>
      </c>
      <c r="E173" s="48">
        <f>'PNC, Exon. &amp; no Exon.'!I161</f>
        <v>0</v>
      </c>
      <c r="F173" s="48">
        <f>'PNC, Exon. &amp; no Exon.'!L161</f>
        <v>0</v>
      </c>
      <c r="G173" s="48">
        <f>'PNC, Exon. &amp; no Exon.'!O161</f>
        <v>0</v>
      </c>
      <c r="H173" s="48">
        <f>'PNC, Exon. &amp; no Exon.'!R161</f>
        <v>0</v>
      </c>
      <c r="I173" s="48">
        <f>'PNC, Exon. &amp; no Exon.'!U161</f>
        <v>0</v>
      </c>
      <c r="J173" s="48">
        <f>'PNC, Exon. &amp; no Exon.'!X161</f>
        <v>0</v>
      </c>
      <c r="K173" s="48">
        <f>'PNC, Exon. &amp; no Exon.'!AA161</f>
        <v>0</v>
      </c>
      <c r="L173" s="48">
        <f>'PNC, Exon. &amp; no Exon.'!AD161</f>
        <v>0</v>
      </c>
      <c r="M173" s="48">
        <f>'PNC, Exon. &amp; no Exon.'!AG161</f>
        <v>1652327.26</v>
      </c>
      <c r="N173" s="48">
        <f>'PNC, Exon. &amp; no Exon.'!AJ161</f>
        <v>0</v>
      </c>
      <c r="O173" s="60">
        <f t="shared" si="8"/>
        <v>3.2842571989203748E-2</v>
      </c>
    </row>
    <row r="174" spans="1:15" ht="15.95" hidden="1" customHeight="1" x14ac:dyDescent="0.2">
      <c r="A174" s="47">
        <v>36</v>
      </c>
      <c r="B174" s="52" t="s">
        <v>105</v>
      </c>
      <c r="C174" s="63">
        <f t="shared" si="9"/>
        <v>0</v>
      </c>
      <c r="D174" s="48">
        <f>'PNC, Exon. &amp; no Exon.'!F162</f>
        <v>0</v>
      </c>
      <c r="E174" s="48">
        <f>'PNC, Exon. &amp; no Exon.'!I162</f>
        <v>0</v>
      </c>
      <c r="F174" s="48">
        <f>'PNC, Exon. &amp; no Exon.'!L162</f>
        <v>0</v>
      </c>
      <c r="G174" s="48">
        <f>'PNC, Exon. &amp; no Exon.'!O162</f>
        <v>0</v>
      </c>
      <c r="H174" s="48">
        <f>'PNC, Exon. &amp; no Exon.'!R162</f>
        <v>0</v>
      </c>
      <c r="I174" s="48">
        <f>'PNC, Exon. &amp; no Exon.'!U162</f>
        <v>0</v>
      </c>
      <c r="J174" s="48">
        <f>'PNC, Exon. &amp; no Exon.'!X162</f>
        <v>0</v>
      </c>
      <c r="K174" s="48">
        <f>'PNC, Exon. &amp; no Exon.'!AA162</f>
        <v>0</v>
      </c>
      <c r="L174" s="48">
        <f>'PNC, Exon. &amp; no Exon.'!AD162</f>
        <v>0</v>
      </c>
      <c r="M174" s="48">
        <f>'PNC, Exon. &amp; no Exon.'!AG162</f>
        <v>0</v>
      </c>
      <c r="N174" s="48">
        <f>'PNC, Exon. &amp; no Exon.'!AJ162</f>
        <v>0</v>
      </c>
      <c r="O174" s="60">
        <f t="shared" si="8"/>
        <v>0</v>
      </c>
    </row>
    <row r="175" spans="1:15" ht="15.95" hidden="1" customHeight="1" x14ac:dyDescent="0.2">
      <c r="A175" s="47">
        <v>37</v>
      </c>
      <c r="B175" s="52" t="s">
        <v>103</v>
      </c>
      <c r="C175" s="63">
        <f t="shared" si="9"/>
        <v>26920237.509999998</v>
      </c>
      <c r="D175" s="48">
        <f>'PNC, Exon. &amp; no Exon.'!F163</f>
        <v>0</v>
      </c>
      <c r="E175" s="48">
        <f>'PNC, Exon. &amp; no Exon.'!I163</f>
        <v>1627751.83</v>
      </c>
      <c r="F175" s="48">
        <f>'PNC, Exon. &amp; no Exon.'!L163</f>
        <v>0</v>
      </c>
      <c r="G175" s="48">
        <f>'PNC, Exon. &amp; no Exon.'!O163</f>
        <v>0</v>
      </c>
      <c r="H175" s="48">
        <f>'PNC, Exon. &amp; no Exon.'!R163</f>
        <v>0</v>
      </c>
      <c r="I175" s="48">
        <f>'PNC, Exon. &amp; no Exon.'!U163</f>
        <v>0</v>
      </c>
      <c r="J175" s="48">
        <f>'PNC, Exon. &amp; no Exon.'!X163</f>
        <v>0</v>
      </c>
      <c r="K175" s="48">
        <f>'PNC, Exon. &amp; no Exon.'!AA163</f>
        <v>0</v>
      </c>
      <c r="L175" s="48">
        <f>'PNC, Exon. &amp; no Exon.'!AD163</f>
        <v>24931153.210000001</v>
      </c>
      <c r="M175" s="48">
        <f>'PNC, Exon. &amp; no Exon.'!AG163</f>
        <v>0</v>
      </c>
      <c r="N175" s="48">
        <f>'PNC, Exon. &amp; no Exon.'!AJ163</f>
        <v>361332.47</v>
      </c>
      <c r="O175" s="60">
        <f t="shared" si="8"/>
        <v>0.53508155423680293</v>
      </c>
    </row>
    <row r="176" spans="1:15" ht="15.95" hidden="1" customHeight="1" x14ac:dyDescent="0.2">
      <c r="A176" s="47">
        <v>38</v>
      </c>
      <c r="B176" s="52" t="s">
        <v>110</v>
      </c>
      <c r="C176" s="63">
        <f>SUM(D176:N176)</f>
        <v>19249154.469999999</v>
      </c>
      <c r="D176" s="48">
        <f>'PNC, Exon. &amp; no Exon.'!F164</f>
        <v>0</v>
      </c>
      <c r="E176" s="48">
        <f>'PNC, Exon. &amp; no Exon.'!I164</f>
        <v>19249154.469999999</v>
      </c>
      <c r="F176" s="48">
        <f>'PNC, Exon. &amp; no Exon.'!L164</f>
        <v>0</v>
      </c>
      <c r="G176" s="48">
        <f>'PNC, Exon. &amp; no Exon.'!O164</f>
        <v>0</v>
      </c>
      <c r="H176" s="48">
        <f>'PNC, Exon. &amp; no Exon.'!R164</f>
        <v>0</v>
      </c>
      <c r="I176" s="48">
        <f>'PNC, Exon. &amp; no Exon.'!U164</f>
        <v>0</v>
      </c>
      <c r="J176" s="48">
        <f>'PNC, Exon. &amp; no Exon.'!X164</f>
        <v>0</v>
      </c>
      <c r="K176" s="48">
        <f>'PNC, Exon. &amp; no Exon.'!AA164</f>
        <v>0</v>
      </c>
      <c r="L176" s="48">
        <f>'PNC, Exon. &amp; no Exon.'!AD164</f>
        <v>0</v>
      </c>
      <c r="M176" s="48">
        <f>'PNC, Exon. &amp; no Exon.'!AG164</f>
        <v>0</v>
      </c>
      <c r="N176" s="48">
        <f>'PNC, Exon. &amp; no Exon.'!AJ164</f>
        <v>0</v>
      </c>
      <c r="O176" s="60">
        <f>(C176/$C$138*100)</f>
        <v>0.38260685804595268</v>
      </c>
    </row>
    <row r="177" spans="1:15" hidden="1" x14ac:dyDescent="0.2">
      <c r="A177" s="81" t="s">
        <v>97</v>
      </c>
      <c r="B177" s="3"/>
      <c r="C177" s="9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10"/>
    </row>
    <row r="178" spans="1:15" hidden="1" x14ac:dyDescent="0.2"/>
    <row r="179" spans="1:15" hidden="1" x14ac:dyDescent="0.2"/>
    <row r="180" spans="1:15" hidden="1" x14ac:dyDescent="0.2"/>
    <row r="181" spans="1:15" hidden="1" x14ac:dyDescent="0.2"/>
    <row r="182" spans="1:15" hidden="1" x14ac:dyDescent="0.2"/>
    <row r="183" spans="1:15" hidden="1" x14ac:dyDescent="0.2"/>
    <row r="184" spans="1:15" hidden="1" x14ac:dyDescent="0.2"/>
    <row r="185" spans="1:15" hidden="1" x14ac:dyDescent="0.2"/>
    <row r="186" spans="1:15" hidden="1" x14ac:dyDescent="0.2"/>
    <row r="187" spans="1:15" hidden="1" x14ac:dyDescent="0.2"/>
    <row r="188" spans="1:15" hidden="1" x14ac:dyDescent="0.2"/>
    <row r="189" spans="1:15" hidden="1" x14ac:dyDescent="0.2"/>
    <row r="190" spans="1:15" hidden="1" x14ac:dyDescent="0.2"/>
    <row r="191" spans="1:15" hidden="1" x14ac:dyDescent="0.2"/>
    <row r="192" spans="1:15" hidden="1" x14ac:dyDescent="0.2"/>
    <row r="193" spans="1:15" hidden="1" x14ac:dyDescent="0.2"/>
    <row r="194" spans="1:15" hidden="1" x14ac:dyDescent="0.2"/>
    <row r="195" spans="1:15" hidden="1" x14ac:dyDescent="0.2"/>
    <row r="196" spans="1:15" hidden="1" x14ac:dyDescent="0.2"/>
    <row r="197" spans="1:15" ht="19.5" customHeight="1" x14ac:dyDescent="0.3">
      <c r="A197" s="188" t="s">
        <v>42</v>
      </c>
      <c r="B197" s="188"/>
      <c r="C197" s="188"/>
      <c r="D197" s="188"/>
      <c r="E197" s="188"/>
      <c r="F197" s="188"/>
      <c r="G197" s="188"/>
      <c r="H197" s="188"/>
      <c r="I197" s="188"/>
      <c r="J197" s="188"/>
      <c r="K197" s="188"/>
      <c r="L197" s="188"/>
      <c r="M197" s="188"/>
      <c r="N197" s="188"/>
      <c r="O197" s="188"/>
    </row>
    <row r="198" spans="1:15" ht="12.75" customHeight="1" x14ac:dyDescent="0.2">
      <c r="A198" s="189" t="s">
        <v>56</v>
      </c>
      <c r="B198" s="189"/>
      <c r="C198" s="189"/>
      <c r="D198" s="189"/>
      <c r="E198" s="189"/>
      <c r="F198" s="189"/>
      <c r="G198" s="189"/>
      <c r="H198" s="189"/>
      <c r="I198" s="189"/>
      <c r="J198" s="189"/>
      <c r="K198" s="189"/>
      <c r="L198" s="189"/>
      <c r="M198" s="189"/>
      <c r="N198" s="189"/>
      <c r="O198" s="189"/>
    </row>
    <row r="199" spans="1:15" ht="12.75" customHeight="1" x14ac:dyDescent="0.2">
      <c r="A199" s="190" t="s">
        <v>139</v>
      </c>
      <c r="B199" s="191"/>
      <c r="C199" s="191"/>
      <c r="D199" s="191"/>
      <c r="E199" s="191"/>
      <c r="F199" s="191"/>
      <c r="G199" s="191"/>
      <c r="H199" s="191"/>
      <c r="I199" s="191"/>
      <c r="J199" s="191"/>
      <c r="K199" s="191"/>
      <c r="L199" s="191"/>
      <c r="M199" s="191"/>
      <c r="N199" s="191"/>
      <c r="O199" s="191"/>
    </row>
    <row r="200" spans="1:15" ht="12.75" customHeight="1" x14ac:dyDescent="0.2">
      <c r="A200" s="189" t="s">
        <v>113</v>
      </c>
      <c r="B200" s="189"/>
      <c r="C200" s="189"/>
      <c r="D200" s="189"/>
      <c r="E200" s="189"/>
      <c r="F200" s="189"/>
      <c r="G200" s="189"/>
      <c r="H200" s="189"/>
      <c r="I200" s="189"/>
      <c r="J200" s="189"/>
      <c r="K200" s="189"/>
      <c r="L200" s="189"/>
      <c r="M200" s="189"/>
      <c r="N200" s="189"/>
      <c r="O200" s="189"/>
    </row>
    <row r="201" spans="1:15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</row>
    <row r="202" spans="1:15" ht="38.25" x14ac:dyDescent="0.2">
      <c r="A202" s="158" t="s">
        <v>32</v>
      </c>
      <c r="B202" s="80" t="s">
        <v>108</v>
      </c>
      <c r="C202" s="158" t="s">
        <v>0</v>
      </c>
      <c r="D202" s="158" t="s">
        <v>43</v>
      </c>
      <c r="E202" s="158" t="s">
        <v>13</v>
      </c>
      <c r="F202" s="158" t="s">
        <v>44</v>
      </c>
      <c r="G202" s="158" t="s">
        <v>15</v>
      </c>
      <c r="H202" s="158" t="s">
        <v>45</v>
      </c>
      <c r="I202" s="158" t="s">
        <v>112</v>
      </c>
      <c r="J202" s="158" t="s">
        <v>46</v>
      </c>
      <c r="K202" s="158" t="s">
        <v>36</v>
      </c>
      <c r="L202" s="158" t="s">
        <v>47</v>
      </c>
      <c r="M202" s="158" t="s">
        <v>48</v>
      </c>
      <c r="N202" s="158" t="s">
        <v>49</v>
      </c>
      <c r="O202" s="158" t="s">
        <v>62</v>
      </c>
    </row>
    <row r="203" spans="1:15" ht="15" customHeight="1" x14ac:dyDescent="0.2">
      <c r="A203" s="75"/>
      <c r="B203" s="75" t="s">
        <v>21</v>
      </c>
      <c r="C203" s="87">
        <f>SUM(C204:C241)</f>
        <v>5842372353.0400019</v>
      </c>
      <c r="D203" s="87">
        <f t="shared" ref="D203:O203" si="10">SUM(D204:D241)</f>
        <v>28472714.149999999</v>
      </c>
      <c r="E203" s="87">
        <f t="shared" si="10"/>
        <v>845725583.0999999</v>
      </c>
      <c r="F203" s="87">
        <f t="shared" si="10"/>
        <v>1580683223.4599998</v>
      </c>
      <c r="G203" s="87">
        <f t="shared" si="10"/>
        <v>56683389.890000001</v>
      </c>
      <c r="H203" s="87">
        <f t="shared" si="10"/>
        <v>1103258403.1800001</v>
      </c>
      <c r="I203" s="87">
        <f t="shared" si="10"/>
        <v>168918223.28999999</v>
      </c>
      <c r="J203" s="87">
        <f t="shared" si="10"/>
        <v>80018572.649999991</v>
      </c>
      <c r="K203" s="87">
        <f t="shared" si="10"/>
        <v>1576979024.55</v>
      </c>
      <c r="L203" s="87">
        <f t="shared" si="10"/>
        <v>15722525.73</v>
      </c>
      <c r="M203" s="87">
        <f t="shared" si="10"/>
        <v>108926491.17</v>
      </c>
      <c r="N203" s="87">
        <f t="shared" si="10"/>
        <v>276984201.87000006</v>
      </c>
      <c r="O203" s="115">
        <f t="shared" si="10"/>
        <v>99.999999999999929</v>
      </c>
    </row>
    <row r="204" spans="1:15" ht="15.95" customHeight="1" x14ac:dyDescent="0.2">
      <c r="A204" s="47">
        <v>1</v>
      </c>
      <c r="B204" s="103" t="s">
        <v>90</v>
      </c>
      <c r="C204" s="63">
        <f t="shared" ref="C204:C241" si="11">SUM(D204:N204)</f>
        <v>1208154212.9599998</v>
      </c>
      <c r="D204" s="48">
        <v>5586384.8400000008</v>
      </c>
      <c r="E204" s="48">
        <v>220569038.80000001</v>
      </c>
      <c r="F204" s="48">
        <v>337620360.88</v>
      </c>
      <c r="G204" s="48">
        <v>27282182.73</v>
      </c>
      <c r="H204" s="48">
        <v>312017912.44</v>
      </c>
      <c r="I204" s="48">
        <v>2897326.28</v>
      </c>
      <c r="J204" s="48">
        <v>29106786.899999999</v>
      </c>
      <c r="K204" s="48">
        <v>212548324.41</v>
      </c>
      <c r="L204" s="48">
        <v>0</v>
      </c>
      <c r="M204" s="48">
        <v>11790429.609999999</v>
      </c>
      <c r="N204" s="48">
        <v>48735466.07</v>
      </c>
      <c r="O204" s="60">
        <f>(C204/$C$203*100)</f>
        <v>20.679171746582579</v>
      </c>
    </row>
    <row r="205" spans="1:15" ht="15.95" customHeight="1" x14ac:dyDescent="0.2">
      <c r="A205" s="47">
        <v>2</v>
      </c>
      <c r="B205" s="52" t="s">
        <v>116</v>
      </c>
      <c r="C205" s="63">
        <f t="shared" si="11"/>
        <v>956643656.1500001</v>
      </c>
      <c r="D205" s="48">
        <v>3889002.25</v>
      </c>
      <c r="E205" s="48">
        <v>29655427.219999999</v>
      </c>
      <c r="F205" s="48">
        <v>879629732.58000004</v>
      </c>
      <c r="G205" s="48">
        <v>1471196.41</v>
      </c>
      <c r="H205" s="48">
        <v>13187100.43</v>
      </c>
      <c r="I205" s="48">
        <v>8746.4699999999993</v>
      </c>
      <c r="J205" s="48">
        <v>64336.74</v>
      </c>
      <c r="K205" s="48">
        <v>27131079.690000001</v>
      </c>
      <c r="L205" s="48">
        <v>0</v>
      </c>
      <c r="M205" s="48">
        <v>380930.36</v>
      </c>
      <c r="N205" s="48">
        <v>1226104</v>
      </c>
      <c r="O205" s="60">
        <f t="shared" ref="O205:O241" si="12">(C205/$C$203*100)</f>
        <v>16.374232903047048</v>
      </c>
    </row>
    <row r="206" spans="1:15" ht="15.95" customHeight="1" x14ac:dyDescent="0.2">
      <c r="A206" s="47">
        <v>3</v>
      </c>
      <c r="B206" s="52" t="s">
        <v>86</v>
      </c>
      <c r="C206" s="63">
        <f t="shared" si="11"/>
        <v>936959969.0200001</v>
      </c>
      <c r="D206" s="48">
        <v>5716704.7799999993</v>
      </c>
      <c r="E206" s="48">
        <v>160531835.34</v>
      </c>
      <c r="F206" s="48">
        <v>6188841.9000000004</v>
      </c>
      <c r="G206" s="48">
        <v>3226883.64</v>
      </c>
      <c r="H206" s="48">
        <v>270657926.39000005</v>
      </c>
      <c r="I206" s="48">
        <v>142985452.40000001</v>
      </c>
      <c r="J206" s="48">
        <v>7147587.1600000001</v>
      </c>
      <c r="K206" s="48">
        <v>300393164.99000001</v>
      </c>
      <c r="L206" s="48">
        <v>0</v>
      </c>
      <c r="M206" s="48">
        <v>3658683.35</v>
      </c>
      <c r="N206" s="48">
        <v>36452889.07</v>
      </c>
      <c r="O206" s="60">
        <f t="shared" si="12"/>
        <v>16.037320328144872</v>
      </c>
    </row>
    <row r="207" spans="1:15" ht="15.95" customHeight="1" x14ac:dyDescent="0.2">
      <c r="A207" s="47">
        <v>4</v>
      </c>
      <c r="B207" s="52" t="s">
        <v>99</v>
      </c>
      <c r="C207" s="63">
        <f t="shared" si="11"/>
        <v>622892261.24000001</v>
      </c>
      <c r="D207" s="48">
        <v>2596122.4700000002</v>
      </c>
      <c r="E207" s="48">
        <v>147966582.11000001</v>
      </c>
      <c r="F207" s="48">
        <v>27479956.039999999</v>
      </c>
      <c r="G207" s="48">
        <v>14812469.630000001</v>
      </c>
      <c r="H207" s="48">
        <v>122017513.91</v>
      </c>
      <c r="I207" s="48">
        <v>789506.88</v>
      </c>
      <c r="J207" s="48">
        <v>3962868.97</v>
      </c>
      <c r="K207" s="48">
        <v>225450067.88999999</v>
      </c>
      <c r="L207" s="48">
        <v>0</v>
      </c>
      <c r="M207" s="48">
        <v>22993456.460000001</v>
      </c>
      <c r="N207" s="48">
        <v>54823716.879999995</v>
      </c>
      <c r="O207" s="60">
        <f t="shared" si="12"/>
        <v>10.661632357545409</v>
      </c>
    </row>
    <row r="208" spans="1:15" ht="15.95" customHeight="1" x14ac:dyDescent="0.2">
      <c r="A208" s="47">
        <v>5</v>
      </c>
      <c r="B208" s="52" t="s">
        <v>91</v>
      </c>
      <c r="C208" s="63">
        <f t="shared" si="11"/>
        <v>460896886.78000003</v>
      </c>
      <c r="D208" s="48">
        <v>117485.21</v>
      </c>
      <c r="E208" s="48">
        <v>17514507.91</v>
      </c>
      <c r="F208" s="48">
        <v>40306788.830000006</v>
      </c>
      <c r="G208" s="48">
        <v>3262377.03</v>
      </c>
      <c r="H208" s="48">
        <v>170558140.72</v>
      </c>
      <c r="I208" s="48">
        <v>2462393.0099999998</v>
      </c>
      <c r="J208" s="48">
        <v>18580447.669999998</v>
      </c>
      <c r="K208" s="48">
        <v>149296348.24000001</v>
      </c>
      <c r="L208" s="48">
        <v>0</v>
      </c>
      <c r="M208" s="48">
        <v>13595471.68</v>
      </c>
      <c r="N208" s="48">
        <v>45202926.480000004</v>
      </c>
      <c r="O208" s="60">
        <f t="shared" si="12"/>
        <v>7.888865326089296</v>
      </c>
    </row>
    <row r="209" spans="1:108" ht="15.95" customHeight="1" x14ac:dyDescent="0.2">
      <c r="A209" s="47">
        <v>6</v>
      </c>
      <c r="B209" s="52" t="s">
        <v>96</v>
      </c>
      <c r="C209" s="63">
        <f t="shared" si="11"/>
        <v>436770306.63999999</v>
      </c>
      <c r="D209" s="48">
        <v>1282404.6200000001</v>
      </c>
      <c r="E209" s="48">
        <v>19348001.189999998</v>
      </c>
      <c r="F209" s="48">
        <v>16879725.350000001</v>
      </c>
      <c r="G209" s="48">
        <v>2231360.3200000003</v>
      </c>
      <c r="H209" s="48">
        <v>166779025.5</v>
      </c>
      <c r="I209" s="48">
        <v>10632379.34</v>
      </c>
      <c r="J209" s="48">
        <v>17450755.670000002</v>
      </c>
      <c r="K209" s="48">
        <v>125718159.47999999</v>
      </c>
      <c r="L209" s="48">
        <v>0</v>
      </c>
      <c r="M209" s="48">
        <v>11601347.199999999</v>
      </c>
      <c r="N209" s="48">
        <v>64847147.969999999</v>
      </c>
      <c r="O209" s="60">
        <f t="shared" si="12"/>
        <v>7.4759067078758221</v>
      </c>
    </row>
    <row r="210" spans="1:108" ht="15.95" customHeight="1" x14ac:dyDescent="0.2">
      <c r="A210" s="47">
        <v>7</v>
      </c>
      <c r="B210" s="52" t="s">
        <v>95</v>
      </c>
      <c r="C210" s="63">
        <f t="shared" si="11"/>
        <v>215694024.52000001</v>
      </c>
      <c r="D210" s="48">
        <v>8384390.5899999999</v>
      </c>
      <c r="E210" s="48">
        <v>1122231.6499999999</v>
      </c>
      <c r="F210" s="48">
        <v>206187402.28</v>
      </c>
      <c r="G210" s="48">
        <v>0</v>
      </c>
      <c r="H210" s="48">
        <v>0</v>
      </c>
      <c r="I210" s="48">
        <v>0</v>
      </c>
      <c r="J210" s="48">
        <v>0</v>
      </c>
      <c r="K210" s="48">
        <v>0</v>
      </c>
      <c r="L210" s="48">
        <v>0</v>
      </c>
      <c r="M210" s="48">
        <v>0</v>
      </c>
      <c r="N210" s="48">
        <v>0</v>
      </c>
      <c r="O210" s="60">
        <f t="shared" si="12"/>
        <v>3.691891092969561</v>
      </c>
    </row>
    <row r="211" spans="1:108" ht="15.95" customHeight="1" x14ac:dyDescent="0.2">
      <c r="A211" s="47">
        <v>8</v>
      </c>
      <c r="B211" s="52" t="s">
        <v>79</v>
      </c>
      <c r="C211" s="63">
        <f t="shared" si="11"/>
        <v>123608847.20000002</v>
      </c>
      <c r="D211" s="48">
        <v>28690.52</v>
      </c>
      <c r="E211" s="48">
        <v>81960083.260000005</v>
      </c>
      <c r="F211" s="48">
        <v>8361.8700000000008</v>
      </c>
      <c r="G211" s="48">
        <v>180465.43</v>
      </c>
      <c r="H211" s="48">
        <v>5187223.08</v>
      </c>
      <c r="I211" s="48">
        <v>6428106.1699999999</v>
      </c>
      <c r="J211" s="48">
        <v>206759.78</v>
      </c>
      <c r="K211" s="48">
        <v>19023780.529999997</v>
      </c>
      <c r="L211" s="48">
        <v>0</v>
      </c>
      <c r="M211" s="48">
        <v>6393396.4699999997</v>
      </c>
      <c r="N211" s="48">
        <v>4191980.09</v>
      </c>
      <c r="O211" s="60">
        <f t="shared" si="12"/>
        <v>2.1157303870863653</v>
      </c>
    </row>
    <row r="212" spans="1:108" s="16" customFormat="1" ht="15.95" customHeight="1" x14ac:dyDescent="0.2">
      <c r="A212" s="47">
        <v>9</v>
      </c>
      <c r="B212" s="52" t="s">
        <v>80</v>
      </c>
      <c r="C212" s="63">
        <f t="shared" si="11"/>
        <v>121887720.39000002</v>
      </c>
      <c r="D212" s="48">
        <v>31034.48</v>
      </c>
      <c r="E212" s="48">
        <v>4908079.93</v>
      </c>
      <c r="F212" s="48">
        <v>0</v>
      </c>
      <c r="G212" s="48">
        <v>0</v>
      </c>
      <c r="H212" s="48">
        <v>2650900.37</v>
      </c>
      <c r="I212" s="48">
        <v>344293.5</v>
      </c>
      <c r="J212" s="48">
        <v>36573.9</v>
      </c>
      <c r="K212" s="48">
        <v>108617609.53</v>
      </c>
      <c r="L212" s="48">
        <v>0</v>
      </c>
      <c r="M212" s="48">
        <v>929934.62</v>
      </c>
      <c r="N212" s="48">
        <v>4369294.0599999996</v>
      </c>
      <c r="O212" s="60">
        <f t="shared" si="12"/>
        <v>2.0862710047328181</v>
      </c>
    </row>
    <row r="213" spans="1:108" ht="15.95" customHeight="1" x14ac:dyDescent="0.2">
      <c r="A213" s="47">
        <v>10</v>
      </c>
      <c r="B213" s="52" t="s">
        <v>89</v>
      </c>
      <c r="C213" s="63">
        <f t="shared" si="11"/>
        <v>116290305.60000001</v>
      </c>
      <c r="D213" s="48">
        <v>0</v>
      </c>
      <c r="E213" s="48">
        <v>110145143.79000001</v>
      </c>
      <c r="F213" s="48">
        <v>0</v>
      </c>
      <c r="G213" s="48">
        <v>772391.72</v>
      </c>
      <c r="H213" s="48">
        <v>1099858.95</v>
      </c>
      <c r="I213" s="48">
        <v>0</v>
      </c>
      <c r="J213" s="48">
        <v>0</v>
      </c>
      <c r="K213" s="48">
        <v>0</v>
      </c>
      <c r="L213" s="48">
        <v>0</v>
      </c>
      <c r="M213" s="48">
        <v>0</v>
      </c>
      <c r="N213" s="48">
        <v>4272911.1399999997</v>
      </c>
      <c r="O213" s="60">
        <f t="shared" si="12"/>
        <v>1.9904637803424128</v>
      </c>
    </row>
    <row r="214" spans="1:108" ht="15.95" customHeight="1" x14ac:dyDescent="0.2">
      <c r="A214" s="47">
        <v>11</v>
      </c>
      <c r="B214" s="52" t="s">
        <v>93</v>
      </c>
      <c r="C214" s="63">
        <f t="shared" si="11"/>
        <v>96797769.699999988</v>
      </c>
      <c r="D214" s="48">
        <v>0</v>
      </c>
      <c r="E214" s="48">
        <v>76046.13</v>
      </c>
      <c r="F214" s="48">
        <v>0</v>
      </c>
      <c r="G214" s="48">
        <v>1798.07</v>
      </c>
      <c r="H214" s="48">
        <v>8642318.2200000007</v>
      </c>
      <c r="I214" s="48">
        <v>505137.91</v>
      </c>
      <c r="J214" s="48">
        <v>57366.66</v>
      </c>
      <c r="K214" s="48">
        <v>81144559.339999989</v>
      </c>
      <c r="L214" s="48">
        <v>0</v>
      </c>
      <c r="M214" s="48">
        <v>1045407.15</v>
      </c>
      <c r="N214" s="48">
        <v>5325136.22</v>
      </c>
      <c r="O214" s="60">
        <f t="shared" si="12"/>
        <v>1.6568230138504016</v>
      </c>
    </row>
    <row r="215" spans="1:108" ht="15.95" customHeight="1" x14ac:dyDescent="0.2">
      <c r="A215" s="47">
        <v>12</v>
      </c>
      <c r="B215" s="52" t="s">
        <v>78</v>
      </c>
      <c r="C215" s="63">
        <f t="shared" si="11"/>
        <v>91836896.25999999</v>
      </c>
      <c r="D215" s="48">
        <v>0</v>
      </c>
      <c r="E215" s="48">
        <v>0</v>
      </c>
      <c r="F215" s="48">
        <v>0</v>
      </c>
      <c r="G215" s="48">
        <v>0</v>
      </c>
      <c r="H215" s="48">
        <v>275129.40999999997</v>
      </c>
      <c r="I215" s="48">
        <v>37861.65</v>
      </c>
      <c r="J215" s="48">
        <v>1565198.33</v>
      </c>
      <c r="K215" s="48">
        <v>88844847.409999996</v>
      </c>
      <c r="L215" s="48">
        <v>0</v>
      </c>
      <c r="M215" s="48">
        <v>917291.49</v>
      </c>
      <c r="N215" s="48">
        <v>196567.97</v>
      </c>
      <c r="O215" s="60">
        <f t="shared" si="12"/>
        <v>1.5719110441876212</v>
      </c>
    </row>
    <row r="216" spans="1:108" ht="15.95" customHeight="1" x14ac:dyDescent="0.2">
      <c r="A216" s="47">
        <v>13</v>
      </c>
      <c r="B216" s="52" t="s">
        <v>107</v>
      </c>
      <c r="C216" s="63">
        <f t="shared" si="11"/>
        <v>56176425.359999992</v>
      </c>
      <c r="D216" s="48">
        <v>0</v>
      </c>
      <c r="E216" s="48">
        <v>13235.35</v>
      </c>
      <c r="F216" s="48">
        <v>0</v>
      </c>
      <c r="G216" s="48">
        <v>0</v>
      </c>
      <c r="H216" s="48">
        <v>353746.7</v>
      </c>
      <c r="I216" s="48">
        <v>9482.76</v>
      </c>
      <c r="J216" s="48">
        <v>354964.6</v>
      </c>
      <c r="K216" s="48">
        <v>48713861.079999998</v>
      </c>
      <c r="L216" s="48">
        <v>0</v>
      </c>
      <c r="M216" s="48">
        <v>6582108.8899999997</v>
      </c>
      <c r="N216" s="48">
        <v>149025.98000000001</v>
      </c>
      <c r="O216" s="60">
        <f t="shared" si="12"/>
        <v>0.96153449258962964</v>
      </c>
    </row>
    <row r="217" spans="1:108" ht="15.95" customHeight="1" x14ac:dyDescent="0.2">
      <c r="A217" s="47">
        <v>14</v>
      </c>
      <c r="B217" s="51" t="s">
        <v>115</v>
      </c>
      <c r="C217" s="63">
        <f t="shared" si="11"/>
        <v>53332090.150000006</v>
      </c>
      <c r="D217" s="48">
        <v>6274.71</v>
      </c>
      <c r="E217" s="48">
        <v>134970.26</v>
      </c>
      <c r="F217" s="48">
        <v>-11508.13</v>
      </c>
      <c r="G217" s="48">
        <v>0</v>
      </c>
      <c r="H217" s="48">
        <v>523146.93</v>
      </c>
      <c r="I217" s="48">
        <v>99609.56</v>
      </c>
      <c r="J217" s="48">
        <v>3739.76</v>
      </c>
      <c r="K217" s="48">
        <v>52325064.719999999</v>
      </c>
      <c r="L217" s="48">
        <v>0</v>
      </c>
      <c r="M217" s="48">
        <v>0</v>
      </c>
      <c r="N217" s="48">
        <v>250792.34</v>
      </c>
      <c r="O217" s="60">
        <f t="shared" si="12"/>
        <v>0.91284989944623007</v>
      </c>
    </row>
    <row r="218" spans="1:108" s="16" customFormat="1" ht="15.95" customHeight="1" x14ac:dyDescent="0.2">
      <c r="A218" s="47">
        <v>15</v>
      </c>
      <c r="B218" s="52" t="s">
        <v>101</v>
      </c>
      <c r="C218" s="63">
        <f t="shared" si="11"/>
        <v>52570824.339999996</v>
      </c>
      <c r="D218" s="48">
        <v>538305.49</v>
      </c>
      <c r="E218" s="48">
        <v>16978.75</v>
      </c>
      <c r="F218" s="48">
        <v>431.03</v>
      </c>
      <c r="G218" s="48">
        <v>9051.7199999999993</v>
      </c>
      <c r="H218" s="48">
        <v>381847.75</v>
      </c>
      <c r="I218" s="48">
        <v>21185.65</v>
      </c>
      <c r="J218" s="48">
        <v>0</v>
      </c>
      <c r="K218" s="48">
        <v>30399727.420000002</v>
      </c>
      <c r="L218" s="48">
        <v>0</v>
      </c>
      <c r="M218" s="48">
        <v>20513693.02</v>
      </c>
      <c r="N218" s="48">
        <v>689603.51</v>
      </c>
      <c r="O218" s="60">
        <f t="shared" si="12"/>
        <v>0.89981981912956055</v>
      </c>
    </row>
    <row r="219" spans="1:108" ht="15.95" customHeight="1" x14ac:dyDescent="0.2">
      <c r="A219" s="47">
        <v>16</v>
      </c>
      <c r="B219" s="52" t="s">
        <v>114</v>
      </c>
      <c r="C219" s="63">
        <f t="shared" si="11"/>
        <v>43549604.840000004</v>
      </c>
      <c r="D219" s="48">
        <v>80240.88</v>
      </c>
      <c r="E219" s="48">
        <v>2795147.82</v>
      </c>
      <c r="F219" s="48">
        <v>0</v>
      </c>
      <c r="G219" s="48">
        <v>3370395.94</v>
      </c>
      <c r="H219" s="48">
        <v>14865668.6</v>
      </c>
      <c r="I219" s="48">
        <v>1253709.3799999999</v>
      </c>
      <c r="J219" s="48">
        <v>1018924.31</v>
      </c>
      <c r="K219" s="48">
        <v>18498249.82</v>
      </c>
      <c r="L219" s="48">
        <v>0</v>
      </c>
      <c r="M219" s="48">
        <v>400496.5</v>
      </c>
      <c r="N219" s="48">
        <v>1266771.5900000001</v>
      </c>
      <c r="O219" s="60">
        <f t="shared" si="12"/>
        <v>0.74540960774846088</v>
      </c>
    </row>
    <row r="220" spans="1:108" s="16" customFormat="1" ht="15.95" customHeight="1" x14ac:dyDescent="0.2">
      <c r="A220" s="47">
        <v>17</v>
      </c>
      <c r="B220" s="52" t="s">
        <v>81</v>
      </c>
      <c r="C220" s="63">
        <f t="shared" si="11"/>
        <v>30959774.750000004</v>
      </c>
      <c r="D220" s="48">
        <v>0</v>
      </c>
      <c r="E220" s="48">
        <v>11252284.07</v>
      </c>
      <c r="F220" s="48">
        <v>0</v>
      </c>
      <c r="G220" s="48">
        <v>0</v>
      </c>
      <c r="H220" s="48">
        <v>3930469.78</v>
      </c>
      <c r="I220" s="48">
        <v>0</v>
      </c>
      <c r="J220" s="48">
        <v>18014.34</v>
      </c>
      <c r="K220" s="48">
        <v>14756531.020000001</v>
      </c>
      <c r="L220" s="48">
        <v>0</v>
      </c>
      <c r="M220" s="48">
        <v>160352.03</v>
      </c>
      <c r="N220" s="48">
        <v>842123.51</v>
      </c>
      <c r="O220" s="60">
        <f t="shared" si="12"/>
        <v>0.52991786348383785</v>
      </c>
    </row>
    <row r="221" spans="1:108" ht="15.95" customHeight="1" x14ac:dyDescent="0.2">
      <c r="A221" s="47">
        <v>18</v>
      </c>
      <c r="B221" s="52" t="s">
        <v>110</v>
      </c>
      <c r="C221" s="63">
        <f t="shared" si="11"/>
        <v>27719365.379999999</v>
      </c>
      <c r="D221" s="48">
        <v>0</v>
      </c>
      <c r="E221" s="48">
        <v>26821294.579999998</v>
      </c>
      <c r="F221" s="48">
        <v>0</v>
      </c>
      <c r="G221" s="48">
        <v>0</v>
      </c>
      <c r="H221" s="48">
        <v>0</v>
      </c>
      <c r="I221" s="48">
        <v>0</v>
      </c>
      <c r="J221" s="48">
        <v>0</v>
      </c>
      <c r="K221" s="48">
        <v>0</v>
      </c>
      <c r="L221" s="48">
        <v>0</v>
      </c>
      <c r="M221" s="48">
        <v>898070.8</v>
      </c>
      <c r="N221" s="48">
        <v>0</v>
      </c>
      <c r="O221" s="60">
        <f t="shared" si="12"/>
        <v>0.47445393249501788</v>
      </c>
    </row>
    <row r="222" spans="1:108" s="16" customFormat="1" ht="15.95" customHeight="1" x14ac:dyDescent="0.2">
      <c r="A222" s="47">
        <v>19</v>
      </c>
      <c r="B222" s="52" t="s">
        <v>83</v>
      </c>
      <c r="C222" s="63">
        <f t="shared" si="11"/>
        <v>26364400.640000001</v>
      </c>
      <c r="D222" s="48">
        <v>0</v>
      </c>
      <c r="E222" s="48">
        <v>0</v>
      </c>
      <c r="F222" s="48">
        <v>0</v>
      </c>
      <c r="G222" s="48">
        <v>0</v>
      </c>
      <c r="H222" s="48">
        <v>0</v>
      </c>
      <c r="I222" s="48">
        <v>0</v>
      </c>
      <c r="J222" s="48">
        <v>0</v>
      </c>
      <c r="K222" s="48">
        <v>26362504.09</v>
      </c>
      <c r="L222" s="48">
        <v>0</v>
      </c>
      <c r="M222" s="48">
        <v>1896.55</v>
      </c>
      <c r="N222" s="48">
        <v>0</v>
      </c>
      <c r="O222" s="60">
        <f t="shared" si="12"/>
        <v>0.45126190264613364</v>
      </c>
      <c r="P222" s="21"/>
      <c r="Q222" s="21"/>
      <c r="R222" s="21"/>
      <c r="S222" s="21"/>
      <c r="T222" s="21"/>
      <c r="U222" s="21"/>
      <c r="V222" s="21"/>
      <c r="W222" s="21"/>
      <c r="X222" s="21"/>
      <c r="Y222" s="21"/>
      <c r="Z222" s="21"/>
      <c r="AA222" s="21"/>
      <c r="AB222" s="21"/>
      <c r="AC222" s="21"/>
      <c r="AD222" s="21"/>
      <c r="AE222" s="21"/>
      <c r="AF222" s="21"/>
      <c r="AG222" s="21"/>
      <c r="AH222" s="21"/>
      <c r="AI222" s="21"/>
      <c r="AJ222" s="21"/>
      <c r="AK222" s="21"/>
      <c r="AL222" s="21"/>
      <c r="AM222" s="21"/>
      <c r="AN222" s="21"/>
      <c r="AO222" s="21"/>
      <c r="AP222" s="21"/>
      <c r="AQ222" s="21"/>
      <c r="AR222" s="21"/>
      <c r="AS222" s="21"/>
      <c r="AT222" s="21"/>
      <c r="AU222" s="21"/>
      <c r="AV222" s="21"/>
      <c r="AW222" s="21"/>
      <c r="AX222" s="21"/>
      <c r="AY222" s="21"/>
      <c r="AZ222" s="21"/>
      <c r="BA222" s="21"/>
      <c r="BB222" s="21"/>
      <c r="BC222" s="21"/>
      <c r="BD222" s="21"/>
      <c r="BE222" s="21"/>
      <c r="BF222" s="21"/>
      <c r="BG222" s="21"/>
      <c r="BH222" s="21"/>
      <c r="BI222" s="21"/>
      <c r="BJ222" s="21"/>
      <c r="BK222" s="21"/>
      <c r="BL222" s="21"/>
      <c r="BM222" s="21"/>
      <c r="BN222" s="21"/>
      <c r="BO222" s="21"/>
      <c r="BP222" s="21"/>
      <c r="BQ222" s="21"/>
      <c r="BR222" s="21"/>
      <c r="BS222" s="21"/>
      <c r="BT222" s="21"/>
      <c r="BU222" s="21"/>
      <c r="BV222" s="21"/>
      <c r="BW222" s="21"/>
      <c r="BX222" s="21"/>
      <c r="BY222" s="21"/>
      <c r="BZ222" s="21"/>
      <c r="CA222" s="21"/>
      <c r="CB222" s="21"/>
      <c r="CC222" s="21"/>
      <c r="CD222" s="21"/>
      <c r="CE222" s="21"/>
      <c r="CF222" s="21"/>
      <c r="CG222" s="21"/>
      <c r="CH222" s="21"/>
      <c r="CI222" s="21"/>
      <c r="CJ222" s="21"/>
      <c r="CK222" s="21"/>
      <c r="CL222" s="21"/>
      <c r="CM222" s="21"/>
      <c r="CN222" s="21"/>
      <c r="CO222" s="21"/>
      <c r="CP222" s="21"/>
      <c r="CQ222" s="21"/>
      <c r="CR222" s="21"/>
      <c r="CS222" s="21"/>
      <c r="CT222" s="21"/>
      <c r="CU222" s="21"/>
      <c r="CV222" s="21"/>
      <c r="CW222" s="21"/>
      <c r="CX222" s="21"/>
      <c r="CY222" s="21"/>
      <c r="CZ222" s="21"/>
      <c r="DA222" s="21"/>
      <c r="DB222" s="21"/>
      <c r="DC222" s="21"/>
      <c r="DD222" s="21"/>
    </row>
    <row r="223" spans="1:108" ht="15.95" customHeight="1" x14ac:dyDescent="0.2">
      <c r="A223" s="47">
        <v>20</v>
      </c>
      <c r="B223" s="52" t="s">
        <v>92</v>
      </c>
      <c r="C223" s="63">
        <f t="shared" si="11"/>
        <v>25663762.659999996</v>
      </c>
      <c r="D223" s="48">
        <v>195327.84</v>
      </c>
      <c r="E223" s="48">
        <v>0</v>
      </c>
      <c r="F223" s="48">
        <v>18700873.469999999</v>
      </c>
      <c r="G223" s="48">
        <v>0</v>
      </c>
      <c r="H223" s="48">
        <v>0</v>
      </c>
      <c r="I223" s="48">
        <v>1637.93</v>
      </c>
      <c r="J223" s="48">
        <v>0</v>
      </c>
      <c r="K223" s="48">
        <v>6121263.9500000002</v>
      </c>
      <c r="L223" s="48">
        <v>0</v>
      </c>
      <c r="M223" s="48">
        <v>637762.93000000005</v>
      </c>
      <c r="N223" s="48">
        <v>6896.54</v>
      </c>
      <c r="O223" s="60">
        <f t="shared" si="12"/>
        <v>0.4392695485532721</v>
      </c>
    </row>
    <row r="224" spans="1:108" ht="15.95" customHeight="1" x14ac:dyDescent="0.2">
      <c r="A224" s="47">
        <v>21</v>
      </c>
      <c r="B224" s="51" t="s">
        <v>109</v>
      </c>
      <c r="C224" s="63">
        <f t="shared" si="11"/>
        <v>25357844.93</v>
      </c>
      <c r="D224" s="48">
        <v>0</v>
      </c>
      <c r="E224" s="48">
        <v>0</v>
      </c>
      <c r="F224" s="48">
        <v>25357844.93</v>
      </c>
      <c r="G224" s="48">
        <v>0</v>
      </c>
      <c r="H224" s="48">
        <v>0</v>
      </c>
      <c r="I224" s="48">
        <v>0</v>
      </c>
      <c r="J224" s="48">
        <v>0</v>
      </c>
      <c r="K224" s="48">
        <v>0</v>
      </c>
      <c r="L224" s="48">
        <v>0</v>
      </c>
      <c r="M224" s="48">
        <v>0</v>
      </c>
      <c r="N224" s="48">
        <v>0</v>
      </c>
      <c r="O224" s="60">
        <f t="shared" si="12"/>
        <v>0.4340333583292646</v>
      </c>
    </row>
    <row r="225" spans="1:15" ht="15.95" customHeight="1" x14ac:dyDescent="0.2">
      <c r="A225" s="47">
        <v>22</v>
      </c>
      <c r="B225" s="52" t="s">
        <v>100</v>
      </c>
      <c r="C225" s="63">
        <f t="shared" si="11"/>
        <v>23667173.419999998</v>
      </c>
      <c r="D225" s="48">
        <v>0</v>
      </c>
      <c r="E225" s="48">
        <v>1361897.9</v>
      </c>
      <c r="F225" s="48">
        <v>22305275.52</v>
      </c>
      <c r="G225" s="48">
        <v>0</v>
      </c>
      <c r="H225" s="48">
        <v>0</v>
      </c>
      <c r="I225" s="48">
        <v>0</v>
      </c>
      <c r="J225" s="48">
        <v>0</v>
      </c>
      <c r="K225" s="48">
        <v>0</v>
      </c>
      <c r="L225" s="48">
        <v>0</v>
      </c>
      <c r="M225" s="48">
        <v>0</v>
      </c>
      <c r="N225" s="48">
        <v>0</v>
      </c>
      <c r="O225" s="60">
        <f t="shared" si="12"/>
        <v>0.4050952590805873</v>
      </c>
    </row>
    <row r="226" spans="1:15" ht="15.95" customHeight="1" x14ac:dyDescent="0.2">
      <c r="A226" s="47">
        <v>23</v>
      </c>
      <c r="B226" s="52" t="s">
        <v>119</v>
      </c>
      <c r="C226" s="63">
        <f t="shared" si="11"/>
        <v>21012090.960000001</v>
      </c>
      <c r="D226" s="48">
        <v>0</v>
      </c>
      <c r="E226" s="48">
        <v>51069.48</v>
      </c>
      <c r="F226" s="48">
        <v>29136.91</v>
      </c>
      <c r="G226" s="48">
        <v>0</v>
      </c>
      <c r="H226" s="48">
        <v>1949841.23</v>
      </c>
      <c r="I226" s="48">
        <v>95890.16</v>
      </c>
      <c r="J226" s="48">
        <v>124768.88</v>
      </c>
      <c r="K226" s="48">
        <v>17362131.240000002</v>
      </c>
      <c r="L226" s="48">
        <v>0</v>
      </c>
      <c r="M226" s="48">
        <v>436147.65</v>
      </c>
      <c r="N226" s="48">
        <v>963105.41</v>
      </c>
      <c r="O226" s="60">
        <f t="shared" si="12"/>
        <v>0.35964997932845949</v>
      </c>
    </row>
    <row r="227" spans="1:15" ht="15.95" customHeight="1" x14ac:dyDescent="0.2">
      <c r="A227" s="47">
        <v>24</v>
      </c>
      <c r="B227" s="52" t="s">
        <v>124</v>
      </c>
      <c r="C227" s="63">
        <f t="shared" si="11"/>
        <v>17515338.420000002</v>
      </c>
      <c r="D227" s="48">
        <v>0</v>
      </c>
      <c r="E227" s="48">
        <v>514904.66</v>
      </c>
      <c r="F227" s="48">
        <v>0</v>
      </c>
      <c r="G227" s="48">
        <v>16775.86</v>
      </c>
      <c r="H227" s="48">
        <v>182945.85</v>
      </c>
      <c r="I227" s="48">
        <v>0</v>
      </c>
      <c r="J227" s="48">
        <v>184060.94</v>
      </c>
      <c r="K227" s="48">
        <v>10259908.970000001</v>
      </c>
      <c r="L227" s="48">
        <v>0</v>
      </c>
      <c r="M227" s="48">
        <v>5594673.1600000001</v>
      </c>
      <c r="N227" s="48">
        <v>762068.98</v>
      </c>
      <c r="O227" s="60">
        <f t="shared" si="12"/>
        <v>0.29979839287179505</v>
      </c>
    </row>
    <row r="228" spans="1:15" ht="15.95" customHeight="1" x14ac:dyDescent="0.2">
      <c r="A228" s="47">
        <v>25</v>
      </c>
      <c r="B228" s="52" t="s">
        <v>103</v>
      </c>
      <c r="C228" s="63">
        <f t="shared" si="11"/>
        <v>16712337.450000001</v>
      </c>
      <c r="D228" s="48">
        <v>0</v>
      </c>
      <c r="E228" s="48">
        <v>952185.84</v>
      </c>
      <c r="F228" s="48">
        <v>0</v>
      </c>
      <c r="G228" s="48">
        <v>0</v>
      </c>
      <c r="H228" s="48">
        <v>0</v>
      </c>
      <c r="I228" s="48">
        <v>0</v>
      </c>
      <c r="J228" s="48">
        <v>0</v>
      </c>
      <c r="K228" s="48">
        <v>0</v>
      </c>
      <c r="L228" s="48">
        <v>15722525.73</v>
      </c>
      <c r="M228" s="48">
        <v>0</v>
      </c>
      <c r="N228" s="48">
        <v>37625.879999999997</v>
      </c>
      <c r="O228" s="60">
        <f t="shared" si="12"/>
        <v>0.28605395959235558</v>
      </c>
    </row>
    <row r="229" spans="1:15" ht="15.95" customHeight="1" x14ac:dyDescent="0.2">
      <c r="A229" s="47">
        <v>26</v>
      </c>
      <c r="B229" s="52" t="s">
        <v>118</v>
      </c>
      <c r="C229" s="63">
        <f t="shared" si="11"/>
        <v>11563874.599999998</v>
      </c>
      <c r="D229" s="48">
        <v>1724.14</v>
      </c>
      <c r="E229" s="48">
        <v>7973769.5099999998</v>
      </c>
      <c r="F229" s="48">
        <v>0</v>
      </c>
      <c r="G229" s="48">
        <v>0</v>
      </c>
      <c r="H229" s="48">
        <v>2983708.13</v>
      </c>
      <c r="I229" s="48">
        <v>0</v>
      </c>
      <c r="J229" s="48">
        <v>16843.28</v>
      </c>
      <c r="K229" s="48">
        <v>29849.52</v>
      </c>
      <c r="L229" s="48">
        <v>0</v>
      </c>
      <c r="M229" s="48">
        <v>65920.52</v>
      </c>
      <c r="N229" s="48">
        <v>492059.5</v>
      </c>
      <c r="O229" s="60">
        <f t="shared" si="12"/>
        <v>0.19793114682228166</v>
      </c>
    </row>
    <row r="230" spans="1:15" ht="15.95" customHeight="1" x14ac:dyDescent="0.2">
      <c r="A230" s="47">
        <v>27</v>
      </c>
      <c r="B230" s="52" t="s">
        <v>98</v>
      </c>
      <c r="C230" s="63">
        <f t="shared" si="11"/>
        <v>10239322.599999998</v>
      </c>
      <c r="D230" s="48">
        <v>18621.330000000002</v>
      </c>
      <c r="E230" s="48">
        <v>40867.550000000003</v>
      </c>
      <c r="F230" s="48">
        <v>0</v>
      </c>
      <c r="G230" s="48">
        <v>46041.39</v>
      </c>
      <c r="H230" s="48">
        <v>4523161.58</v>
      </c>
      <c r="I230" s="48">
        <v>0</v>
      </c>
      <c r="J230" s="48">
        <v>117384.35</v>
      </c>
      <c r="K230" s="48">
        <v>4356210.04</v>
      </c>
      <c r="L230" s="48">
        <v>0</v>
      </c>
      <c r="M230" s="48">
        <v>49367.92</v>
      </c>
      <c r="N230" s="48">
        <v>1087668.44</v>
      </c>
      <c r="O230" s="60">
        <f t="shared" si="12"/>
        <v>0.17525967160706729</v>
      </c>
    </row>
    <row r="231" spans="1:15" ht="15.95" customHeight="1" x14ac:dyDescent="0.2">
      <c r="A231" s="47">
        <v>28</v>
      </c>
      <c r="B231" s="52" t="s">
        <v>117</v>
      </c>
      <c r="C231" s="63">
        <f t="shared" si="11"/>
        <v>5733119.8099999996</v>
      </c>
      <c r="D231" s="48">
        <v>0</v>
      </c>
      <c r="E231" s="48">
        <v>0</v>
      </c>
      <c r="F231" s="48">
        <v>0</v>
      </c>
      <c r="G231" s="48">
        <v>0</v>
      </c>
      <c r="H231" s="48">
        <v>490817.21</v>
      </c>
      <c r="I231" s="48">
        <v>345504.24</v>
      </c>
      <c r="J231" s="48">
        <v>1190.4100000000001</v>
      </c>
      <c r="K231" s="48">
        <v>3935268.57</v>
      </c>
      <c r="L231" s="48">
        <v>0</v>
      </c>
      <c r="M231" s="48">
        <v>168019.14</v>
      </c>
      <c r="N231" s="48">
        <v>792320.24</v>
      </c>
      <c r="O231" s="60">
        <f t="shared" si="12"/>
        <v>9.8129996918406709E-2</v>
      </c>
    </row>
    <row r="232" spans="1:15" ht="15.95" customHeight="1" x14ac:dyDescent="0.2">
      <c r="A232" s="47">
        <v>29</v>
      </c>
      <c r="B232" s="52" t="s">
        <v>82</v>
      </c>
      <c r="C232" s="63">
        <f t="shared" si="11"/>
        <v>5597793.4100000001</v>
      </c>
      <c r="D232" s="48">
        <v>0</v>
      </c>
      <c r="E232" s="48">
        <v>0</v>
      </c>
      <c r="F232" s="48">
        <v>0</v>
      </c>
      <c r="G232" s="48">
        <v>0</v>
      </c>
      <c r="H232" s="48">
        <v>0</v>
      </c>
      <c r="I232" s="48">
        <v>0</v>
      </c>
      <c r="J232" s="48">
        <v>0</v>
      </c>
      <c r="K232" s="48">
        <v>5597793.4100000001</v>
      </c>
      <c r="L232" s="48">
        <v>0</v>
      </c>
      <c r="M232" s="48">
        <v>0</v>
      </c>
      <c r="N232" s="48">
        <v>0</v>
      </c>
      <c r="O232" s="60">
        <f t="shared" si="12"/>
        <v>9.581370497700753E-2</v>
      </c>
    </row>
    <row r="233" spans="1:15" ht="15.95" customHeight="1" x14ac:dyDescent="0.2">
      <c r="A233" s="47">
        <v>30</v>
      </c>
      <c r="B233" s="52" t="s">
        <v>163</v>
      </c>
      <c r="C233" s="63">
        <f t="shared" si="11"/>
        <v>204352.86</v>
      </c>
      <c r="D233" s="48">
        <v>0</v>
      </c>
      <c r="E233" s="48">
        <v>0</v>
      </c>
      <c r="F233" s="48">
        <v>0</v>
      </c>
      <c r="G233" s="48">
        <v>0</v>
      </c>
      <c r="H233" s="48">
        <v>0</v>
      </c>
      <c r="I233" s="48">
        <v>0</v>
      </c>
      <c r="J233" s="48">
        <v>0</v>
      </c>
      <c r="K233" s="48">
        <v>92719.19</v>
      </c>
      <c r="L233" s="48">
        <v>0</v>
      </c>
      <c r="M233" s="48">
        <v>111633.67</v>
      </c>
      <c r="N233" s="48">
        <v>0</v>
      </c>
      <c r="O233" s="60">
        <f t="shared" si="12"/>
        <v>3.4977719263933537E-3</v>
      </c>
    </row>
    <row r="234" spans="1:15" ht="15.95" customHeight="1" x14ac:dyDescent="0.2">
      <c r="A234" s="47">
        <v>31</v>
      </c>
      <c r="B234" s="52" t="s">
        <v>88</v>
      </c>
      <c r="C234" s="63">
        <f t="shared" si="11"/>
        <v>0</v>
      </c>
      <c r="D234" s="48">
        <v>0</v>
      </c>
      <c r="E234" s="48">
        <v>0</v>
      </c>
      <c r="F234" s="48">
        <v>0</v>
      </c>
      <c r="G234" s="48">
        <v>0</v>
      </c>
      <c r="H234" s="48">
        <v>0</v>
      </c>
      <c r="I234" s="48">
        <v>0</v>
      </c>
      <c r="J234" s="48">
        <v>0</v>
      </c>
      <c r="K234" s="48">
        <v>0</v>
      </c>
      <c r="L234" s="48">
        <v>0</v>
      </c>
      <c r="M234" s="48">
        <v>0</v>
      </c>
      <c r="N234" s="48">
        <v>0</v>
      </c>
      <c r="O234" s="60">
        <f t="shared" si="12"/>
        <v>0</v>
      </c>
    </row>
    <row r="235" spans="1:15" ht="15.95" customHeight="1" x14ac:dyDescent="0.2">
      <c r="A235" s="47">
        <v>32</v>
      </c>
      <c r="B235" s="52" t="s">
        <v>85</v>
      </c>
      <c r="C235" s="63">
        <f t="shared" si="11"/>
        <v>0</v>
      </c>
      <c r="D235" s="48">
        <v>0</v>
      </c>
      <c r="E235" s="48">
        <v>0</v>
      </c>
      <c r="F235" s="48">
        <v>0</v>
      </c>
      <c r="G235" s="48">
        <v>0</v>
      </c>
      <c r="H235" s="48">
        <v>0</v>
      </c>
      <c r="I235" s="48">
        <v>0</v>
      </c>
      <c r="J235" s="48">
        <v>0</v>
      </c>
      <c r="K235" s="48">
        <v>0</v>
      </c>
      <c r="L235" s="48">
        <v>0</v>
      </c>
      <c r="M235" s="48">
        <v>0</v>
      </c>
      <c r="N235" s="48">
        <v>0</v>
      </c>
      <c r="O235" s="60">
        <f t="shared" si="12"/>
        <v>0</v>
      </c>
    </row>
    <row r="236" spans="1:15" ht="15.95" customHeight="1" x14ac:dyDescent="0.2">
      <c r="A236" s="47">
        <v>33</v>
      </c>
      <c r="B236" s="52" t="s">
        <v>84</v>
      </c>
      <c r="C236" s="63">
        <f t="shared" si="11"/>
        <v>0</v>
      </c>
      <c r="D236" s="48">
        <v>0</v>
      </c>
      <c r="E236" s="48">
        <v>0</v>
      </c>
      <c r="F236" s="48">
        <v>0</v>
      </c>
      <c r="G236" s="48">
        <v>0</v>
      </c>
      <c r="H236" s="48">
        <v>0</v>
      </c>
      <c r="I236" s="48">
        <v>0</v>
      </c>
      <c r="J236" s="48">
        <v>0</v>
      </c>
      <c r="K236" s="48">
        <v>0</v>
      </c>
      <c r="L236" s="48">
        <v>0</v>
      </c>
      <c r="M236" s="48">
        <v>0</v>
      </c>
      <c r="N236" s="48">
        <v>0</v>
      </c>
      <c r="O236" s="60">
        <f t="shared" si="12"/>
        <v>0</v>
      </c>
    </row>
    <row r="237" spans="1:15" ht="15.95" customHeight="1" x14ac:dyDescent="0.2">
      <c r="A237" s="47">
        <v>34</v>
      </c>
      <c r="B237" s="52" t="s">
        <v>106</v>
      </c>
      <c r="C237" s="63">
        <f t="shared" si="11"/>
        <v>0</v>
      </c>
      <c r="D237" s="48">
        <v>0</v>
      </c>
      <c r="E237" s="48">
        <v>0</v>
      </c>
      <c r="F237" s="48">
        <v>0</v>
      </c>
      <c r="G237" s="48">
        <v>0</v>
      </c>
      <c r="H237" s="48">
        <v>0</v>
      </c>
      <c r="I237" s="48">
        <v>0</v>
      </c>
      <c r="J237" s="48">
        <v>0</v>
      </c>
      <c r="K237" s="48">
        <v>0</v>
      </c>
      <c r="L237" s="48">
        <v>0</v>
      </c>
      <c r="M237" s="48">
        <v>0</v>
      </c>
      <c r="N237" s="48">
        <v>0</v>
      </c>
      <c r="O237" s="60">
        <f t="shared" si="12"/>
        <v>0</v>
      </c>
    </row>
    <row r="238" spans="1:15" ht="15.95" customHeight="1" x14ac:dyDescent="0.2">
      <c r="A238" s="47">
        <v>35</v>
      </c>
      <c r="B238" s="52" t="s">
        <v>104</v>
      </c>
      <c r="C238" s="63">
        <f t="shared" si="11"/>
        <v>0</v>
      </c>
      <c r="D238" s="48">
        <v>0</v>
      </c>
      <c r="E238" s="48">
        <v>0</v>
      </c>
      <c r="F238" s="48">
        <v>0</v>
      </c>
      <c r="G238" s="48">
        <v>0</v>
      </c>
      <c r="H238" s="48">
        <v>0</v>
      </c>
      <c r="I238" s="48">
        <v>0</v>
      </c>
      <c r="J238" s="48">
        <v>0</v>
      </c>
      <c r="K238" s="48">
        <v>0</v>
      </c>
      <c r="L238" s="48">
        <v>0</v>
      </c>
      <c r="M238" s="48">
        <v>0</v>
      </c>
      <c r="N238" s="48">
        <v>0</v>
      </c>
      <c r="O238" s="60">
        <f t="shared" si="12"/>
        <v>0</v>
      </c>
    </row>
    <row r="239" spans="1:15" ht="15.95" customHeight="1" x14ac:dyDescent="0.2">
      <c r="A239" s="47">
        <v>36</v>
      </c>
      <c r="B239" s="52" t="s">
        <v>102</v>
      </c>
      <c r="C239" s="63">
        <f t="shared" si="11"/>
        <v>0</v>
      </c>
      <c r="D239" s="48">
        <v>0</v>
      </c>
      <c r="E239" s="48">
        <v>0</v>
      </c>
      <c r="F239" s="48">
        <v>0</v>
      </c>
      <c r="G239" s="48">
        <v>0</v>
      </c>
      <c r="H239" s="48">
        <v>0</v>
      </c>
      <c r="I239" s="48">
        <v>0</v>
      </c>
      <c r="J239" s="48">
        <v>0</v>
      </c>
      <c r="K239" s="48">
        <v>0</v>
      </c>
      <c r="L239" s="48">
        <v>0</v>
      </c>
      <c r="M239" s="48">
        <v>0</v>
      </c>
      <c r="N239" s="48">
        <v>0</v>
      </c>
      <c r="O239" s="60">
        <f t="shared" si="12"/>
        <v>0</v>
      </c>
    </row>
    <row r="240" spans="1:15" ht="15.95" customHeight="1" x14ac:dyDescent="0.2">
      <c r="A240" s="47">
        <v>37</v>
      </c>
      <c r="B240" s="52" t="s">
        <v>120</v>
      </c>
      <c r="C240" s="63">
        <f t="shared" si="11"/>
        <v>0</v>
      </c>
      <c r="D240" s="48">
        <v>0</v>
      </c>
      <c r="E240" s="48">
        <v>0</v>
      </c>
      <c r="F240" s="48">
        <v>0</v>
      </c>
      <c r="G240" s="48">
        <v>0</v>
      </c>
      <c r="H240" s="48">
        <v>0</v>
      </c>
      <c r="I240" s="48">
        <v>0</v>
      </c>
      <c r="J240" s="48">
        <v>0</v>
      </c>
      <c r="K240" s="48">
        <v>0</v>
      </c>
      <c r="L240" s="48">
        <v>0</v>
      </c>
      <c r="M240" s="48">
        <v>0</v>
      </c>
      <c r="N240" s="48">
        <v>0</v>
      </c>
      <c r="O240" s="60">
        <f t="shared" si="12"/>
        <v>0</v>
      </c>
    </row>
    <row r="241" spans="1:15" ht="15.95" customHeight="1" x14ac:dyDescent="0.2">
      <c r="A241" s="47">
        <v>38</v>
      </c>
      <c r="B241" s="52" t="s">
        <v>105</v>
      </c>
      <c r="C241" s="63">
        <f t="shared" si="11"/>
        <v>0</v>
      </c>
      <c r="D241" s="48">
        <v>0</v>
      </c>
      <c r="E241" s="48">
        <v>0</v>
      </c>
      <c r="F241" s="48">
        <v>0</v>
      </c>
      <c r="G241" s="48">
        <v>0</v>
      </c>
      <c r="H241" s="48">
        <v>0</v>
      </c>
      <c r="I241" s="48">
        <v>0</v>
      </c>
      <c r="J241" s="48">
        <v>0</v>
      </c>
      <c r="K241" s="48">
        <v>0</v>
      </c>
      <c r="L241" s="48">
        <v>0</v>
      </c>
      <c r="M241" s="48">
        <v>0</v>
      </c>
      <c r="N241" s="48">
        <v>0</v>
      </c>
      <c r="O241" s="60">
        <f t="shared" si="12"/>
        <v>0</v>
      </c>
    </row>
    <row r="242" spans="1:15" x14ac:dyDescent="0.2">
      <c r="A242" s="81" t="s">
        <v>97</v>
      </c>
      <c r="B242" s="3"/>
      <c r="C242" s="9"/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10"/>
    </row>
    <row r="263" spans="1:15" ht="20.25" hidden="1" x14ac:dyDescent="0.3">
      <c r="A263" s="188" t="s">
        <v>42</v>
      </c>
      <c r="B263" s="188"/>
      <c r="C263" s="188"/>
      <c r="D263" s="188"/>
      <c r="E263" s="188"/>
      <c r="F263" s="188"/>
      <c r="G263" s="188"/>
      <c r="H263" s="188"/>
      <c r="I263" s="188"/>
      <c r="J263" s="188"/>
      <c r="K263" s="188"/>
      <c r="L263" s="188"/>
      <c r="M263" s="188"/>
      <c r="N263" s="188"/>
      <c r="O263" s="188"/>
    </row>
    <row r="264" spans="1:15" ht="13.5" hidden="1" customHeight="1" x14ac:dyDescent="0.2">
      <c r="A264" s="189" t="s">
        <v>56</v>
      </c>
      <c r="B264" s="189"/>
      <c r="C264" s="189"/>
      <c r="D264" s="189"/>
      <c r="E264" s="189"/>
      <c r="F264" s="189"/>
      <c r="G264" s="189"/>
      <c r="H264" s="189"/>
      <c r="I264" s="189"/>
      <c r="J264" s="189"/>
      <c r="K264" s="189"/>
      <c r="L264" s="189"/>
      <c r="M264" s="189"/>
      <c r="N264" s="189"/>
      <c r="O264" s="189"/>
    </row>
    <row r="265" spans="1:15" ht="13.5" hidden="1" customHeight="1" x14ac:dyDescent="0.2">
      <c r="A265" s="190" t="s">
        <v>140</v>
      </c>
      <c r="B265" s="191"/>
      <c r="C265" s="191"/>
      <c r="D265" s="191"/>
      <c r="E265" s="191"/>
      <c r="F265" s="191"/>
      <c r="G265" s="191"/>
      <c r="H265" s="191"/>
      <c r="I265" s="191"/>
      <c r="J265" s="191"/>
      <c r="K265" s="191"/>
      <c r="L265" s="191"/>
      <c r="M265" s="191"/>
      <c r="N265" s="191"/>
      <c r="O265" s="191"/>
    </row>
    <row r="266" spans="1:15" hidden="1" x14ac:dyDescent="0.2">
      <c r="A266" s="189" t="s">
        <v>113</v>
      </c>
      <c r="B266" s="189"/>
      <c r="C266" s="189"/>
      <c r="D266" s="189"/>
      <c r="E266" s="189"/>
      <c r="F266" s="189"/>
      <c r="G266" s="189"/>
      <c r="H266" s="189"/>
      <c r="I266" s="189"/>
      <c r="J266" s="189"/>
      <c r="K266" s="189"/>
      <c r="L266" s="189"/>
      <c r="M266" s="189"/>
      <c r="N266" s="189"/>
      <c r="O266" s="189"/>
    </row>
    <row r="267" spans="1:15" hidden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</row>
    <row r="268" spans="1:15" ht="27" hidden="1" customHeight="1" x14ac:dyDescent="0.2">
      <c r="A268" s="158" t="s">
        <v>32</v>
      </c>
      <c r="B268" s="80" t="s">
        <v>108</v>
      </c>
      <c r="C268" s="158" t="s">
        <v>0</v>
      </c>
      <c r="D268" s="158" t="s">
        <v>43</v>
      </c>
      <c r="E268" s="158" t="s">
        <v>13</v>
      </c>
      <c r="F268" s="158" t="s">
        <v>44</v>
      </c>
      <c r="G268" s="158" t="s">
        <v>15</v>
      </c>
      <c r="H268" s="158" t="s">
        <v>45</v>
      </c>
      <c r="I268" s="158" t="s">
        <v>112</v>
      </c>
      <c r="J268" s="158" t="s">
        <v>46</v>
      </c>
      <c r="K268" s="158" t="s">
        <v>36</v>
      </c>
      <c r="L268" s="158" t="s">
        <v>47</v>
      </c>
      <c r="M268" s="158" t="s">
        <v>48</v>
      </c>
      <c r="N268" s="158" t="s">
        <v>49</v>
      </c>
      <c r="O268" s="158" t="s">
        <v>62</v>
      </c>
    </row>
    <row r="269" spans="1:15" ht="15" hidden="1" customHeight="1" x14ac:dyDescent="0.2">
      <c r="A269" s="75"/>
      <c r="B269" s="75" t="s">
        <v>21</v>
      </c>
      <c r="C269" s="87">
        <f>SUM(C270:C307)</f>
        <v>0</v>
      </c>
      <c r="D269" s="87">
        <f t="shared" ref="D269:O269" si="13">SUM(D270:D307)</f>
        <v>0</v>
      </c>
      <c r="E269" s="87">
        <f t="shared" si="13"/>
        <v>0</v>
      </c>
      <c r="F269" s="87">
        <f t="shared" si="13"/>
        <v>0</v>
      </c>
      <c r="G269" s="87">
        <f t="shared" si="13"/>
        <v>0</v>
      </c>
      <c r="H269" s="87">
        <f t="shared" si="13"/>
        <v>0</v>
      </c>
      <c r="I269" s="87">
        <f t="shared" si="13"/>
        <v>0</v>
      </c>
      <c r="J269" s="87">
        <f t="shared" si="13"/>
        <v>0</v>
      </c>
      <c r="K269" s="87">
        <f t="shared" si="13"/>
        <v>0</v>
      </c>
      <c r="L269" s="87">
        <f t="shared" si="13"/>
        <v>0</v>
      </c>
      <c r="M269" s="87">
        <f t="shared" si="13"/>
        <v>0</v>
      </c>
      <c r="N269" s="87">
        <f t="shared" si="13"/>
        <v>0</v>
      </c>
      <c r="O269" s="115" t="e">
        <f t="shared" si="13"/>
        <v>#DIV/0!</v>
      </c>
    </row>
    <row r="270" spans="1:15" ht="15.95" hidden="1" customHeight="1" x14ac:dyDescent="0.2">
      <c r="A270" s="47">
        <v>1</v>
      </c>
      <c r="B270" s="103" t="s">
        <v>90</v>
      </c>
      <c r="C270" s="63">
        <f t="shared" ref="C270:C280" si="14">SUM(D270:N270)</f>
        <v>0</v>
      </c>
      <c r="D270" s="48">
        <f>'PNC, Exon. &amp; no Exon.'!F245</f>
        <v>0</v>
      </c>
      <c r="E270" s="48">
        <f>'PNC, Exon. &amp; no Exon.'!I245</f>
        <v>0</v>
      </c>
      <c r="F270" s="48">
        <f>'PNC, Exon. &amp; no Exon.'!L245</f>
        <v>0</v>
      </c>
      <c r="G270" s="48">
        <f>'PNC, Exon. &amp; no Exon.'!O245</f>
        <v>0</v>
      </c>
      <c r="H270" s="48">
        <f>'PNC, Exon. &amp; no Exon.'!R245</f>
        <v>0</v>
      </c>
      <c r="I270" s="48">
        <f>'PNC, Exon. &amp; no Exon.'!U245</f>
        <v>0</v>
      </c>
      <c r="J270" s="48">
        <f>'PNC, Exon. &amp; no Exon.'!X245</f>
        <v>0</v>
      </c>
      <c r="K270" s="48">
        <f>'PNC, Exon. &amp; no Exon.'!AA245</f>
        <v>0</v>
      </c>
      <c r="L270" s="48">
        <f>'PNC, Exon. &amp; no Exon.'!AD245</f>
        <v>0</v>
      </c>
      <c r="M270" s="48">
        <f>'PNC, Exon. &amp; no Exon.'!AG245</f>
        <v>0</v>
      </c>
      <c r="N270" s="48">
        <f>'PNC, Exon. &amp; no Exon.'!AJ245</f>
        <v>0</v>
      </c>
      <c r="O270" s="60" t="e">
        <f>(C270/$C$269*100)</f>
        <v>#DIV/0!</v>
      </c>
    </row>
    <row r="271" spans="1:15" ht="15.95" hidden="1" customHeight="1" x14ac:dyDescent="0.2">
      <c r="A271" s="47">
        <v>2</v>
      </c>
      <c r="B271" s="52" t="s">
        <v>86</v>
      </c>
      <c r="C271" s="63">
        <f t="shared" si="14"/>
        <v>0</v>
      </c>
      <c r="D271" s="48">
        <f>'PNC, Exon. &amp; no Exon.'!F246</f>
        <v>0</v>
      </c>
      <c r="E271" s="48">
        <f>'PNC, Exon. &amp; no Exon.'!I246</f>
        <v>0</v>
      </c>
      <c r="F271" s="48">
        <f>'PNC, Exon. &amp; no Exon.'!L246</f>
        <v>0</v>
      </c>
      <c r="G271" s="48">
        <f>'PNC, Exon. &amp; no Exon.'!O246</f>
        <v>0</v>
      </c>
      <c r="H271" s="48">
        <f>'PNC, Exon. &amp; no Exon.'!R246</f>
        <v>0</v>
      </c>
      <c r="I271" s="48">
        <f>'PNC, Exon. &amp; no Exon.'!U246</f>
        <v>0</v>
      </c>
      <c r="J271" s="48">
        <f>'PNC, Exon. &amp; no Exon.'!X246</f>
        <v>0</v>
      </c>
      <c r="K271" s="48">
        <f>'PNC, Exon. &amp; no Exon.'!AA246</f>
        <v>0</v>
      </c>
      <c r="L271" s="48">
        <f>'PNC, Exon. &amp; no Exon.'!AD246</f>
        <v>0</v>
      </c>
      <c r="M271" s="48">
        <f>'PNC, Exon. &amp; no Exon.'!AG246</f>
        <v>0</v>
      </c>
      <c r="N271" s="48">
        <f>'PNC, Exon. &amp; no Exon.'!AJ246</f>
        <v>0</v>
      </c>
      <c r="O271" s="60" t="e">
        <f t="shared" ref="O271:O307" si="15">(C271/$C$269*100)</f>
        <v>#DIV/0!</v>
      </c>
    </row>
    <row r="272" spans="1:15" ht="15.95" hidden="1" customHeight="1" x14ac:dyDescent="0.2">
      <c r="A272" s="47">
        <v>3</v>
      </c>
      <c r="B272" s="52" t="s">
        <v>99</v>
      </c>
      <c r="C272" s="63">
        <f t="shared" si="14"/>
        <v>0</v>
      </c>
      <c r="D272" s="48">
        <f>'PNC, Exon. &amp; no Exon.'!F247</f>
        <v>0</v>
      </c>
      <c r="E272" s="48">
        <f>'PNC, Exon. &amp; no Exon.'!I247</f>
        <v>0</v>
      </c>
      <c r="F272" s="48">
        <f>'PNC, Exon. &amp; no Exon.'!L247</f>
        <v>0</v>
      </c>
      <c r="G272" s="48">
        <f>'PNC, Exon. &amp; no Exon.'!O247</f>
        <v>0</v>
      </c>
      <c r="H272" s="48">
        <f>'PNC, Exon. &amp; no Exon.'!R247</f>
        <v>0</v>
      </c>
      <c r="I272" s="48">
        <f>'PNC, Exon. &amp; no Exon.'!U247</f>
        <v>0</v>
      </c>
      <c r="J272" s="48">
        <f>'PNC, Exon. &amp; no Exon.'!X247</f>
        <v>0</v>
      </c>
      <c r="K272" s="48">
        <f>'PNC, Exon. &amp; no Exon.'!AA247</f>
        <v>0</v>
      </c>
      <c r="L272" s="48">
        <f>'PNC, Exon. &amp; no Exon.'!AD247</f>
        <v>0</v>
      </c>
      <c r="M272" s="48">
        <f>'PNC, Exon. &amp; no Exon.'!AG247</f>
        <v>0</v>
      </c>
      <c r="N272" s="48">
        <f>'PNC, Exon. &amp; no Exon.'!AJ247</f>
        <v>0</v>
      </c>
      <c r="O272" s="60" t="e">
        <f t="shared" si="15"/>
        <v>#DIV/0!</v>
      </c>
    </row>
    <row r="273" spans="1:15" ht="15.95" hidden="1" customHeight="1" x14ac:dyDescent="0.2">
      <c r="A273" s="47">
        <v>4</v>
      </c>
      <c r="B273" s="52" t="s">
        <v>96</v>
      </c>
      <c r="C273" s="63">
        <f t="shared" si="14"/>
        <v>0</v>
      </c>
      <c r="D273" s="48">
        <f>'PNC, Exon. &amp; no Exon.'!F248</f>
        <v>0</v>
      </c>
      <c r="E273" s="48">
        <f>'PNC, Exon. &amp; no Exon.'!I248</f>
        <v>0</v>
      </c>
      <c r="F273" s="48">
        <f>'PNC, Exon. &amp; no Exon.'!L248</f>
        <v>0</v>
      </c>
      <c r="G273" s="48">
        <f>'PNC, Exon. &amp; no Exon.'!O248</f>
        <v>0</v>
      </c>
      <c r="H273" s="48">
        <f>'PNC, Exon. &amp; no Exon.'!R248</f>
        <v>0</v>
      </c>
      <c r="I273" s="48">
        <f>'PNC, Exon. &amp; no Exon.'!U248</f>
        <v>0</v>
      </c>
      <c r="J273" s="48">
        <f>'PNC, Exon. &amp; no Exon.'!X248</f>
        <v>0</v>
      </c>
      <c r="K273" s="48">
        <f>'PNC, Exon. &amp; no Exon.'!AA248</f>
        <v>0</v>
      </c>
      <c r="L273" s="48">
        <f>'PNC, Exon. &amp; no Exon.'!AD248</f>
        <v>0</v>
      </c>
      <c r="M273" s="48">
        <f>'PNC, Exon. &amp; no Exon.'!AG248</f>
        <v>0</v>
      </c>
      <c r="N273" s="48">
        <f>'PNC, Exon. &amp; no Exon.'!AJ248</f>
        <v>0</v>
      </c>
      <c r="O273" s="60" t="e">
        <f t="shared" si="15"/>
        <v>#DIV/0!</v>
      </c>
    </row>
    <row r="274" spans="1:15" ht="15.95" hidden="1" customHeight="1" x14ac:dyDescent="0.2">
      <c r="A274" s="47">
        <v>5</v>
      </c>
      <c r="B274" s="52" t="s">
        <v>91</v>
      </c>
      <c r="C274" s="63">
        <f t="shared" si="14"/>
        <v>0</v>
      </c>
      <c r="D274" s="48">
        <f>'PNC, Exon. &amp; no Exon.'!F249</f>
        <v>0</v>
      </c>
      <c r="E274" s="48">
        <f>'PNC, Exon. &amp; no Exon.'!I249</f>
        <v>0</v>
      </c>
      <c r="F274" s="48">
        <f>'PNC, Exon. &amp; no Exon.'!L249</f>
        <v>0</v>
      </c>
      <c r="G274" s="48">
        <f>'PNC, Exon. &amp; no Exon.'!O249</f>
        <v>0</v>
      </c>
      <c r="H274" s="48">
        <f>'PNC, Exon. &amp; no Exon.'!R249</f>
        <v>0</v>
      </c>
      <c r="I274" s="48">
        <f>'PNC, Exon. &amp; no Exon.'!U249</f>
        <v>0</v>
      </c>
      <c r="J274" s="48">
        <f>'PNC, Exon. &amp; no Exon.'!X249</f>
        <v>0</v>
      </c>
      <c r="K274" s="48">
        <f>'PNC, Exon. &amp; no Exon.'!AA249</f>
        <v>0</v>
      </c>
      <c r="L274" s="48">
        <f>'PNC, Exon. &amp; no Exon.'!AD249</f>
        <v>0</v>
      </c>
      <c r="M274" s="48">
        <f>'PNC, Exon. &amp; no Exon.'!AG249</f>
        <v>0</v>
      </c>
      <c r="N274" s="48">
        <f>'PNC, Exon. &amp; no Exon.'!AJ249</f>
        <v>0</v>
      </c>
      <c r="O274" s="60" t="e">
        <f t="shared" si="15"/>
        <v>#DIV/0!</v>
      </c>
    </row>
    <row r="275" spans="1:15" ht="15.95" hidden="1" customHeight="1" x14ac:dyDescent="0.2">
      <c r="A275" s="47">
        <v>6</v>
      </c>
      <c r="B275" s="52" t="s">
        <v>88</v>
      </c>
      <c r="C275" s="63">
        <f t="shared" si="14"/>
        <v>0</v>
      </c>
      <c r="D275" s="48">
        <f>'PNC, Exon. &amp; no Exon.'!F250</f>
        <v>0</v>
      </c>
      <c r="E275" s="48">
        <f>'PNC, Exon. &amp; no Exon.'!I250</f>
        <v>0</v>
      </c>
      <c r="F275" s="48">
        <f>'PNC, Exon. &amp; no Exon.'!L250</f>
        <v>0</v>
      </c>
      <c r="G275" s="48">
        <f>'PNC, Exon. &amp; no Exon.'!O250</f>
        <v>0</v>
      </c>
      <c r="H275" s="48">
        <f>'PNC, Exon. &amp; no Exon.'!R250</f>
        <v>0</v>
      </c>
      <c r="I275" s="48">
        <f>'PNC, Exon. &amp; no Exon.'!U250</f>
        <v>0</v>
      </c>
      <c r="J275" s="48">
        <f>'PNC, Exon. &amp; no Exon.'!X250</f>
        <v>0</v>
      </c>
      <c r="K275" s="48">
        <f>'PNC, Exon. &amp; no Exon.'!AA250</f>
        <v>0</v>
      </c>
      <c r="L275" s="48">
        <f>'PNC, Exon. &amp; no Exon.'!AD250</f>
        <v>0</v>
      </c>
      <c r="M275" s="48">
        <f>'PNC, Exon. &amp; no Exon.'!AG250</f>
        <v>0</v>
      </c>
      <c r="N275" s="48">
        <f>'PNC, Exon. &amp; no Exon.'!AJ250</f>
        <v>0</v>
      </c>
      <c r="O275" s="60" t="e">
        <f t="shared" si="15"/>
        <v>#DIV/0!</v>
      </c>
    </row>
    <row r="276" spans="1:15" ht="15.95" hidden="1" customHeight="1" x14ac:dyDescent="0.2">
      <c r="A276" s="47">
        <v>7</v>
      </c>
      <c r="B276" s="52" t="s">
        <v>93</v>
      </c>
      <c r="C276" s="63">
        <f t="shared" si="14"/>
        <v>0</v>
      </c>
      <c r="D276" s="48">
        <f>'PNC, Exon. &amp; no Exon.'!F251</f>
        <v>0</v>
      </c>
      <c r="E276" s="48">
        <f>'PNC, Exon. &amp; no Exon.'!I251</f>
        <v>0</v>
      </c>
      <c r="F276" s="48">
        <f>'PNC, Exon. &amp; no Exon.'!L251</f>
        <v>0</v>
      </c>
      <c r="G276" s="48">
        <f>'PNC, Exon. &amp; no Exon.'!O251</f>
        <v>0</v>
      </c>
      <c r="H276" s="48">
        <f>'PNC, Exon. &amp; no Exon.'!R251</f>
        <v>0</v>
      </c>
      <c r="I276" s="48">
        <f>'PNC, Exon. &amp; no Exon.'!U251</f>
        <v>0</v>
      </c>
      <c r="J276" s="48">
        <f>'PNC, Exon. &amp; no Exon.'!X251</f>
        <v>0</v>
      </c>
      <c r="K276" s="48">
        <f>'PNC, Exon. &amp; no Exon.'!AA251</f>
        <v>0</v>
      </c>
      <c r="L276" s="48">
        <f>'PNC, Exon. &amp; no Exon.'!AD251</f>
        <v>0</v>
      </c>
      <c r="M276" s="48">
        <f>'PNC, Exon. &amp; no Exon.'!AG251</f>
        <v>0</v>
      </c>
      <c r="N276" s="48">
        <f>'PNC, Exon. &amp; no Exon.'!AJ251</f>
        <v>0</v>
      </c>
      <c r="O276" s="60" t="e">
        <f t="shared" si="15"/>
        <v>#DIV/0!</v>
      </c>
    </row>
    <row r="277" spans="1:15" ht="15.95" hidden="1" customHeight="1" x14ac:dyDescent="0.2">
      <c r="A277" s="47">
        <v>8</v>
      </c>
      <c r="B277" s="52" t="s">
        <v>89</v>
      </c>
      <c r="C277" s="63">
        <f t="shared" si="14"/>
        <v>0</v>
      </c>
      <c r="D277" s="48">
        <f>'PNC, Exon. &amp; no Exon.'!F252</f>
        <v>0</v>
      </c>
      <c r="E277" s="48">
        <f>'PNC, Exon. &amp; no Exon.'!I252</f>
        <v>0</v>
      </c>
      <c r="F277" s="48">
        <f>'PNC, Exon. &amp; no Exon.'!L252</f>
        <v>0</v>
      </c>
      <c r="G277" s="48">
        <f>'PNC, Exon. &amp; no Exon.'!O252</f>
        <v>0</v>
      </c>
      <c r="H277" s="48">
        <f>'PNC, Exon. &amp; no Exon.'!R252</f>
        <v>0</v>
      </c>
      <c r="I277" s="48">
        <f>'PNC, Exon. &amp; no Exon.'!U252</f>
        <v>0</v>
      </c>
      <c r="J277" s="48">
        <f>'PNC, Exon. &amp; no Exon.'!X252</f>
        <v>0</v>
      </c>
      <c r="K277" s="48">
        <f>'PNC, Exon. &amp; no Exon.'!AA252</f>
        <v>0</v>
      </c>
      <c r="L277" s="48">
        <f>'PNC, Exon. &amp; no Exon.'!AD252</f>
        <v>0</v>
      </c>
      <c r="M277" s="48">
        <f>'PNC, Exon. &amp; no Exon.'!AG252</f>
        <v>0</v>
      </c>
      <c r="N277" s="48">
        <f>'PNC, Exon. &amp; no Exon.'!AJ252</f>
        <v>0</v>
      </c>
      <c r="O277" s="60" t="e">
        <f t="shared" si="15"/>
        <v>#DIV/0!</v>
      </c>
    </row>
    <row r="278" spans="1:15" ht="15.95" hidden="1" customHeight="1" x14ac:dyDescent="0.2">
      <c r="A278" s="47">
        <v>9</v>
      </c>
      <c r="B278" s="52" t="s">
        <v>78</v>
      </c>
      <c r="C278" s="63">
        <f t="shared" si="14"/>
        <v>0</v>
      </c>
      <c r="D278" s="48">
        <f>'PNC, Exon. &amp; no Exon.'!F253</f>
        <v>0</v>
      </c>
      <c r="E278" s="48">
        <f>'PNC, Exon. &amp; no Exon.'!I253</f>
        <v>0</v>
      </c>
      <c r="F278" s="48">
        <f>'PNC, Exon. &amp; no Exon.'!L253</f>
        <v>0</v>
      </c>
      <c r="G278" s="48">
        <f>'PNC, Exon. &amp; no Exon.'!O253</f>
        <v>0</v>
      </c>
      <c r="H278" s="48">
        <f>'PNC, Exon. &amp; no Exon.'!R253</f>
        <v>0</v>
      </c>
      <c r="I278" s="48">
        <f>'PNC, Exon. &amp; no Exon.'!U253</f>
        <v>0</v>
      </c>
      <c r="J278" s="48">
        <f>'PNC, Exon. &amp; no Exon.'!X253</f>
        <v>0</v>
      </c>
      <c r="K278" s="48">
        <f>'PNC, Exon. &amp; no Exon.'!AA253</f>
        <v>0</v>
      </c>
      <c r="L278" s="48">
        <f>'PNC, Exon. &amp; no Exon.'!AD253</f>
        <v>0</v>
      </c>
      <c r="M278" s="48">
        <f>'PNC, Exon. &amp; no Exon.'!AG253</f>
        <v>0</v>
      </c>
      <c r="N278" s="48">
        <f>'PNC, Exon. &amp; no Exon.'!AJ253</f>
        <v>0</v>
      </c>
      <c r="O278" s="60" t="e">
        <f t="shared" si="15"/>
        <v>#DIV/0!</v>
      </c>
    </row>
    <row r="279" spans="1:15" ht="15.95" hidden="1" customHeight="1" x14ac:dyDescent="0.2">
      <c r="A279" s="47">
        <v>10</v>
      </c>
      <c r="B279" s="52" t="s">
        <v>95</v>
      </c>
      <c r="C279" s="63">
        <f t="shared" si="14"/>
        <v>0</v>
      </c>
      <c r="D279" s="48">
        <f>'PNC, Exon. &amp; no Exon.'!F254</f>
        <v>0</v>
      </c>
      <c r="E279" s="48">
        <f>'PNC, Exon. &amp; no Exon.'!I254</f>
        <v>0</v>
      </c>
      <c r="F279" s="48">
        <f>'PNC, Exon. &amp; no Exon.'!L254</f>
        <v>0</v>
      </c>
      <c r="G279" s="48">
        <f>'PNC, Exon. &amp; no Exon.'!O254</f>
        <v>0</v>
      </c>
      <c r="H279" s="48">
        <f>'PNC, Exon. &amp; no Exon.'!R254</f>
        <v>0</v>
      </c>
      <c r="I279" s="48">
        <f>'PNC, Exon. &amp; no Exon.'!U254</f>
        <v>0</v>
      </c>
      <c r="J279" s="48">
        <f>'PNC, Exon. &amp; no Exon.'!X254</f>
        <v>0</v>
      </c>
      <c r="K279" s="48">
        <f>'PNC, Exon. &amp; no Exon.'!AA254</f>
        <v>0</v>
      </c>
      <c r="L279" s="48">
        <f>'PNC, Exon. &amp; no Exon.'!AD254</f>
        <v>0</v>
      </c>
      <c r="M279" s="48">
        <f>'PNC, Exon. &amp; no Exon.'!AG254</f>
        <v>0</v>
      </c>
      <c r="N279" s="48">
        <f>'PNC, Exon. &amp; no Exon.'!AJ254</f>
        <v>0</v>
      </c>
      <c r="O279" s="60" t="e">
        <f t="shared" si="15"/>
        <v>#DIV/0!</v>
      </c>
    </row>
    <row r="280" spans="1:15" ht="15.95" hidden="1" customHeight="1" x14ac:dyDescent="0.2">
      <c r="A280" s="47">
        <v>11</v>
      </c>
      <c r="B280" s="52" t="s">
        <v>98</v>
      </c>
      <c r="C280" s="63">
        <f t="shared" si="14"/>
        <v>0</v>
      </c>
      <c r="D280" s="48">
        <f>'PNC, Exon. &amp; no Exon.'!F255</f>
        <v>0</v>
      </c>
      <c r="E280" s="48">
        <f>'PNC, Exon. &amp; no Exon.'!I255</f>
        <v>0</v>
      </c>
      <c r="F280" s="48">
        <f>'PNC, Exon. &amp; no Exon.'!L255</f>
        <v>0</v>
      </c>
      <c r="G280" s="48">
        <f>'PNC, Exon. &amp; no Exon.'!O255</f>
        <v>0</v>
      </c>
      <c r="H280" s="48">
        <f>'PNC, Exon. &amp; no Exon.'!R255</f>
        <v>0</v>
      </c>
      <c r="I280" s="48">
        <f>'PNC, Exon. &amp; no Exon.'!U255</f>
        <v>0</v>
      </c>
      <c r="J280" s="48">
        <f>'PNC, Exon. &amp; no Exon.'!X255</f>
        <v>0</v>
      </c>
      <c r="K280" s="48">
        <f>'PNC, Exon. &amp; no Exon.'!AA255</f>
        <v>0</v>
      </c>
      <c r="L280" s="48">
        <f>'PNC, Exon. &amp; no Exon.'!AD255</f>
        <v>0</v>
      </c>
      <c r="M280" s="48">
        <f>'PNC, Exon. &amp; no Exon.'!AG255</f>
        <v>0</v>
      </c>
      <c r="N280" s="48">
        <f>'PNC, Exon. &amp; no Exon.'!AJ255</f>
        <v>0</v>
      </c>
      <c r="O280" s="60" t="e">
        <f t="shared" si="15"/>
        <v>#DIV/0!</v>
      </c>
    </row>
    <row r="281" spans="1:15" ht="15.95" hidden="1" customHeight="1" x14ac:dyDescent="0.2">
      <c r="A281" s="47">
        <v>12</v>
      </c>
      <c r="B281" s="52" t="s">
        <v>83</v>
      </c>
      <c r="C281" s="63">
        <f t="shared" ref="C281:C297" si="16">SUM(D281:N281)</f>
        <v>0</v>
      </c>
      <c r="D281" s="48">
        <f>'PNC, Exon. &amp; no Exon.'!F256</f>
        <v>0</v>
      </c>
      <c r="E281" s="48">
        <f>'PNC, Exon. &amp; no Exon.'!I256</f>
        <v>0</v>
      </c>
      <c r="F281" s="48">
        <f>'PNC, Exon. &amp; no Exon.'!L256</f>
        <v>0</v>
      </c>
      <c r="G281" s="48">
        <f>'PNC, Exon. &amp; no Exon.'!O256</f>
        <v>0</v>
      </c>
      <c r="H281" s="48">
        <f>'PNC, Exon. &amp; no Exon.'!R256</f>
        <v>0</v>
      </c>
      <c r="I281" s="48">
        <f>'PNC, Exon. &amp; no Exon.'!U256</f>
        <v>0</v>
      </c>
      <c r="J281" s="48">
        <f>'PNC, Exon. &amp; no Exon.'!X256</f>
        <v>0</v>
      </c>
      <c r="K281" s="48">
        <f>'PNC, Exon. &amp; no Exon.'!AA256</f>
        <v>0</v>
      </c>
      <c r="L281" s="48">
        <f>'PNC, Exon. &amp; no Exon.'!AD256</f>
        <v>0</v>
      </c>
      <c r="M281" s="48">
        <f>'PNC, Exon. &amp; no Exon.'!AG256</f>
        <v>0</v>
      </c>
      <c r="N281" s="48">
        <f>'PNC, Exon. &amp; no Exon.'!AJ256</f>
        <v>0</v>
      </c>
      <c r="O281" s="60" t="e">
        <f t="shared" si="15"/>
        <v>#DIV/0!</v>
      </c>
    </row>
    <row r="282" spans="1:15" ht="15.95" hidden="1" customHeight="1" x14ac:dyDescent="0.2">
      <c r="A282" s="47">
        <v>13</v>
      </c>
      <c r="B282" s="52" t="s">
        <v>85</v>
      </c>
      <c r="C282" s="63">
        <f t="shared" si="16"/>
        <v>0</v>
      </c>
      <c r="D282" s="48">
        <f>'PNC, Exon. &amp; no Exon.'!F257</f>
        <v>0</v>
      </c>
      <c r="E282" s="48">
        <f>'PNC, Exon. &amp; no Exon.'!I257</f>
        <v>0</v>
      </c>
      <c r="F282" s="48">
        <f>'PNC, Exon. &amp; no Exon.'!L257</f>
        <v>0</v>
      </c>
      <c r="G282" s="48">
        <f>'PNC, Exon. &amp; no Exon.'!O257</f>
        <v>0</v>
      </c>
      <c r="H282" s="48">
        <f>'PNC, Exon. &amp; no Exon.'!R257</f>
        <v>0</v>
      </c>
      <c r="I282" s="48">
        <f>'PNC, Exon. &amp; no Exon.'!U257</f>
        <v>0</v>
      </c>
      <c r="J282" s="48">
        <f>'PNC, Exon. &amp; no Exon.'!X257</f>
        <v>0</v>
      </c>
      <c r="K282" s="48">
        <f>'PNC, Exon. &amp; no Exon.'!AA257</f>
        <v>0</v>
      </c>
      <c r="L282" s="48">
        <f>'PNC, Exon. &amp; no Exon.'!AD257</f>
        <v>0</v>
      </c>
      <c r="M282" s="48">
        <f>'PNC, Exon. &amp; no Exon.'!AG257</f>
        <v>0</v>
      </c>
      <c r="N282" s="48">
        <f>'PNC, Exon. &amp; no Exon.'!AJ257</f>
        <v>0</v>
      </c>
      <c r="O282" s="60" t="e">
        <f t="shared" si="15"/>
        <v>#DIV/0!</v>
      </c>
    </row>
    <row r="283" spans="1:15" ht="15.95" hidden="1" customHeight="1" x14ac:dyDescent="0.2">
      <c r="A283" s="47">
        <v>14</v>
      </c>
      <c r="B283" s="52" t="s">
        <v>81</v>
      </c>
      <c r="C283" s="63">
        <f t="shared" si="16"/>
        <v>0</v>
      </c>
      <c r="D283" s="48">
        <f>'PNC, Exon. &amp; no Exon.'!F258</f>
        <v>0</v>
      </c>
      <c r="E283" s="48">
        <f>'PNC, Exon. &amp; no Exon.'!I258</f>
        <v>0</v>
      </c>
      <c r="F283" s="48">
        <f>'PNC, Exon. &amp; no Exon.'!L258</f>
        <v>0</v>
      </c>
      <c r="G283" s="48">
        <f>'PNC, Exon. &amp; no Exon.'!O258</f>
        <v>0</v>
      </c>
      <c r="H283" s="48">
        <f>'PNC, Exon. &amp; no Exon.'!R258</f>
        <v>0</v>
      </c>
      <c r="I283" s="48">
        <f>'PNC, Exon. &amp; no Exon.'!U258</f>
        <v>0</v>
      </c>
      <c r="J283" s="48">
        <f>'PNC, Exon. &amp; no Exon.'!X258</f>
        <v>0</v>
      </c>
      <c r="K283" s="48">
        <f>'PNC, Exon. &amp; no Exon.'!AA258</f>
        <v>0</v>
      </c>
      <c r="L283" s="48">
        <f>'PNC, Exon. &amp; no Exon.'!AD258</f>
        <v>0</v>
      </c>
      <c r="M283" s="48">
        <f>'PNC, Exon. &amp; no Exon.'!AG258</f>
        <v>0</v>
      </c>
      <c r="N283" s="48">
        <f>'PNC, Exon. &amp; no Exon.'!AJ258</f>
        <v>0</v>
      </c>
      <c r="O283" s="60" t="e">
        <f t="shared" si="15"/>
        <v>#DIV/0!</v>
      </c>
    </row>
    <row r="284" spans="1:15" ht="15.95" hidden="1" customHeight="1" x14ac:dyDescent="0.2">
      <c r="A284" s="47">
        <v>15</v>
      </c>
      <c r="B284" s="52" t="s">
        <v>80</v>
      </c>
      <c r="C284" s="63">
        <f t="shared" si="16"/>
        <v>0</v>
      </c>
      <c r="D284" s="48">
        <f>'PNC, Exon. &amp; no Exon.'!F259</f>
        <v>0</v>
      </c>
      <c r="E284" s="48">
        <f>'PNC, Exon. &amp; no Exon.'!I259</f>
        <v>0</v>
      </c>
      <c r="F284" s="48">
        <f>'PNC, Exon. &amp; no Exon.'!L259</f>
        <v>0</v>
      </c>
      <c r="G284" s="48">
        <f>'PNC, Exon. &amp; no Exon.'!O259</f>
        <v>0</v>
      </c>
      <c r="H284" s="48">
        <f>'PNC, Exon. &amp; no Exon.'!R259</f>
        <v>0</v>
      </c>
      <c r="I284" s="48">
        <f>'PNC, Exon. &amp; no Exon.'!U259</f>
        <v>0</v>
      </c>
      <c r="J284" s="48">
        <f>'PNC, Exon. &amp; no Exon.'!X259</f>
        <v>0</v>
      </c>
      <c r="K284" s="48">
        <f>'PNC, Exon. &amp; no Exon.'!AA259</f>
        <v>0</v>
      </c>
      <c r="L284" s="48">
        <f>'PNC, Exon. &amp; no Exon.'!AD259</f>
        <v>0</v>
      </c>
      <c r="M284" s="48">
        <f>'PNC, Exon. &amp; no Exon.'!AG259</f>
        <v>0</v>
      </c>
      <c r="N284" s="48">
        <f>'PNC, Exon. &amp; no Exon.'!AJ259</f>
        <v>0</v>
      </c>
      <c r="O284" s="60" t="e">
        <f t="shared" si="15"/>
        <v>#DIV/0!</v>
      </c>
    </row>
    <row r="285" spans="1:15" ht="15.95" hidden="1" customHeight="1" x14ac:dyDescent="0.2">
      <c r="A285" s="47">
        <v>16</v>
      </c>
      <c r="B285" s="52" t="s">
        <v>107</v>
      </c>
      <c r="C285" s="63">
        <f t="shared" si="16"/>
        <v>0</v>
      </c>
      <c r="D285" s="48">
        <f>'PNC, Exon. &amp; no Exon.'!F260</f>
        <v>0</v>
      </c>
      <c r="E285" s="48">
        <f>'PNC, Exon. &amp; no Exon.'!I260</f>
        <v>0</v>
      </c>
      <c r="F285" s="48">
        <f>'PNC, Exon. &amp; no Exon.'!L260</f>
        <v>0</v>
      </c>
      <c r="G285" s="48">
        <f>'PNC, Exon. &amp; no Exon.'!O260</f>
        <v>0</v>
      </c>
      <c r="H285" s="48">
        <f>'PNC, Exon. &amp; no Exon.'!R260</f>
        <v>0</v>
      </c>
      <c r="I285" s="48">
        <f>'PNC, Exon. &amp; no Exon.'!U260</f>
        <v>0</v>
      </c>
      <c r="J285" s="48">
        <f>'PNC, Exon. &amp; no Exon.'!X260</f>
        <v>0</v>
      </c>
      <c r="K285" s="48">
        <f>'PNC, Exon. &amp; no Exon.'!AA260</f>
        <v>0</v>
      </c>
      <c r="L285" s="48">
        <f>'PNC, Exon. &amp; no Exon.'!AD260</f>
        <v>0</v>
      </c>
      <c r="M285" s="48">
        <f>'PNC, Exon. &amp; no Exon.'!AG260</f>
        <v>0</v>
      </c>
      <c r="N285" s="48">
        <f>'PNC, Exon. &amp; no Exon.'!AJ260</f>
        <v>0</v>
      </c>
      <c r="O285" s="60" t="e">
        <f t="shared" si="15"/>
        <v>#DIV/0!</v>
      </c>
    </row>
    <row r="286" spans="1:15" ht="15.95" hidden="1" customHeight="1" x14ac:dyDescent="0.2">
      <c r="A286" s="47">
        <v>17</v>
      </c>
      <c r="B286" s="52" t="s">
        <v>79</v>
      </c>
      <c r="C286" s="63">
        <f t="shared" si="16"/>
        <v>0</v>
      </c>
      <c r="D286" s="48">
        <f>'PNC, Exon. &amp; no Exon.'!F261</f>
        <v>0</v>
      </c>
      <c r="E286" s="48">
        <f>'PNC, Exon. &amp; no Exon.'!I261</f>
        <v>0</v>
      </c>
      <c r="F286" s="48">
        <f>'PNC, Exon. &amp; no Exon.'!L261</f>
        <v>0</v>
      </c>
      <c r="G286" s="48">
        <f>'PNC, Exon. &amp; no Exon.'!O261</f>
        <v>0</v>
      </c>
      <c r="H286" s="48">
        <f>'PNC, Exon. &amp; no Exon.'!R261</f>
        <v>0</v>
      </c>
      <c r="I286" s="48">
        <f>'PNC, Exon. &amp; no Exon.'!U261</f>
        <v>0</v>
      </c>
      <c r="J286" s="48">
        <f>'PNC, Exon. &amp; no Exon.'!X261</f>
        <v>0</v>
      </c>
      <c r="K286" s="48">
        <f>'PNC, Exon. &amp; no Exon.'!AA261</f>
        <v>0</v>
      </c>
      <c r="L286" s="48">
        <f>'PNC, Exon. &amp; no Exon.'!AD261</f>
        <v>0</v>
      </c>
      <c r="M286" s="48">
        <f>'PNC, Exon. &amp; no Exon.'!AG261</f>
        <v>0</v>
      </c>
      <c r="N286" s="48">
        <f>'PNC, Exon. &amp; no Exon.'!AJ261</f>
        <v>0</v>
      </c>
      <c r="O286" s="60" t="e">
        <f t="shared" si="15"/>
        <v>#DIV/0!</v>
      </c>
    </row>
    <row r="287" spans="1:15" ht="15.95" hidden="1" customHeight="1" x14ac:dyDescent="0.2">
      <c r="A287" s="47">
        <v>18</v>
      </c>
      <c r="B287" s="52" t="s">
        <v>84</v>
      </c>
      <c r="C287" s="63">
        <f t="shared" si="16"/>
        <v>0</v>
      </c>
      <c r="D287" s="48">
        <f>'PNC, Exon. &amp; no Exon.'!F262</f>
        <v>0</v>
      </c>
      <c r="E287" s="48">
        <f>'PNC, Exon. &amp; no Exon.'!I262</f>
        <v>0</v>
      </c>
      <c r="F287" s="48">
        <f>'PNC, Exon. &amp; no Exon.'!L262</f>
        <v>0</v>
      </c>
      <c r="G287" s="48">
        <f>'PNC, Exon. &amp; no Exon.'!O262</f>
        <v>0</v>
      </c>
      <c r="H287" s="48">
        <f>'PNC, Exon. &amp; no Exon.'!R262</f>
        <v>0</v>
      </c>
      <c r="I287" s="48">
        <f>'PNC, Exon. &amp; no Exon.'!U262</f>
        <v>0</v>
      </c>
      <c r="J287" s="48">
        <f>'PNC, Exon. &amp; no Exon.'!X262</f>
        <v>0</v>
      </c>
      <c r="K287" s="48">
        <f>'PNC, Exon. &amp; no Exon.'!AA262</f>
        <v>0</v>
      </c>
      <c r="L287" s="48">
        <f>'PNC, Exon. &amp; no Exon.'!AD262</f>
        <v>0</v>
      </c>
      <c r="M287" s="48">
        <f>'PNC, Exon. &amp; no Exon.'!AG262</f>
        <v>0</v>
      </c>
      <c r="N287" s="48">
        <f>'PNC, Exon. &amp; no Exon.'!AJ262</f>
        <v>0</v>
      </c>
      <c r="O287" s="60" t="e">
        <f t="shared" si="15"/>
        <v>#DIV/0!</v>
      </c>
    </row>
    <row r="288" spans="1:15" ht="15.95" hidden="1" customHeight="1" x14ac:dyDescent="0.2">
      <c r="A288" s="47">
        <v>19</v>
      </c>
      <c r="B288" s="52" t="s">
        <v>100</v>
      </c>
      <c r="C288" s="63">
        <f t="shared" si="16"/>
        <v>0</v>
      </c>
      <c r="D288" s="48">
        <f>'PNC, Exon. &amp; no Exon.'!F263</f>
        <v>0</v>
      </c>
      <c r="E288" s="48">
        <f>'PNC, Exon. &amp; no Exon.'!I263</f>
        <v>0</v>
      </c>
      <c r="F288" s="48">
        <f>'PNC, Exon. &amp; no Exon.'!L263</f>
        <v>0</v>
      </c>
      <c r="G288" s="48">
        <f>'PNC, Exon. &amp; no Exon.'!O263</f>
        <v>0</v>
      </c>
      <c r="H288" s="48">
        <f>'PNC, Exon. &amp; no Exon.'!R263</f>
        <v>0</v>
      </c>
      <c r="I288" s="48">
        <f>'PNC, Exon. &amp; no Exon.'!U263</f>
        <v>0</v>
      </c>
      <c r="J288" s="48">
        <f>'PNC, Exon. &amp; no Exon.'!X263</f>
        <v>0</v>
      </c>
      <c r="K288" s="48">
        <f>'PNC, Exon. &amp; no Exon.'!AA263</f>
        <v>0</v>
      </c>
      <c r="L288" s="48">
        <f>'PNC, Exon. &amp; no Exon.'!AD263</f>
        <v>0</v>
      </c>
      <c r="M288" s="48">
        <f>'PNC, Exon. &amp; no Exon.'!AG263</f>
        <v>0</v>
      </c>
      <c r="N288" s="48">
        <f>'PNC, Exon. &amp; no Exon.'!AJ263</f>
        <v>0</v>
      </c>
      <c r="O288" s="60" t="e">
        <f t="shared" si="15"/>
        <v>#DIV/0!</v>
      </c>
    </row>
    <row r="289" spans="1:15" ht="15.95" hidden="1" customHeight="1" x14ac:dyDescent="0.2">
      <c r="A289" s="47">
        <v>20</v>
      </c>
      <c r="B289" s="52" t="s">
        <v>92</v>
      </c>
      <c r="C289" s="63">
        <f t="shared" si="16"/>
        <v>0</v>
      </c>
      <c r="D289" s="48">
        <f>'PNC, Exon. &amp; no Exon.'!F264</f>
        <v>0</v>
      </c>
      <c r="E289" s="48">
        <f>'PNC, Exon. &amp; no Exon.'!I264</f>
        <v>0</v>
      </c>
      <c r="F289" s="48">
        <f>'PNC, Exon. &amp; no Exon.'!L264</f>
        <v>0</v>
      </c>
      <c r="G289" s="48">
        <f>'PNC, Exon. &amp; no Exon.'!O264</f>
        <v>0</v>
      </c>
      <c r="H289" s="48">
        <f>'PNC, Exon. &amp; no Exon.'!R264</f>
        <v>0</v>
      </c>
      <c r="I289" s="48">
        <f>'PNC, Exon. &amp; no Exon.'!U264</f>
        <v>0</v>
      </c>
      <c r="J289" s="48">
        <f>'PNC, Exon. &amp; no Exon.'!X264</f>
        <v>0</v>
      </c>
      <c r="K289" s="48">
        <f>'PNC, Exon. &amp; no Exon.'!AA264</f>
        <v>0</v>
      </c>
      <c r="L289" s="48">
        <f>'PNC, Exon. &amp; no Exon.'!AD264</f>
        <v>0</v>
      </c>
      <c r="M289" s="48">
        <f>'PNC, Exon. &amp; no Exon.'!AG264</f>
        <v>0</v>
      </c>
      <c r="N289" s="48">
        <f>'PNC, Exon. &amp; no Exon.'!AJ264</f>
        <v>0</v>
      </c>
      <c r="O289" s="60" t="e">
        <f t="shared" si="15"/>
        <v>#DIV/0!</v>
      </c>
    </row>
    <row r="290" spans="1:15" ht="15.95" hidden="1" customHeight="1" x14ac:dyDescent="0.2">
      <c r="A290" s="47">
        <v>21</v>
      </c>
      <c r="B290" s="52" t="s">
        <v>101</v>
      </c>
      <c r="C290" s="104">
        <f t="shared" si="16"/>
        <v>0</v>
      </c>
      <c r="D290" s="48">
        <f>'PNC, Exon. &amp; no Exon.'!F265</f>
        <v>0</v>
      </c>
      <c r="E290" s="48">
        <f>'PNC, Exon. &amp; no Exon.'!I265</f>
        <v>0</v>
      </c>
      <c r="F290" s="48">
        <f>'PNC, Exon. &amp; no Exon.'!L265</f>
        <v>0</v>
      </c>
      <c r="G290" s="48">
        <f>'PNC, Exon. &amp; no Exon.'!O265</f>
        <v>0</v>
      </c>
      <c r="H290" s="48">
        <f>'PNC, Exon. &amp; no Exon.'!R265</f>
        <v>0</v>
      </c>
      <c r="I290" s="48">
        <f>'PNC, Exon. &amp; no Exon.'!U265</f>
        <v>0</v>
      </c>
      <c r="J290" s="48">
        <f>'PNC, Exon. &amp; no Exon.'!X265</f>
        <v>0</v>
      </c>
      <c r="K290" s="48">
        <f>'PNC, Exon. &amp; no Exon.'!AA265</f>
        <v>0</v>
      </c>
      <c r="L290" s="48">
        <f>'PNC, Exon. &amp; no Exon.'!AD265</f>
        <v>0</v>
      </c>
      <c r="M290" s="48">
        <f>'PNC, Exon. &amp; no Exon.'!AG265</f>
        <v>0</v>
      </c>
      <c r="N290" s="48">
        <f>'PNC, Exon. &amp; no Exon.'!AJ265</f>
        <v>0</v>
      </c>
      <c r="O290" s="60" t="e">
        <f t="shared" si="15"/>
        <v>#DIV/0!</v>
      </c>
    </row>
    <row r="291" spans="1:15" ht="15.95" hidden="1" customHeight="1" x14ac:dyDescent="0.2">
      <c r="A291" s="47">
        <v>22</v>
      </c>
      <c r="B291" s="51" t="s">
        <v>115</v>
      </c>
      <c r="C291" s="104">
        <f t="shared" si="16"/>
        <v>0</v>
      </c>
      <c r="D291" s="48">
        <f>'PNC, Exon. &amp; no Exon.'!F266</f>
        <v>0</v>
      </c>
      <c r="E291" s="48">
        <f>'PNC, Exon. &amp; no Exon.'!I266</f>
        <v>0</v>
      </c>
      <c r="F291" s="48">
        <f>'PNC, Exon. &amp; no Exon.'!L266</f>
        <v>0</v>
      </c>
      <c r="G291" s="48">
        <f>'PNC, Exon. &amp; no Exon.'!O266</f>
        <v>0</v>
      </c>
      <c r="H291" s="48">
        <f>'PNC, Exon. &amp; no Exon.'!R266</f>
        <v>0</v>
      </c>
      <c r="I291" s="48">
        <f>'PNC, Exon. &amp; no Exon.'!U266</f>
        <v>0</v>
      </c>
      <c r="J291" s="48">
        <f>'PNC, Exon. &amp; no Exon.'!X266</f>
        <v>0</v>
      </c>
      <c r="K291" s="48">
        <f>'PNC, Exon. &amp; no Exon.'!AA266</f>
        <v>0</v>
      </c>
      <c r="L291" s="48">
        <f>'PNC, Exon. &amp; no Exon.'!AD266</f>
        <v>0</v>
      </c>
      <c r="M291" s="48">
        <f>'PNC, Exon. &amp; no Exon.'!AG266</f>
        <v>0</v>
      </c>
      <c r="N291" s="48">
        <f>'PNC, Exon. &amp; no Exon.'!AJ266</f>
        <v>0</v>
      </c>
      <c r="O291" s="60" t="e">
        <f t="shared" si="15"/>
        <v>#DIV/0!</v>
      </c>
    </row>
    <row r="292" spans="1:15" ht="15.95" hidden="1" customHeight="1" x14ac:dyDescent="0.2">
      <c r="A292" s="47">
        <v>23</v>
      </c>
      <c r="B292" s="52" t="s">
        <v>106</v>
      </c>
      <c r="C292" s="104">
        <f t="shared" si="16"/>
        <v>0</v>
      </c>
      <c r="D292" s="48">
        <f>'PNC, Exon. &amp; no Exon.'!F267</f>
        <v>0</v>
      </c>
      <c r="E292" s="48">
        <f>'PNC, Exon. &amp; no Exon.'!I267</f>
        <v>0</v>
      </c>
      <c r="F292" s="48">
        <f>'PNC, Exon. &amp; no Exon.'!L267</f>
        <v>0</v>
      </c>
      <c r="G292" s="48">
        <f>'PNC, Exon. &amp; no Exon.'!O267</f>
        <v>0</v>
      </c>
      <c r="H292" s="48">
        <f>'PNC, Exon. &amp; no Exon.'!R267</f>
        <v>0</v>
      </c>
      <c r="I292" s="48">
        <f>'PNC, Exon. &amp; no Exon.'!U267</f>
        <v>0</v>
      </c>
      <c r="J292" s="48">
        <f>'PNC, Exon. &amp; no Exon.'!X267</f>
        <v>0</v>
      </c>
      <c r="K292" s="48">
        <f>'PNC, Exon. &amp; no Exon.'!AA267</f>
        <v>0</v>
      </c>
      <c r="L292" s="48">
        <f>'PNC, Exon. &amp; no Exon.'!AD267</f>
        <v>0</v>
      </c>
      <c r="M292" s="48">
        <f>'PNC, Exon. &amp; no Exon.'!AG267</f>
        <v>0</v>
      </c>
      <c r="N292" s="48">
        <f>'PNC, Exon. &amp; no Exon.'!AJ267</f>
        <v>0</v>
      </c>
      <c r="O292" s="60" t="e">
        <f t="shared" si="15"/>
        <v>#DIV/0!</v>
      </c>
    </row>
    <row r="293" spans="1:15" ht="15.95" hidden="1" customHeight="1" x14ac:dyDescent="0.2">
      <c r="A293" s="47">
        <v>24</v>
      </c>
      <c r="B293" s="52" t="s">
        <v>82</v>
      </c>
      <c r="C293" s="104">
        <f t="shared" si="16"/>
        <v>0</v>
      </c>
      <c r="D293" s="48">
        <f>'PNC, Exon. &amp; no Exon.'!F268</f>
        <v>0</v>
      </c>
      <c r="E293" s="48">
        <f>'PNC, Exon. &amp; no Exon.'!I268</f>
        <v>0</v>
      </c>
      <c r="F293" s="48">
        <f>'PNC, Exon. &amp; no Exon.'!L268</f>
        <v>0</v>
      </c>
      <c r="G293" s="48">
        <f>'PNC, Exon. &amp; no Exon.'!O268</f>
        <v>0</v>
      </c>
      <c r="H293" s="48">
        <f>'PNC, Exon. &amp; no Exon.'!R268</f>
        <v>0</v>
      </c>
      <c r="I293" s="48">
        <f>'PNC, Exon. &amp; no Exon.'!U268</f>
        <v>0</v>
      </c>
      <c r="J293" s="48">
        <f>'PNC, Exon. &amp; no Exon.'!X268</f>
        <v>0</v>
      </c>
      <c r="K293" s="48">
        <f>'PNC, Exon. &amp; no Exon.'!AA268</f>
        <v>0</v>
      </c>
      <c r="L293" s="48">
        <f>'PNC, Exon. &amp; no Exon.'!AD268</f>
        <v>0</v>
      </c>
      <c r="M293" s="48">
        <f>'PNC, Exon. &amp; no Exon.'!AG268</f>
        <v>0</v>
      </c>
      <c r="N293" s="48">
        <f>'PNC, Exon. &amp; no Exon.'!AJ268</f>
        <v>0</v>
      </c>
      <c r="O293" s="60" t="e">
        <f t="shared" si="15"/>
        <v>#DIV/0!</v>
      </c>
    </row>
    <row r="294" spans="1:15" ht="15.95" hidden="1" customHeight="1" x14ac:dyDescent="0.2">
      <c r="A294" s="47">
        <v>25</v>
      </c>
      <c r="B294" s="52" t="s">
        <v>104</v>
      </c>
      <c r="C294" s="104">
        <f t="shared" si="16"/>
        <v>0</v>
      </c>
      <c r="D294" s="48">
        <f>'PNC, Exon. &amp; no Exon.'!F269</f>
        <v>0</v>
      </c>
      <c r="E294" s="48">
        <f>'PNC, Exon. &amp; no Exon.'!I269</f>
        <v>0</v>
      </c>
      <c r="F294" s="48">
        <f>'PNC, Exon. &amp; no Exon.'!L269</f>
        <v>0</v>
      </c>
      <c r="G294" s="48">
        <f>'PNC, Exon. &amp; no Exon.'!O269</f>
        <v>0</v>
      </c>
      <c r="H294" s="48">
        <f>'PNC, Exon. &amp; no Exon.'!R269</f>
        <v>0</v>
      </c>
      <c r="I294" s="48">
        <f>'PNC, Exon. &amp; no Exon.'!U269</f>
        <v>0</v>
      </c>
      <c r="J294" s="48">
        <f>'PNC, Exon. &amp; no Exon.'!X269</f>
        <v>0</v>
      </c>
      <c r="K294" s="48">
        <f>'PNC, Exon. &amp; no Exon.'!AA269</f>
        <v>0</v>
      </c>
      <c r="L294" s="48">
        <f>'PNC, Exon. &amp; no Exon.'!AD269</f>
        <v>0</v>
      </c>
      <c r="M294" s="48">
        <f>'PNC, Exon. &amp; no Exon.'!AG269</f>
        <v>0</v>
      </c>
      <c r="N294" s="48">
        <f>'PNC, Exon. &amp; no Exon.'!AJ269</f>
        <v>0</v>
      </c>
      <c r="O294" s="60" t="e">
        <f t="shared" si="15"/>
        <v>#DIV/0!</v>
      </c>
    </row>
    <row r="295" spans="1:15" ht="15.95" hidden="1" customHeight="1" x14ac:dyDescent="0.2">
      <c r="A295" s="47">
        <v>26</v>
      </c>
      <c r="B295" s="52" t="s">
        <v>114</v>
      </c>
      <c r="C295" s="104">
        <f t="shared" si="16"/>
        <v>0</v>
      </c>
      <c r="D295" s="48">
        <f>'PNC, Exon. &amp; no Exon.'!F270</f>
        <v>0</v>
      </c>
      <c r="E295" s="48">
        <f>'PNC, Exon. &amp; no Exon.'!I270</f>
        <v>0</v>
      </c>
      <c r="F295" s="48">
        <f>'PNC, Exon. &amp; no Exon.'!L270</f>
        <v>0</v>
      </c>
      <c r="G295" s="48">
        <f>'PNC, Exon. &amp; no Exon.'!O270</f>
        <v>0</v>
      </c>
      <c r="H295" s="48">
        <f>'PNC, Exon. &amp; no Exon.'!R270</f>
        <v>0</v>
      </c>
      <c r="I295" s="48">
        <f>'PNC, Exon. &amp; no Exon.'!U270</f>
        <v>0</v>
      </c>
      <c r="J295" s="48">
        <f>'PNC, Exon. &amp; no Exon.'!X270</f>
        <v>0</v>
      </c>
      <c r="K295" s="48">
        <f>'PNC, Exon. &amp; no Exon.'!AA270</f>
        <v>0</v>
      </c>
      <c r="L295" s="48">
        <f>'PNC, Exon. &amp; no Exon.'!AD270</f>
        <v>0</v>
      </c>
      <c r="M295" s="48">
        <f>'PNC, Exon. &amp; no Exon.'!AG270</f>
        <v>0</v>
      </c>
      <c r="N295" s="48">
        <f>'PNC, Exon. &amp; no Exon.'!AJ270</f>
        <v>0</v>
      </c>
      <c r="O295" s="60" t="e">
        <f t="shared" si="15"/>
        <v>#DIV/0!</v>
      </c>
    </row>
    <row r="296" spans="1:15" ht="15.95" hidden="1" customHeight="1" x14ac:dyDescent="0.2">
      <c r="A296" s="47">
        <v>27</v>
      </c>
      <c r="B296" s="52" t="s">
        <v>116</v>
      </c>
      <c r="C296" s="104">
        <f t="shared" si="16"/>
        <v>0</v>
      </c>
      <c r="D296" s="48">
        <f>'PNC, Exon. &amp; no Exon.'!F271</f>
        <v>0</v>
      </c>
      <c r="E296" s="48">
        <f>'PNC, Exon. &amp; no Exon.'!I271</f>
        <v>0</v>
      </c>
      <c r="F296" s="48">
        <f>'PNC, Exon. &amp; no Exon.'!L271</f>
        <v>0</v>
      </c>
      <c r="G296" s="48">
        <f>'PNC, Exon. &amp; no Exon.'!O271</f>
        <v>0</v>
      </c>
      <c r="H296" s="48">
        <f>'PNC, Exon. &amp; no Exon.'!R271</f>
        <v>0</v>
      </c>
      <c r="I296" s="48">
        <f>'PNC, Exon. &amp; no Exon.'!U271</f>
        <v>0</v>
      </c>
      <c r="J296" s="48">
        <f>'PNC, Exon. &amp; no Exon.'!X271</f>
        <v>0</v>
      </c>
      <c r="K296" s="48">
        <f>'PNC, Exon. &amp; no Exon.'!AA271</f>
        <v>0</v>
      </c>
      <c r="L296" s="48">
        <f>'PNC, Exon. &amp; no Exon.'!AD271</f>
        <v>0</v>
      </c>
      <c r="M296" s="48">
        <f>'PNC, Exon. &amp; no Exon.'!AG271</f>
        <v>0</v>
      </c>
      <c r="N296" s="48">
        <f>'PNC, Exon. &amp; no Exon.'!AJ271</f>
        <v>0</v>
      </c>
      <c r="O296" s="60" t="e">
        <f t="shared" si="15"/>
        <v>#DIV/0!</v>
      </c>
    </row>
    <row r="297" spans="1:15" ht="15.95" hidden="1" customHeight="1" x14ac:dyDescent="0.2">
      <c r="A297" s="47">
        <v>28</v>
      </c>
      <c r="B297" s="52" t="s">
        <v>119</v>
      </c>
      <c r="C297" s="104">
        <f t="shared" si="16"/>
        <v>0</v>
      </c>
      <c r="D297" s="48">
        <f>'PNC, Exon. &amp; no Exon.'!F272</f>
        <v>0</v>
      </c>
      <c r="E297" s="48">
        <f>'PNC, Exon. &amp; no Exon.'!I272</f>
        <v>0</v>
      </c>
      <c r="F297" s="48">
        <f>'PNC, Exon. &amp; no Exon.'!L272</f>
        <v>0</v>
      </c>
      <c r="G297" s="48">
        <f>'PNC, Exon. &amp; no Exon.'!O272</f>
        <v>0</v>
      </c>
      <c r="H297" s="48">
        <f>'PNC, Exon. &amp; no Exon.'!R272</f>
        <v>0</v>
      </c>
      <c r="I297" s="48">
        <f>'PNC, Exon. &amp; no Exon.'!U272</f>
        <v>0</v>
      </c>
      <c r="J297" s="48">
        <f>'PNC, Exon. &amp; no Exon.'!X272</f>
        <v>0</v>
      </c>
      <c r="K297" s="48">
        <f>'PNC, Exon. &amp; no Exon.'!AA272</f>
        <v>0</v>
      </c>
      <c r="L297" s="48">
        <f>'PNC, Exon. &amp; no Exon.'!AD272</f>
        <v>0</v>
      </c>
      <c r="M297" s="48">
        <f>'PNC, Exon. &amp; no Exon.'!AG272</f>
        <v>0</v>
      </c>
      <c r="N297" s="48">
        <f>'PNC, Exon. &amp; no Exon.'!AJ272</f>
        <v>0</v>
      </c>
      <c r="O297" s="60" t="e">
        <f t="shared" si="15"/>
        <v>#DIV/0!</v>
      </c>
    </row>
    <row r="298" spans="1:15" ht="15.95" hidden="1" customHeight="1" x14ac:dyDescent="0.2">
      <c r="A298" s="47">
        <v>29</v>
      </c>
      <c r="B298" s="52" t="s">
        <v>124</v>
      </c>
      <c r="C298" s="104">
        <f t="shared" ref="C298:C306" si="17">SUM(D298:N298)</f>
        <v>0</v>
      </c>
      <c r="D298" s="48">
        <f>'PNC, Exon. &amp; no Exon.'!F273</f>
        <v>0</v>
      </c>
      <c r="E298" s="48">
        <f>'PNC, Exon. &amp; no Exon.'!I273</f>
        <v>0</v>
      </c>
      <c r="F298" s="48">
        <f>'PNC, Exon. &amp; no Exon.'!L273</f>
        <v>0</v>
      </c>
      <c r="G298" s="48">
        <f>'PNC, Exon. &amp; no Exon.'!O273</f>
        <v>0</v>
      </c>
      <c r="H298" s="48">
        <f>'PNC, Exon. &amp; no Exon.'!R273</f>
        <v>0</v>
      </c>
      <c r="I298" s="48">
        <f>'PNC, Exon. &amp; no Exon.'!U273</f>
        <v>0</v>
      </c>
      <c r="J298" s="48">
        <f>'PNC, Exon. &amp; no Exon.'!X273</f>
        <v>0</v>
      </c>
      <c r="K298" s="48">
        <f>'PNC, Exon. &amp; no Exon.'!AA273</f>
        <v>0</v>
      </c>
      <c r="L298" s="48">
        <f>'PNC, Exon. &amp; no Exon.'!AD273</f>
        <v>0</v>
      </c>
      <c r="M298" s="48">
        <f>'PNC, Exon. &amp; no Exon.'!AG273</f>
        <v>0</v>
      </c>
      <c r="N298" s="48">
        <f>'PNC, Exon. &amp; no Exon.'!AJ273</f>
        <v>0</v>
      </c>
      <c r="O298" s="60" t="e">
        <f t="shared" si="15"/>
        <v>#DIV/0!</v>
      </c>
    </row>
    <row r="299" spans="1:15" ht="15.95" hidden="1" customHeight="1" x14ac:dyDescent="0.2">
      <c r="A299" s="47">
        <v>30</v>
      </c>
      <c r="B299" s="52" t="s">
        <v>102</v>
      </c>
      <c r="C299" s="104">
        <f t="shared" si="17"/>
        <v>0</v>
      </c>
      <c r="D299" s="48">
        <f>'PNC, Exon. &amp; no Exon.'!F274</f>
        <v>0</v>
      </c>
      <c r="E299" s="48">
        <f>'PNC, Exon. &amp; no Exon.'!I274</f>
        <v>0</v>
      </c>
      <c r="F299" s="48">
        <f>'PNC, Exon. &amp; no Exon.'!L274</f>
        <v>0</v>
      </c>
      <c r="G299" s="48">
        <f>'PNC, Exon. &amp; no Exon.'!O274</f>
        <v>0</v>
      </c>
      <c r="H299" s="48">
        <f>'PNC, Exon. &amp; no Exon.'!R274</f>
        <v>0</v>
      </c>
      <c r="I299" s="48">
        <f>'PNC, Exon. &amp; no Exon.'!U274</f>
        <v>0</v>
      </c>
      <c r="J299" s="48">
        <f>'PNC, Exon. &amp; no Exon.'!X274</f>
        <v>0</v>
      </c>
      <c r="K299" s="48">
        <f>'PNC, Exon. &amp; no Exon.'!AA274</f>
        <v>0</v>
      </c>
      <c r="L299" s="48">
        <f>'PNC, Exon. &amp; no Exon.'!AD274</f>
        <v>0</v>
      </c>
      <c r="M299" s="48">
        <f>'PNC, Exon. &amp; no Exon.'!AG274</f>
        <v>0</v>
      </c>
      <c r="N299" s="48">
        <f>'PNC, Exon. &amp; no Exon.'!AJ274</f>
        <v>0</v>
      </c>
      <c r="O299" s="60" t="e">
        <f t="shared" si="15"/>
        <v>#DIV/0!</v>
      </c>
    </row>
    <row r="300" spans="1:15" ht="15.95" hidden="1" customHeight="1" x14ac:dyDescent="0.2">
      <c r="A300" s="47">
        <v>31</v>
      </c>
      <c r="B300" s="51" t="s">
        <v>109</v>
      </c>
      <c r="C300" s="104">
        <f t="shared" si="17"/>
        <v>0</v>
      </c>
      <c r="D300" s="48">
        <f>'PNC, Exon. &amp; no Exon.'!F275</f>
        <v>0</v>
      </c>
      <c r="E300" s="48">
        <f>'PNC, Exon. &amp; no Exon.'!I275</f>
        <v>0</v>
      </c>
      <c r="F300" s="48">
        <f>'PNC, Exon. &amp; no Exon.'!L275</f>
        <v>0</v>
      </c>
      <c r="G300" s="48">
        <f>'PNC, Exon. &amp; no Exon.'!O275</f>
        <v>0</v>
      </c>
      <c r="H300" s="48">
        <f>'PNC, Exon. &amp; no Exon.'!R275</f>
        <v>0</v>
      </c>
      <c r="I300" s="48">
        <f>'PNC, Exon. &amp; no Exon.'!U275</f>
        <v>0</v>
      </c>
      <c r="J300" s="48">
        <f>'PNC, Exon. &amp; no Exon.'!X275</f>
        <v>0</v>
      </c>
      <c r="K300" s="48">
        <f>'PNC, Exon. &amp; no Exon.'!AA275</f>
        <v>0</v>
      </c>
      <c r="L300" s="48">
        <f>'PNC, Exon. &amp; no Exon.'!AD275</f>
        <v>0</v>
      </c>
      <c r="M300" s="48">
        <f>'PNC, Exon. &amp; no Exon.'!AG275</f>
        <v>0</v>
      </c>
      <c r="N300" s="48">
        <f>'PNC, Exon. &amp; no Exon.'!AJ275</f>
        <v>0</v>
      </c>
      <c r="O300" s="60" t="e">
        <f t="shared" si="15"/>
        <v>#DIV/0!</v>
      </c>
    </row>
    <row r="301" spans="1:15" ht="15.95" hidden="1" customHeight="1" x14ac:dyDescent="0.2">
      <c r="A301" s="47">
        <v>32</v>
      </c>
      <c r="B301" s="52" t="s">
        <v>117</v>
      </c>
      <c r="C301" s="104">
        <f t="shared" si="17"/>
        <v>0</v>
      </c>
      <c r="D301" s="48">
        <f>'PNC, Exon. &amp; no Exon.'!F276</f>
        <v>0</v>
      </c>
      <c r="E301" s="48">
        <f>'PNC, Exon. &amp; no Exon.'!I276</f>
        <v>0</v>
      </c>
      <c r="F301" s="48">
        <f>'PNC, Exon. &amp; no Exon.'!L276</f>
        <v>0</v>
      </c>
      <c r="G301" s="48">
        <f>'PNC, Exon. &amp; no Exon.'!O276</f>
        <v>0</v>
      </c>
      <c r="H301" s="48">
        <f>'PNC, Exon. &amp; no Exon.'!R276</f>
        <v>0</v>
      </c>
      <c r="I301" s="48">
        <f>'PNC, Exon. &amp; no Exon.'!U276</f>
        <v>0</v>
      </c>
      <c r="J301" s="48">
        <f>'PNC, Exon. &amp; no Exon.'!X276</f>
        <v>0</v>
      </c>
      <c r="K301" s="48">
        <f>'PNC, Exon. &amp; no Exon.'!AA276</f>
        <v>0</v>
      </c>
      <c r="L301" s="48">
        <f>'PNC, Exon. &amp; no Exon.'!AD276</f>
        <v>0</v>
      </c>
      <c r="M301" s="48">
        <f>'PNC, Exon. &amp; no Exon.'!AG276</f>
        <v>0</v>
      </c>
      <c r="N301" s="48">
        <f>'PNC, Exon. &amp; no Exon.'!AJ276</f>
        <v>0</v>
      </c>
      <c r="O301" s="60" t="e">
        <f t="shared" si="15"/>
        <v>#DIV/0!</v>
      </c>
    </row>
    <row r="302" spans="1:15" ht="15.95" hidden="1" customHeight="1" x14ac:dyDescent="0.2">
      <c r="A302" s="47">
        <v>33</v>
      </c>
      <c r="B302" s="52" t="s">
        <v>118</v>
      </c>
      <c r="C302" s="104">
        <f t="shared" si="17"/>
        <v>0</v>
      </c>
      <c r="D302" s="48">
        <f>'PNC, Exon. &amp; no Exon.'!F277</f>
        <v>0</v>
      </c>
      <c r="E302" s="48">
        <f>'PNC, Exon. &amp; no Exon.'!I277</f>
        <v>0</v>
      </c>
      <c r="F302" s="48">
        <f>'PNC, Exon. &amp; no Exon.'!L277</f>
        <v>0</v>
      </c>
      <c r="G302" s="48">
        <f>'PNC, Exon. &amp; no Exon.'!O277</f>
        <v>0</v>
      </c>
      <c r="H302" s="48">
        <f>'PNC, Exon. &amp; no Exon.'!R277</f>
        <v>0</v>
      </c>
      <c r="I302" s="48">
        <f>'PNC, Exon. &amp; no Exon.'!U277</f>
        <v>0</v>
      </c>
      <c r="J302" s="48">
        <f>'PNC, Exon. &amp; no Exon.'!X277</f>
        <v>0</v>
      </c>
      <c r="K302" s="48">
        <f>'PNC, Exon. &amp; no Exon.'!AA277</f>
        <v>0</v>
      </c>
      <c r="L302" s="48">
        <f>'PNC, Exon. &amp; no Exon.'!AD277</f>
        <v>0</v>
      </c>
      <c r="M302" s="48">
        <f>'PNC, Exon. &amp; no Exon.'!AG277</f>
        <v>0</v>
      </c>
      <c r="N302" s="48">
        <f>'PNC, Exon. &amp; no Exon.'!AJ277</f>
        <v>0</v>
      </c>
      <c r="O302" s="60" t="e">
        <f t="shared" si="15"/>
        <v>#DIV/0!</v>
      </c>
    </row>
    <row r="303" spans="1:15" ht="15.95" hidden="1" customHeight="1" x14ac:dyDescent="0.2">
      <c r="A303" s="47">
        <v>34</v>
      </c>
      <c r="B303" s="52" t="s">
        <v>120</v>
      </c>
      <c r="C303" s="63">
        <f t="shared" si="17"/>
        <v>0</v>
      </c>
      <c r="D303" s="48">
        <f>'PNC, Exon. &amp; no Exon.'!F278</f>
        <v>0</v>
      </c>
      <c r="E303" s="48">
        <f>'PNC, Exon. &amp; no Exon.'!I278</f>
        <v>0</v>
      </c>
      <c r="F303" s="48">
        <f>'PNC, Exon. &amp; no Exon.'!L278</f>
        <v>0</v>
      </c>
      <c r="G303" s="48">
        <f>'PNC, Exon. &amp; no Exon.'!O278</f>
        <v>0</v>
      </c>
      <c r="H303" s="48">
        <f>'PNC, Exon. &amp; no Exon.'!R278</f>
        <v>0</v>
      </c>
      <c r="I303" s="48">
        <f>'PNC, Exon. &amp; no Exon.'!U278</f>
        <v>0</v>
      </c>
      <c r="J303" s="48">
        <f>'PNC, Exon. &amp; no Exon.'!X278</f>
        <v>0</v>
      </c>
      <c r="K303" s="48">
        <f>'PNC, Exon. &amp; no Exon.'!AA278</f>
        <v>0</v>
      </c>
      <c r="L303" s="48">
        <f>'PNC, Exon. &amp; no Exon.'!AD278</f>
        <v>0</v>
      </c>
      <c r="M303" s="48">
        <f>'PNC, Exon. &amp; no Exon.'!AG278</f>
        <v>0</v>
      </c>
      <c r="N303" s="48">
        <f>'PNC, Exon. &amp; no Exon.'!AJ278</f>
        <v>0</v>
      </c>
      <c r="O303" s="60" t="e">
        <f t="shared" si="15"/>
        <v>#DIV/0!</v>
      </c>
    </row>
    <row r="304" spans="1:15" ht="15.95" hidden="1" customHeight="1" x14ac:dyDescent="0.2">
      <c r="A304" s="47">
        <v>35</v>
      </c>
      <c r="B304" s="52" t="s">
        <v>163</v>
      </c>
      <c r="C304" s="63">
        <f t="shared" si="17"/>
        <v>0</v>
      </c>
      <c r="D304" s="48">
        <f>'PNC, Exon. &amp; no Exon.'!F279</f>
        <v>0</v>
      </c>
      <c r="E304" s="48">
        <f>'PNC, Exon. &amp; no Exon.'!I279</f>
        <v>0</v>
      </c>
      <c r="F304" s="48">
        <f>'PNC, Exon. &amp; no Exon.'!L279</f>
        <v>0</v>
      </c>
      <c r="G304" s="48">
        <f>'PNC, Exon. &amp; no Exon.'!O279</f>
        <v>0</v>
      </c>
      <c r="H304" s="48">
        <f>'PNC, Exon. &amp; no Exon.'!R279</f>
        <v>0</v>
      </c>
      <c r="I304" s="48">
        <f>'PNC, Exon. &amp; no Exon.'!U279</f>
        <v>0</v>
      </c>
      <c r="J304" s="48">
        <f>'PNC, Exon. &amp; no Exon.'!X279</f>
        <v>0</v>
      </c>
      <c r="K304" s="48">
        <f>'PNC, Exon. &amp; no Exon.'!AA279</f>
        <v>0</v>
      </c>
      <c r="L304" s="48">
        <f>'PNC, Exon. &amp; no Exon.'!AD279</f>
        <v>0</v>
      </c>
      <c r="M304" s="48">
        <f>'PNC, Exon. &amp; no Exon.'!AG279</f>
        <v>0</v>
      </c>
      <c r="N304" s="48">
        <f>'PNC, Exon. &amp; no Exon.'!AJ279</f>
        <v>0</v>
      </c>
      <c r="O304" s="60" t="e">
        <f t="shared" si="15"/>
        <v>#DIV/0!</v>
      </c>
    </row>
    <row r="305" spans="1:15" ht="15.95" hidden="1" customHeight="1" x14ac:dyDescent="0.2">
      <c r="A305" s="47">
        <v>36</v>
      </c>
      <c r="B305" s="52" t="s">
        <v>105</v>
      </c>
      <c r="C305" s="63">
        <f t="shared" si="17"/>
        <v>0</v>
      </c>
      <c r="D305" s="48">
        <f>'PNC, Exon. &amp; no Exon.'!F280</f>
        <v>0</v>
      </c>
      <c r="E305" s="48">
        <f>'PNC, Exon. &amp; no Exon.'!I280</f>
        <v>0</v>
      </c>
      <c r="F305" s="48">
        <f>'PNC, Exon. &amp; no Exon.'!L280</f>
        <v>0</v>
      </c>
      <c r="G305" s="48">
        <f>'PNC, Exon. &amp; no Exon.'!O280</f>
        <v>0</v>
      </c>
      <c r="H305" s="48">
        <f>'PNC, Exon. &amp; no Exon.'!R280</f>
        <v>0</v>
      </c>
      <c r="I305" s="48">
        <f>'PNC, Exon. &amp; no Exon.'!U280</f>
        <v>0</v>
      </c>
      <c r="J305" s="48">
        <f>'PNC, Exon. &amp; no Exon.'!X280</f>
        <v>0</v>
      </c>
      <c r="K305" s="48">
        <f>'PNC, Exon. &amp; no Exon.'!AA280</f>
        <v>0</v>
      </c>
      <c r="L305" s="48">
        <f>'PNC, Exon. &amp; no Exon.'!AD280</f>
        <v>0</v>
      </c>
      <c r="M305" s="48">
        <f>'PNC, Exon. &amp; no Exon.'!AG280</f>
        <v>0</v>
      </c>
      <c r="N305" s="48">
        <f>'PNC, Exon. &amp; no Exon.'!AJ280</f>
        <v>0</v>
      </c>
      <c r="O305" s="60" t="e">
        <f t="shared" si="15"/>
        <v>#DIV/0!</v>
      </c>
    </row>
    <row r="306" spans="1:15" ht="15.95" hidden="1" customHeight="1" x14ac:dyDescent="0.2">
      <c r="A306" s="47">
        <v>37</v>
      </c>
      <c r="B306" s="52" t="s">
        <v>103</v>
      </c>
      <c r="C306" s="63">
        <f t="shared" si="17"/>
        <v>0</v>
      </c>
      <c r="D306" s="48">
        <f>'PNC, Exon. &amp; no Exon.'!F281</f>
        <v>0</v>
      </c>
      <c r="E306" s="48">
        <f>'PNC, Exon. &amp; no Exon.'!I281</f>
        <v>0</v>
      </c>
      <c r="F306" s="48">
        <f>'PNC, Exon. &amp; no Exon.'!L281</f>
        <v>0</v>
      </c>
      <c r="G306" s="48">
        <f>'PNC, Exon. &amp; no Exon.'!O281</f>
        <v>0</v>
      </c>
      <c r="H306" s="48">
        <f>'PNC, Exon. &amp; no Exon.'!R281</f>
        <v>0</v>
      </c>
      <c r="I306" s="48">
        <f>'PNC, Exon. &amp; no Exon.'!U281</f>
        <v>0</v>
      </c>
      <c r="J306" s="48">
        <f>'PNC, Exon. &amp; no Exon.'!X281</f>
        <v>0</v>
      </c>
      <c r="K306" s="48">
        <f>'PNC, Exon. &amp; no Exon.'!AA281</f>
        <v>0</v>
      </c>
      <c r="L306" s="48">
        <f>'PNC, Exon. &amp; no Exon.'!AD281</f>
        <v>0</v>
      </c>
      <c r="M306" s="48">
        <f>'PNC, Exon. &amp; no Exon.'!AG281</f>
        <v>0</v>
      </c>
      <c r="N306" s="48">
        <f>'PNC, Exon. &amp; no Exon.'!AJ281</f>
        <v>0</v>
      </c>
      <c r="O306" s="60" t="e">
        <f t="shared" si="15"/>
        <v>#DIV/0!</v>
      </c>
    </row>
    <row r="307" spans="1:15" ht="15.95" hidden="1" customHeight="1" x14ac:dyDescent="0.2">
      <c r="A307" s="47">
        <v>38</v>
      </c>
      <c r="B307" s="52" t="s">
        <v>110</v>
      </c>
      <c r="C307" s="63">
        <f>SUM(D307:N307)</f>
        <v>0</v>
      </c>
      <c r="D307" s="48">
        <f>'PNC, Exon. &amp; no Exon.'!F282</f>
        <v>0</v>
      </c>
      <c r="E307" s="48">
        <f>'PNC, Exon. &amp; no Exon.'!I282</f>
        <v>0</v>
      </c>
      <c r="F307" s="48">
        <f>'PNC, Exon. &amp; no Exon.'!L282</f>
        <v>0</v>
      </c>
      <c r="G307" s="48">
        <f>'PNC, Exon. &amp; no Exon.'!O282</f>
        <v>0</v>
      </c>
      <c r="H307" s="48">
        <f>'PNC, Exon. &amp; no Exon.'!R282</f>
        <v>0</v>
      </c>
      <c r="I307" s="48">
        <f>'PNC, Exon. &amp; no Exon.'!U282</f>
        <v>0</v>
      </c>
      <c r="J307" s="48">
        <f>'PNC, Exon. &amp; no Exon.'!X282</f>
        <v>0</v>
      </c>
      <c r="K307" s="48">
        <f>'PNC, Exon. &amp; no Exon.'!AA282</f>
        <v>0</v>
      </c>
      <c r="L307" s="48">
        <f>'PNC, Exon. &amp; no Exon.'!AD282</f>
        <v>0</v>
      </c>
      <c r="M307" s="48">
        <f>'PNC, Exon. &amp; no Exon.'!AG282</f>
        <v>0</v>
      </c>
      <c r="N307" s="48">
        <f>'PNC, Exon. &amp; no Exon.'!AJ282</f>
        <v>0</v>
      </c>
      <c r="O307" s="60" t="e">
        <f t="shared" si="15"/>
        <v>#DIV/0!</v>
      </c>
    </row>
    <row r="308" spans="1:15" hidden="1" x14ac:dyDescent="0.2">
      <c r="A308" s="81" t="s">
        <v>97</v>
      </c>
      <c r="B308" s="3"/>
      <c r="C308" s="9"/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10"/>
    </row>
    <row r="309" spans="1:15" hidden="1" x14ac:dyDescent="0.2"/>
    <row r="310" spans="1:15" hidden="1" x14ac:dyDescent="0.2"/>
    <row r="311" spans="1:15" hidden="1" x14ac:dyDescent="0.2"/>
    <row r="312" spans="1:15" hidden="1" x14ac:dyDescent="0.2"/>
    <row r="313" spans="1:15" hidden="1" x14ac:dyDescent="0.2"/>
    <row r="314" spans="1:15" hidden="1" x14ac:dyDescent="0.2"/>
    <row r="315" spans="1:15" hidden="1" x14ac:dyDescent="0.2"/>
    <row r="316" spans="1:15" hidden="1" x14ac:dyDescent="0.2"/>
    <row r="317" spans="1:15" hidden="1" x14ac:dyDescent="0.2"/>
    <row r="318" spans="1:15" hidden="1" x14ac:dyDescent="0.2"/>
    <row r="319" spans="1:15" hidden="1" x14ac:dyDescent="0.2"/>
    <row r="320" spans="1:15" hidden="1" x14ac:dyDescent="0.2"/>
    <row r="321" spans="1:15" hidden="1" x14ac:dyDescent="0.2"/>
    <row r="322" spans="1:15" hidden="1" x14ac:dyDescent="0.2"/>
    <row r="323" spans="1:15" hidden="1" x14ac:dyDescent="0.2"/>
    <row r="324" spans="1:15" hidden="1" x14ac:dyDescent="0.2"/>
    <row r="325" spans="1:15" hidden="1" x14ac:dyDescent="0.2"/>
    <row r="326" spans="1:15" hidden="1" x14ac:dyDescent="0.2"/>
    <row r="327" spans="1:15" hidden="1" x14ac:dyDescent="0.2"/>
    <row r="328" spans="1:15" hidden="1" x14ac:dyDescent="0.2"/>
    <row r="329" spans="1:15" ht="20.25" hidden="1" x14ac:dyDescent="0.3">
      <c r="A329" s="188" t="s">
        <v>42</v>
      </c>
      <c r="B329" s="188"/>
      <c r="C329" s="188"/>
      <c r="D329" s="188"/>
      <c r="E329" s="188"/>
      <c r="F329" s="188"/>
      <c r="G329" s="188"/>
      <c r="H329" s="188"/>
      <c r="I329" s="188"/>
      <c r="J329" s="188"/>
      <c r="K329" s="188"/>
      <c r="L329" s="188"/>
      <c r="M329" s="188"/>
      <c r="N329" s="188"/>
      <c r="O329" s="188"/>
    </row>
    <row r="330" spans="1:15" ht="13.5" hidden="1" customHeight="1" x14ac:dyDescent="0.2">
      <c r="A330" s="189" t="s">
        <v>56</v>
      </c>
      <c r="B330" s="189"/>
      <c r="C330" s="189"/>
      <c r="D330" s="189"/>
      <c r="E330" s="189"/>
      <c r="F330" s="189"/>
      <c r="G330" s="189"/>
      <c r="H330" s="189"/>
      <c r="I330" s="189"/>
      <c r="J330" s="189"/>
      <c r="K330" s="189"/>
      <c r="L330" s="189"/>
      <c r="M330" s="189"/>
      <c r="N330" s="189"/>
      <c r="O330" s="189"/>
    </row>
    <row r="331" spans="1:15" ht="13.5" hidden="1" customHeight="1" x14ac:dyDescent="0.2">
      <c r="A331" s="190" t="s">
        <v>141</v>
      </c>
      <c r="B331" s="191"/>
      <c r="C331" s="191"/>
      <c r="D331" s="191"/>
      <c r="E331" s="191"/>
      <c r="F331" s="191"/>
      <c r="G331" s="191"/>
      <c r="H331" s="191"/>
      <c r="I331" s="191"/>
      <c r="J331" s="191"/>
      <c r="K331" s="191"/>
      <c r="L331" s="191"/>
      <c r="M331" s="191"/>
      <c r="N331" s="191"/>
      <c r="O331" s="191"/>
    </row>
    <row r="332" spans="1:15" ht="15" hidden="1" customHeight="1" x14ac:dyDescent="0.2">
      <c r="A332" s="189" t="s">
        <v>113</v>
      </c>
      <c r="B332" s="189"/>
      <c r="C332" s="189"/>
      <c r="D332" s="189"/>
      <c r="E332" s="189"/>
      <c r="F332" s="189"/>
      <c r="G332" s="189"/>
      <c r="H332" s="189"/>
      <c r="I332" s="189"/>
      <c r="J332" s="189"/>
      <c r="K332" s="189"/>
      <c r="L332" s="189"/>
      <c r="M332" s="189"/>
      <c r="N332" s="189"/>
      <c r="O332" s="189"/>
    </row>
    <row r="333" spans="1:15" hidden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</row>
    <row r="334" spans="1:15" ht="27" hidden="1" customHeight="1" x14ac:dyDescent="0.2">
      <c r="A334" s="158" t="s">
        <v>32</v>
      </c>
      <c r="B334" s="80" t="s">
        <v>108</v>
      </c>
      <c r="C334" s="158" t="s">
        <v>0</v>
      </c>
      <c r="D334" s="158" t="s">
        <v>43</v>
      </c>
      <c r="E334" s="158" t="s">
        <v>13</v>
      </c>
      <c r="F334" s="158" t="s">
        <v>44</v>
      </c>
      <c r="G334" s="158" t="s">
        <v>15</v>
      </c>
      <c r="H334" s="158" t="s">
        <v>45</v>
      </c>
      <c r="I334" s="158" t="s">
        <v>112</v>
      </c>
      <c r="J334" s="158" t="s">
        <v>46</v>
      </c>
      <c r="K334" s="158" t="s">
        <v>36</v>
      </c>
      <c r="L334" s="158" t="s">
        <v>47</v>
      </c>
      <c r="M334" s="158" t="s">
        <v>48</v>
      </c>
      <c r="N334" s="158" t="s">
        <v>49</v>
      </c>
      <c r="O334" s="158" t="s">
        <v>62</v>
      </c>
    </row>
    <row r="335" spans="1:15" ht="15.95" hidden="1" customHeight="1" x14ac:dyDescent="0.2">
      <c r="A335" s="75"/>
      <c r="B335" s="75" t="s">
        <v>21</v>
      </c>
      <c r="C335" s="87">
        <f>SUM(C336:C373)</f>
        <v>0</v>
      </c>
      <c r="D335" s="87">
        <f t="shared" ref="D335:O335" si="18">SUM(D336:D373)</f>
        <v>0</v>
      </c>
      <c r="E335" s="87">
        <f t="shared" si="18"/>
        <v>0</v>
      </c>
      <c r="F335" s="87">
        <f t="shared" si="18"/>
        <v>0</v>
      </c>
      <c r="G335" s="87">
        <f t="shared" si="18"/>
        <v>0</v>
      </c>
      <c r="H335" s="87">
        <f t="shared" si="18"/>
        <v>0</v>
      </c>
      <c r="I335" s="87">
        <f t="shared" si="18"/>
        <v>0</v>
      </c>
      <c r="J335" s="87">
        <f t="shared" si="18"/>
        <v>0</v>
      </c>
      <c r="K335" s="87">
        <f t="shared" si="18"/>
        <v>0</v>
      </c>
      <c r="L335" s="87">
        <f t="shared" si="18"/>
        <v>0</v>
      </c>
      <c r="M335" s="87">
        <f t="shared" si="18"/>
        <v>0</v>
      </c>
      <c r="N335" s="87">
        <f t="shared" si="18"/>
        <v>0</v>
      </c>
      <c r="O335" s="115" t="e">
        <f t="shared" si="18"/>
        <v>#DIV/0!</v>
      </c>
    </row>
    <row r="336" spans="1:15" ht="15.95" hidden="1" customHeight="1" x14ac:dyDescent="0.2">
      <c r="A336" s="47">
        <v>1</v>
      </c>
      <c r="B336" s="103" t="s">
        <v>90</v>
      </c>
      <c r="C336" s="106">
        <f t="shared" ref="C336:C363" si="19">SUM(D336:N336)</f>
        <v>0</v>
      </c>
      <c r="D336" s="48">
        <f>'PNC, Exon. &amp; no Exon.'!F302</f>
        <v>0</v>
      </c>
      <c r="E336" s="48">
        <f>'PNC, Exon. &amp; no Exon.'!I302</f>
        <v>0</v>
      </c>
      <c r="F336" s="48">
        <f>'PNC, Exon. &amp; no Exon.'!L302</f>
        <v>0</v>
      </c>
      <c r="G336" s="48">
        <f>'PNC, Exon. &amp; no Exon.'!O302</f>
        <v>0</v>
      </c>
      <c r="H336" s="48">
        <f>'PNC, Exon. &amp; no Exon.'!R302</f>
        <v>0</v>
      </c>
      <c r="I336" s="48">
        <f>'PNC, Exon. &amp; no Exon.'!U302</f>
        <v>0</v>
      </c>
      <c r="J336" s="48">
        <f>'PNC, Exon. &amp; no Exon.'!X302</f>
        <v>0</v>
      </c>
      <c r="K336" s="48">
        <f>'PNC, Exon. &amp; no Exon.'!AA302</f>
        <v>0</v>
      </c>
      <c r="L336" s="48">
        <f>'PNC, Exon. &amp; no Exon.'!AD302</f>
        <v>0</v>
      </c>
      <c r="M336" s="48">
        <f>'PNC, Exon. &amp; no Exon.'!AG302</f>
        <v>0</v>
      </c>
      <c r="N336" s="48">
        <f>'PNC, Exon. &amp; no Exon.'!AJ302</f>
        <v>0</v>
      </c>
      <c r="O336" s="60" t="e">
        <f>(C336/$C$335*100)</f>
        <v>#DIV/0!</v>
      </c>
    </row>
    <row r="337" spans="1:15" ht="15.95" hidden="1" customHeight="1" x14ac:dyDescent="0.2">
      <c r="A337" s="47">
        <v>2</v>
      </c>
      <c r="B337" s="52" t="s">
        <v>86</v>
      </c>
      <c r="C337" s="106">
        <f t="shared" si="19"/>
        <v>0</v>
      </c>
      <c r="D337" s="48">
        <f>'PNC, Exon. &amp; no Exon.'!F303</f>
        <v>0</v>
      </c>
      <c r="E337" s="48">
        <f>'PNC, Exon. &amp; no Exon.'!I303</f>
        <v>0</v>
      </c>
      <c r="F337" s="48">
        <f>'PNC, Exon. &amp; no Exon.'!L303</f>
        <v>0</v>
      </c>
      <c r="G337" s="48">
        <f>'PNC, Exon. &amp; no Exon.'!O303</f>
        <v>0</v>
      </c>
      <c r="H337" s="48">
        <f>'PNC, Exon. &amp; no Exon.'!R303</f>
        <v>0</v>
      </c>
      <c r="I337" s="48">
        <f>'PNC, Exon. &amp; no Exon.'!U303</f>
        <v>0</v>
      </c>
      <c r="J337" s="48">
        <f>'PNC, Exon. &amp; no Exon.'!X303</f>
        <v>0</v>
      </c>
      <c r="K337" s="48">
        <f>'PNC, Exon. &amp; no Exon.'!AA303</f>
        <v>0</v>
      </c>
      <c r="L337" s="48">
        <f>'PNC, Exon. &amp; no Exon.'!AD303</f>
        <v>0</v>
      </c>
      <c r="M337" s="48">
        <f>'PNC, Exon. &amp; no Exon.'!AG303</f>
        <v>0</v>
      </c>
      <c r="N337" s="48">
        <f>'PNC, Exon. &amp; no Exon.'!AJ303</f>
        <v>0</v>
      </c>
      <c r="O337" s="60" t="e">
        <f t="shared" ref="O337:O373" si="20">(C337/$C$335*100)</f>
        <v>#DIV/0!</v>
      </c>
    </row>
    <row r="338" spans="1:15" ht="15.95" hidden="1" customHeight="1" x14ac:dyDescent="0.2">
      <c r="A338" s="47">
        <v>3</v>
      </c>
      <c r="B338" s="52" t="s">
        <v>99</v>
      </c>
      <c r="C338" s="106">
        <f t="shared" si="19"/>
        <v>0</v>
      </c>
      <c r="D338" s="48">
        <f>'PNC, Exon. &amp; no Exon.'!F304</f>
        <v>0</v>
      </c>
      <c r="E338" s="48">
        <f>'PNC, Exon. &amp; no Exon.'!I304</f>
        <v>0</v>
      </c>
      <c r="F338" s="48">
        <f>'PNC, Exon. &amp; no Exon.'!L304</f>
        <v>0</v>
      </c>
      <c r="G338" s="48">
        <f>'PNC, Exon. &amp; no Exon.'!O304</f>
        <v>0</v>
      </c>
      <c r="H338" s="48">
        <f>'PNC, Exon. &amp; no Exon.'!R304</f>
        <v>0</v>
      </c>
      <c r="I338" s="48">
        <f>'PNC, Exon. &amp; no Exon.'!U304</f>
        <v>0</v>
      </c>
      <c r="J338" s="48">
        <f>'PNC, Exon. &amp; no Exon.'!X304</f>
        <v>0</v>
      </c>
      <c r="K338" s="48">
        <f>'PNC, Exon. &amp; no Exon.'!AA304</f>
        <v>0</v>
      </c>
      <c r="L338" s="48">
        <f>'PNC, Exon. &amp; no Exon.'!AD304</f>
        <v>0</v>
      </c>
      <c r="M338" s="48">
        <f>'PNC, Exon. &amp; no Exon.'!AG304</f>
        <v>0</v>
      </c>
      <c r="N338" s="48">
        <f>'PNC, Exon. &amp; no Exon.'!AJ304</f>
        <v>0</v>
      </c>
      <c r="O338" s="60" t="e">
        <f t="shared" si="20"/>
        <v>#DIV/0!</v>
      </c>
    </row>
    <row r="339" spans="1:15" ht="15.95" hidden="1" customHeight="1" x14ac:dyDescent="0.2">
      <c r="A339" s="47">
        <v>4</v>
      </c>
      <c r="B339" s="52" t="s">
        <v>96</v>
      </c>
      <c r="C339" s="106">
        <f t="shared" si="19"/>
        <v>0</v>
      </c>
      <c r="D339" s="48">
        <f>'PNC, Exon. &amp; no Exon.'!F305</f>
        <v>0</v>
      </c>
      <c r="E339" s="48">
        <f>'PNC, Exon. &amp; no Exon.'!I305</f>
        <v>0</v>
      </c>
      <c r="F339" s="48">
        <f>'PNC, Exon. &amp; no Exon.'!L305</f>
        <v>0</v>
      </c>
      <c r="G339" s="48">
        <f>'PNC, Exon. &amp; no Exon.'!O305</f>
        <v>0</v>
      </c>
      <c r="H339" s="48">
        <f>'PNC, Exon. &amp; no Exon.'!R305</f>
        <v>0</v>
      </c>
      <c r="I339" s="48">
        <f>'PNC, Exon. &amp; no Exon.'!U305</f>
        <v>0</v>
      </c>
      <c r="J339" s="48">
        <f>'PNC, Exon. &amp; no Exon.'!X305</f>
        <v>0</v>
      </c>
      <c r="K339" s="48">
        <f>'PNC, Exon. &amp; no Exon.'!AA305</f>
        <v>0</v>
      </c>
      <c r="L339" s="48">
        <f>'PNC, Exon. &amp; no Exon.'!AD305</f>
        <v>0</v>
      </c>
      <c r="M339" s="48">
        <f>'PNC, Exon. &amp; no Exon.'!AG305</f>
        <v>0</v>
      </c>
      <c r="N339" s="48">
        <f>'PNC, Exon. &amp; no Exon.'!AJ305</f>
        <v>0</v>
      </c>
      <c r="O339" s="60" t="e">
        <f t="shared" si="20"/>
        <v>#DIV/0!</v>
      </c>
    </row>
    <row r="340" spans="1:15" ht="15.95" hidden="1" customHeight="1" x14ac:dyDescent="0.2">
      <c r="A340" s="47">
        <v>5</v>
      </c>
      <c r="B340" s="52" t="s">
        <v>91</v>
      </c>
      <c r="C340" s="106">
        <f t="shared" si="19"/>
        <v>0</v>
      </c>
      <c r="D340" s="48">
        <f>'PNC, Exon. &amp; no Exon.'!F306</f>
        <v>0</v>
      </c>
      <c r="E340" s="48">
        <f>'PNC, Exon. &amp; no Exon.'!I306</f>
        <v>0</v>
      </c>
      <c r="F340" s="48">
        <f>'PNC, Exon. &amp; no Exon.'!L306</f>
        <v>0</v>
      </c>
      <c r="G340" s="48">
        <f>'PNC, Exon. &amp; no Exon.'!O306</f>
        <v>0</v>
      </c>
      <c r="H340" s="48">
        <f>'PNC, Exon. &amp; no Exon.'!R306</f>
        <v>0</v>
      </c>
      <c r="I340" s="48">
        <f>'PNC, Exon. &amp; no Exon.'!U306</f>
        <v>0</v>
      </c>
      <c r="J340" s="48">
        <f>'PNC, Exon. &amp; no Exon.'!X306</f>
        <v>0</v>
      </c>
      <c r="K340" s="48">
        <f>'PNC, Exon. &amp; no Exon.'!AA306</f>
        <v>0</v>
      </c>
      <c r="L340" s="48">
        <f>'PNC, Exon. &amp; no Exon.'!AD306</f>
        <v>0</v>
      </c>
      <c r="M340" s="48">
        <f>'PNC, Exon. &amp; no Exon.'!AG306</f>
        <v>0</v>
      </c>
      <c r="N340" s="48">
        <f>'PNC, Exon. &amp; no Exon.'!AJ306</f>
        <v>0</v>
      </c>
      <c r="O340" s="60" t="e">
        <f t="shared" si="20"/>
        <v>#DIV/0!</v>
      </c>
    </row>
    <row r="341" spans="1:15" ht="15.95" hidden="1" customHeight="1" x14ac:dyDescent="0.2">
      <c r="A341" s="47">
        <v>6</v>
      </c>
      <c r="B341" s="52" t="s">
        <v>88</v>
      </c>
      <c r="C341" s="106">
        <f t="shared" si="19"/>
        <v>0</v>
      </c>
      <c r="D341" s="48">
        <f>'PNC, Exon. &amp; no Exon.'!F307</f>
        <v>0</v>
      </c>
      <c r="E341" s="48">
        <f>'PNC, Exon. &amp; no Exon.'!I307</f>
        <v>0</v>
      </c>
      <c r="F341" s="48">
        <f>'PNC, Exon. &amp; no Exon.'!L307</f>
        <v>0</v>
      </c>
      <c r="G341" s="48">
        <f>'PNC, Exon. &amp; no Exon.'!O307</f>
        <v>0</v>
      </c>
      <c r="H341" s="48">
        <f>'PNC, Exon. &amp; no Exon.'!R307</f>
        <v>0</v>
      </c>
      <c r="I341" s="48">
        <f>'PNC, Exon. &amp; no Exon.'!U307</f>
        <v>0</v>
      </c>
      <c r="J341" s="48">
        <f>'PNC, Exon. &amp; no Exon.'!X307</f>
        <v>0</v>
      </c>
      <c r="K341" s="48">
        <f>'PNC, Exon. &amp; no Exon.'!AA307</f>
        <v>0</v>
      </c>
      <c r="L341" s="48">
        <f>'PNC, Exon. &amp; no Exon.'!AD307</f>
        <v>0</v>
      </c>
      <c r="M341" s="48">
        <f>'PNC, Exon. &amp; no Exon.'!AG307</f>
        <v>0</v>
      </c>
      <c r="N341" s="48">
        <f>'PNC, Exon. &amp; no Exon.'!AJ307</f>
        <v>0</v>
      </c>
      <c r="O341" s="60" t="e">
        <f t="shared" si="20"/>
        <v>#DIV/0!</v>
      </c>
    </row>
    <row r="342" spans="1:15" ht="15.95" hidden="1" customHeight="1" x14ac:dyDescent="0.2">
      <c r="A342" s="47">
        <v>7</v>
      </c>
      <c r="B342" s="52" t="s">
        <v>93</v>
      </c>
      <c r="C342" s="106">
        <f t="shared" si="19"/>
        <v>0</v>
      </c>
      <c r="D342" s="48">
        <f>'PNC, Exon. &amp; no Exon.'!F308</f>
        <v>0</v>
      </c>
      <c r="E342" s="48">
        <f>'PNC, Exon. &amp; no Exon.'!I308</f>
        <v>0</v>
      </c>
      <c r="F342" s="48">
        <f>'PNC, Exon. &amp; no Exon.'!L308</f>
        <v>0</v>
      </c>
      <c r="G342" s="48">
        <f>'PNC, Exon. &amp; no Exon.'!O308</f>
        <v>0</v>
      </c>
      <c r="H342" s="48">
        <f>'PNC, Exon. &amp; no Exon.'!R308</f>
        <v>0</v>
      </c>
      <c r="I342" s="48">
        <f>'PNC, Exon. &amp; no Exon.'!U308</f>
        <v>0</v>
      </c>
      <c r="J342" s="48">
        <f>'PNC, Exon. &amp; no Exon.'!X308</f>
        <v>0</v>
      </c>
      <c r="K342" s="48">
        <f>'PNC, Exon. &amp; no Exon.'!AA308</f>
        <v>0</v>
      </c>
      <c r="L342" s="48">
        <f>'PNC, Exon. &amp; no Exon.'!AD308</f>
        <v>0</v>
      </c>
      <c r="M342" s="48">
        <f>'PNC, Exon. &amp; no Exon.'!AG308</f>
        <v>0</v>
      </c>
      <c r="N342" s="48">
        <f>'PNC, Exon. &amp; no Exon.'!AJ308</f>
        <v>0</v>
      </c>
      <c r="O342" s="60" t="e">
        <f t="shared" si="20"/>
        <v>#DIV/0!</v>
      </c>
    </row>
    <row r="343" spans="1:15" ht="15.95" hidden="1" customHeight="1" x14ac:dyDescent="0.2">
      <c r="A343" s="47">
        <v>8</v>
      </c>
      <c r="B343" s="52" t="s">
        <v>89</v>
      </c>
      <c r="C343" s="106">
        <f t="shared" si="19"/>
        <v>0</v>
      </c>
      <c r="D343" s="48">
        <f>'PNC, Exon. &amp; no Exon.'!F309</f>
        <v>0</v>
      </c>
      <c r="E343" s="48">
        <f>'PNC, Exon. &amp; no Exon.'!I309</f>
        <v>0</v>
      </c>
      <c r="F343" s="48">
        <f>'PNC, Exon. &amp; no Exon.'!L309</f>
        <v>0</v>
      </c>
      <c r="G343" s="48">
        <f>'PNC, Exon. &amp; no Exon.'!O309</f>
        <v>0</v>
      </c>
      <c r="H343" s="48">
        <f>'PNC, Exon. &amp; no Exon.'!R309</f>
        <v>0</v>
      </c>
      <c r="I343" s="48">
        <f>'PNC, Exon. &amp; no Exon.'!U309</f>
        <v>0</v>
      </c>
      <c r="J343" s="48">
        <f>'PNC, Exon. &amp; no Exon.'!X309</f>
        <v>0</v>
      </c>
      <c r="K343" s="48">
        <f>'PNC, Exon. &amp; no Exon.'!AA309</f>
        <v>0</v>
      </c>
      <c r="L343" s="48">
        <f>'PNC, Exon. &amp; no Exon.'!AD309</f>
        <v>0</v>
      </c>
      <c r="M343" s="48">
        <f>'PNC, Exon. &amp; no Exon.'!AG309</f>
        <v>0</v>
      </c>
      <c r="N343" s="48">
        <f>'PNC, Exon. &amp; no Exon.'!AJ309</f>
        <v>0</v>
      </c>
      <c r="O343" s="60" t="e">
        <f t="shared" si="20"/>
        <v>#DIV/0!</v>
      </c>
    </row>
    <row r="344" spans="1:15" ht="15.95" hidden="1" customHeight="1" x14ac:dyDescent="0.2">
      <c r="A344" s="47">
        <v>9</v>
      </c>
      <c r="B344" s="52" t="s">
        <v>78</v>
      </c>
      <c r="C344" s="106">
        <f t="shared" si="19"/>
        <v>0</v>
      </c>
      <c r="D344" s="48">
        <f>'PNC, Exon. &amp; no Exon.'!F310</f>
        <v>0</v>
      </c>
      <c r="E344" s="48">
        <f>'PNC, Exon. &amp; no Exon.'!I310</f>
        <v>0</v>
      </c>
      <c r="F344" s="48">
        <f>'PNC, Exon. &amp; no Exon.'!L310</f>
        <v>0</v>
      </c>
      <c r="G344" s="48">
        <f>'PNC, Exon. &amp; no Exon.'!O310</f>
        <v>0</v>
      </c>
      <c r="H344" s="48">
        <f>'PNC, Exon. &amp; no Exon.'!R310</f>
        <v>0</v>
      </c>
      <c r="I344" s="48">
        <f>'PNC, Exon. &amp; no Exon.'!U310</f>
        <v>0</v>
      </c>
      <c r="J344" s="48">
        <f>'PNC, Exon. &amp; no Exon.'!X310</f>
        <v>0</v>
      </c>
      <c r="K344" s="48">
        <f>'PNC, Exon. &amp; no Exon.'!AA310</f>
        <v>0</v>
      </c>
      <c r="L344" s="48">
        <f>'PNC, Exon. &amp; no Exon.'!AD310</f>
        <v>0</v>
      </c>
      <c r="M344" s="48">
        <f>'PNC, Exon. &amp; no Exon.'!AG310</f>
        <v>0</v>
      </c>
      <c r="N344" s="48">
        <f>'PNC, Exon. &amp; no Exon.'!AJ310</f>
        <v>0</v>
      </c>
      <c r="O344" s="60" t="e">
        <f t="shared" si="20"/>
        <v>#DIV/0!</v>
      </c>
    </row>
    <row r="345" spans="1:15" ht="15.95" hidden="1" customHeight="1" x14ac:dyDescent="0.2">
      <c r="A345" s="47">
        <v>10</v>
      </c>
      <c r="B345" s="52" t="s">
        <v>95</v>
      </c>
      <c r="C345" s="106">
        <f t="shared" si="19"/>
        <v>0</v>
      </c>
      <c r="D345" s="48">
        <f>'PNC, Exon. &amp; no Exon.'!F311</f>
        <v>0</v>
      </c>
      <c r="E345" s="48">
        <f>'PNC, Exon. &amp; no Exon.'!I311</f>
        <v>0</v>
      </c>
      <c r="F345" s="48">
        <f>'PNC, Exon. &amp; no Exon.'!L311</f>
        <v>0</v>
      </c>
      <c r="G345" s="48">
        <f>'PNC, Exon. &amp; no Exon.'!O311</f>
        <v>0</v>
      </c>
      <c r="H345" s="48">
        <f>'PNC, Exon. &amp; no Exon.'!R311</f>
        <v>0</v>
      </c>
      <c r="I345" s="48">
        <f>'PNC, Exon. &amp; no Exon.'!U311</f>
        <v>0</v>
      </c>
      <c r="J345" s="48">
        <f>'PNC, Exon. &amp; no Exon.'!X311</f>
        <v>0</v>
      </c>
      <c r="K345" s="48">
        <f>'PNC, Exon. &amp; no Exon.'!AA311</f>
        <v>0</v>
      </c>
      <c r="L345" s="48">
        <f>'PNC, Exon. &amp; no Exon.'!AD311</f>
        <v>0</v>
      </c>
      <c r="M345" s="48">
        <f>'PNC, Exon. &amp; no Exon.'!AG311</f>
        <v>0</v>
      </c>
      <c r="N345" s="48">
        <f>'PNC, Exon. &amp; no Exon.'!AJ311</f>
        <v>0</v>
      </c>
      <c r="O345" s="60" t="e">
        <f t="shared" si="20"/>
        <v>#DIV/0!</v>
      </c>
    </row>
    <row r="346" spans="1:15" ht="15.95" hidden="1" customHeight="1" x14ac:dyDescent="0.2">
      <c r="A346" s="47">
        <v>11</v>
      </c>
      <c r="B346" s="52" t="s">
        <v>98</v>
      </c>
      <c r="C346" s="106">
        <f t="shared" si="19"/>
        <v>0</v>
      </c>
      <c r="D346" s="48">
        <f>'PNC, Exon. &amp; no Exon.'!F312</f>
        <v>0</v>
      </c>
      <c r="E346" s="48">
        <f>'PNC, Exon. &amp; no Exon.'!I312</f>
        <v>0</v>
      </c>
      <c r="F346" s="48">
        <f>'PNC, Exon. &amp; no Exon.'!L312</f>
        <v>0</v>
      </c>
      <c r="G346" s="48">
        <f>'PNC, Exon. &amp; no Exon.'!O312</f>
        <v>0</v>
      </c>
      <c r="H346" s="48">
        <f>'PNC, Exon. &amp; no Exon.'!R312</f>
        <v>0</v>
      </c>
      <c r="I346" s="48">
        <f>'PNC, Exon. &amp; no Exon.'!U312</f>
        <v>0</v>
      </c>
      <c r="J346" s="48">
        <f>'PNC, Exon. &amp; no Exon.'!X312</f>
        <v>0</v>
      </c>
      <c r="K346" s="48">
        <f>'PNC, Exon. &amp; no Exon.'!AA312</f>
        <v>0</v>
      </c>
      <c r="L346" s="48">
        <f>'PNC, Exon. &amp; no Exon.'!AD312</f>
        <v>0</v>
      </c>
      <c r="M346" s="48">
        <f>'PNC, Exon. &amp; no Exon.'!AG312</f>
        <v>0</v>
      </c>
      <c r="N346" s="48">
        <f>'PNC, Exon. &amp; no Exon.'!AJ312</f>
        <v>0</v>
      </c>
      <c r="O346" s="60" t="e">
        <f t="shared" si="20"/>
        <v>#DIV/0!</v>
      </c>
    </row>
    <row r="347" spans="1:15" ht="15.95" hidden="1" customHeight="1" x14ac:dyDescent="0.2">
      <c r="A347" s="47">
        <v>12</v>
      </c>
      <c r="B347" s="52" t="s">
        <v>83</v>
      </c>
      <c r="C347" s="106">
        <f t="shared" si="19"/>
        <v>0</v>
      </c>
      <c r="D347" s="48">
        <f>'PNC, Exon. &amp; no Exon.'!F313</f>
        <v>0</v>
      </c>
      <c r="E347" s="48">
        <f>'PNC, Exon. &amp; no Exon.'!I313</f>
        <v>0</v>
      </c>
      <c r="F347" s="48">
        <f>'PNC, Exon. &amp; no Exon.'!L313</f>
        <v>0</v>
      </c>
      <c r="G347" s="48">
        <f>'PNC, Exon. &amp; no Exon.'!O313</f>
        <v>0</v>
      </c>
      <c r="H347" s="48">
        <f>'PNC, Exon. &amp; no Exon.'!R313</f>
        <v>0</v>
      </c>
      <c r="I347" s="48">
        <f>'PNC, Exon. &amp; no Exon.'!U313</f>
        <v>0</v>
      </c>
      <c r="J347" s="48">
        <f>'PNC, Exon. &amp; no Exon.'!X313</f>
        <v>0</v>
      </c>
      <c r="K347" s="48">
        <f>'PNC, Exon. &amp; no Exon.'!AA313</f>
        <v>0</v>
      </c>
      <c r="L347" s="48">
        <f>'PNC, Exon. &amp; no Exon.'!AD313</f>
        <v>0</v>
      </c>
      <c r="M347" s="48">
        <f>'PNC, Exon. &amp; no Exon.'!AG313</f>
        <v>0</v>
      </c>
      <c r="N347" s="48">
        <f>'PNC, Exon. &amp; no Exon.'!AJ313</f>
        <v>0</v>
      </c>
      <c r="O347" s="60" t="e">
        <f t="shared" si="20"/>
        <v>#DIV/0!</v>
      </c>
    </row>
    <row r="348" spans="1:15" ht="15.95" hidden="1" customHeight="1" x14ac:dyDescent="0.2">
      <c r="A348" s="47">
        <v>13</v>
      </c>
      <c r="B348" s="52" t="s">
        <v>85</v>
      </c>
      <c r="C348" s="106">
        <f t="shared" si="19"/>
        <v>0</v>
      </c>
      <c r="D348" s="48">
        <f>'PNC, Exon. &amp; no Exon.'!F314</f>
        <v>0</v>
      </c>
      <c r="E348" s="48">
        <f>'PNC, Exon. &amp; no Exon.'!I314</f>
        <v>0</v>
      </c>
      <c r="F348" s="48">
        <f>'PNC, Exon. &amp; no Exon.'!L314</f>
        <v>0</v>
      </c>
      <c r="G348" s="48">
        <f>'PNC, Exon. &amp; no Exon.'!O314</f>
        <v>0</v>
      </c>
      <c r="H348" s="48">
        <f>'PNC, Exon. &amp; no Exon.'!R314</f>
        <v>0</v>
      </c>
      <c r="I348" s="48">
        <f>'PNC, Exon. &amp; no Exon.'!U314</f>
        <v>0</v>
      </c>
      <c r="J348" s="48">
        <f>'PNC, Exon. &amp; no Exon.'!X314</f>
        <v>0</v>
      </c>
      <c r="K348" s="48">
        <f>'PNC, Exon. &amp; no Exon.'!AA314</f>
        <v>0</v>
      </c>
      <c r="L348" s="48">
        <f>'PNC, Exon. &amp; no Exon.'!AD314</f>
        <v>0</v>
      </c>
      <c r="M348" s="48">
        <f>'PNC, Exon. &amp; no Exon.'!AG314</f>
        <v>0</v>
      </c>
      <c r="N348" s="48">
        <f>'PNC, Exon. &amp; no Exon.'!AJ314</f>
        <v>0</v>
      </c>
      <c r="O348" s="60" t="e">
        <f t="shared" si="20"/>
        <v>#DIV/0!</v>
      </c>
    </row>
    <row r="349" spans="1:15" ht="15.95" hidden="1" customHeight="1" x14ac:dyDescent="0.2">
      <c r="A349" s="47">
        <v>14</v>
      </c>
      <c r="B349" s="52" t="s">
        <v>81</v>
      </c>
      <c r="C349" s="106">
        <f t="shared" si="19"/>
        <v>0</v>
      </c>
      <c r="D349" s="48">
        <f>'PNC, Exon. &amp; no Exon.'!F315</f>
        <v>0</v>
      </c>
      <c r="E349" s="48">
        <f>'PNC, Exon. &amp; no Exon.'!I315</f>
        <v>0</v>
      </c>
      <c r="F349" s="48">
        <f>'PNC, Exon. &amp; no Exon.'!L315</f>
        <v>0</v>
      </c>
      <c r="G349" s="48">
        <f>'PNC, Exon. &amp; no Exon.'!O315</f>
        <v>0</v>
      </c>
      <c r="H349" s="48">
        <f>'PNC, Exon. &amp; no Exon.'!R315</f>
        <v>0</v>
      </c>
      <c r="I349" s="48">
        <f>'PNC, Exon. &amp; no Exon.'!U315</f>
        <v>0</v>
      </c>
      <c r="J349" s="48">
        <f>'PNC, Exon. &amp; no Exon.'!X315</f>
        <v>0</v>
      </c>
      <c r="K349" s="48">
        <f>'PNC, Exon. &amp; no Exon.'!AA315</f>
        <v>0</v>
      </c>
      <c r="L349" s="48">
        <f>'PNC, Exon. &amp; no Exon.'!AD315</f>
        <v>0</v>
      </c>
      <c r="M349" s="48">
        <f>'PNC, Exon. &amp; no Exon.'!AG315</f>
        <v>0</v>
      </c>
      <c r="N349" s="48">
        <f>'PNC, Exon. &amp; no Exon.'!AJ315</f>
        <v>0</v>
      </c>
      <c r="O349" s="60" t="e">
        <f t="shared" si="20"/>
        <v>#DIV/0!</v>
      </c>
    </row>
    <row r="350" spans="1:15" ht="15.95" hidden="1" customHeight="1" x14ac:dyDescent="0.2">
      <c r="A350" s="47">
        <v>15</v>
      </c>
      <c r="B350" s="52" t="s">
        <v>80</v>
      </c>
      <c r="C350" s="106">
        <f t="shared" si="19"/>
        <v>0</v>
      </c>
      <c r="D350" s="48">
        <f>'PNC, Exon. &amp; no Exon.'!F316</f>
        <v>0</v>
      </c>
      <c r="E350" s="48">
        <f>'PNC, Exon. &amp; no Exon.'!I316</f>
        <v>0</v>
      </c>
      <c r="F350" s="48">
        <f>'PNC, Exon. &amp; no Exon.'!L316</f>
        <v>0</v>
      </c>
      <c r="G350" s="48">
        <f>'PNC, Exon. &amp; no Exon.'!O316</f>
        <v>0</v>
      </c>
      <c r="H350" s="48">
        <f>'PNC, Exon. &amp; no Exon.'!R316</f>
        <v>0</v>
      </c>
      <c r="I350" s="48">
        <f>'PNC, Exon. &amp; no Exon.'!U316</f>
        <v>0</v>
      </c>
      <c r="J350" s="48">
        <f>'PNC, Exon. &amp; no Exon.'!X316</f>
        <v>0</v>
      </c>
      <c r="K350" s="48">
        <f>'PNC, Exon. &amp; no Exon.'!AA316</f>
        <v>0</v>
      </c>
      <c r="L350" s="48">
        <f>'PNC, Exon. &amp; no Exon.'!AD316</f>
        <v>0</v>
      </c>
      <c r="M350" s="48">
        <f>'PNC, Exon. &amp; no Exon.'!AG316</f>
        <v>0</v>
      </c>
      <c r="N350" s="48">
        <f>'PNC, Exon. &amp; no Exon.'!AJ316</f>
        <v>0</v>
      </c>
      <c r="O350" s="60" t="e">
        <f t="shared" si="20"/>
        <v>#DIV/0!</v>
      </c>
    </row>
    <row r="351" spans="1:15" ht="15.95" hidden="1" customHeight="1" x14ac:dyDescent="0.2">
      <c r="A351" s="47">
        <v>16</v>
      </c>
      <c r="B351" s="52" t="s">
        <v>107</v>
      </c>
      <c r="C351" s="106">
        <f t="shared" si="19"/>
        <v>0</v>
      </c>
      <c r="D351" s="48">
        <f>'PNC, Exon. &amp; no Exon.'!F317</f>
        <v>0</v>
      </c>
      <c r="E351" s="48">
        <f>'PNC, Exon. &amp; no Exon.'!I317</f>
        <v>0</v>
      </c>
      <c r="F351" s="48">
        <f>'PNC, Exon. &amp; no Exon.'!L317</f>
        <v>0</v>
      </c>
      <c r="G351" s="48">
        <f>'PNC, Exon. &amp; no Exon.'!O317</f>
        <v>0</v>
      </c>
      <c r="H351" s="48">
        <f>'PNC, Exon. &amp; no Exon.'!R317</f>
        <v>0</v>
      </c>
      <c r="I351" s="48">
        <f>'PNC, Exon. &amp; no Exon.'!U317</f>
        <v>0</v>
      </c>
      <c r="J351" s="48">
        <f>'PNC, Exon. &amp; no Exon.'!X317</f>
        <v>0</v>
      </c>
      <c r="K351" s="48">
        <f>'PNC, Exon. &amp; no Exon.'!AA317</f>
        <v>0</v>
      </c>
      <c r="L351" s="48">
        <f>'PNC, Exon. &amp; no Exon.'!AD317</f>
        <v>0</v>
      </c>
      <c r="M351" s="48">
        <f>'PNC, Exon. &amp; no Exon.'!AG317</f>
        <v>0</v>
      </c>
      <c r="N351" s="48">
        <f>'PNC, Exon. &amp; no Exon.'!AJ317</f>
        <v>0</v>
      </c>
      <c r="O351" s="60" t="e">
        <f t="shared" si="20"/>
        <v>#DIV/0!</v>
      </c>
    </row>
    <row r="352" spans="1:15" ht="15.95" hidden="1" customHeight="1" x14ac:dyDescent="0.2">
      <c r="A352" s="47">
        <v>17</v>
      </c>
      <c r="B352" s="52" t="s">
        <v>79</v>
      </c>
      <c r="C352" s="106">
        <f t="shared" si="19"/>
        <v>0</v>
      </c>
      <c r="D352" s="48">
        <f>'PNC, Exon. &amp; no Exon.'!F318</f>
        <v>0</v>
      </c>
      <c r="E352" s="48">
        <f>'PNC, Exon. &amp; no Exon.'!I318</f>
        <v>0</v>
      </c>
      <c r="F352" s="48">
        <f>'PNC, Exon. &amp; no Exon.'!L318</f>
        <v>0</v>
      </c>
      <c r="G352" s="48">
        <f>'PNC, Exon. &amp; no Exon.'!O318</f>
        <v>0</v>
      </c>
      <c r="H352" s="48">
        <f>'PNC, Exon. &amp; no Exon.'!R318</f>
        <v>0</v>
      </c>
      <c r="I352" s="48">
        <f>'PNC, Exon. &amp; no Exon.'!U318</f>
        <v>0</v>
      </c>
      <c r="J352" s="48">
        <f>'PNC, Exon. &amp; no Exon.'!X318</f>
        <v>0</v>
      </c>
      <c r="K352" s="48">
        <f>'PNC, Exon. &amp; no Exon.'!AA318</f>
        <v>0</v>
      </c>
      <c r="L352" s="48">
        <f>'PNC, Exon. &amp; no Exon.'!AD318</f>
        <v>0</v>
      </c>
      <c r="M352" s="48">
        <f>'PNC, Exon. &amp; no Exon.'!AG318</f>
        <v>0</v>
      </c>
      <c r="N352" s="48">
        <f>'PNC, Exon. &amp; no Exon.'!AJ318</f>
        <v>0</v>
      </c>
      <c r="O352" s="60" t="e">
        <f t="shared" si="20"/>
        <v>#DIV/0!</v>
      </c>
    </row>
    <row r="353" spans="1:15" ht="15.95" hidden="1" customHeight="1" x14ac:dyDescent="0.2">
      <c r="A353" s="47">
        <v>18</v>
      </c>
      <c r="B353" s="52" t="s">
        <v>84</v>
      </c>
      <c r="C353" s="106">
        <f t="shared" si="19"/>
        <v>0</v>
      </c>
      <c r="D353" s="48">
        <f>'PNC, Exon. &amp; no Exon.'!F319</f>
        <v>0</v>
      </c>
      <c r="E353" s="48">
        <f>'PNC, Exon. &amp; no Exon.'!I319</f>
        <v>0</v>
      </c>
      <c r="F353" s="48">
        <f>'PNC, Exon. &amp; no Exon.'!L319</f>
        <v>0</v>
      </c>
      <c r="G353" s="48">
        <f>'PNC, Exon. &amp; no Exon.'!O319</f>
        <v>0</v>
      </c>
      <c r="H353" s="48">
        <f>'PNC, Exon. &amp; no Exon.'!R319</f>
        <v>0</v>
      </c>
      <c r="I353" s="48">
        <f>'PNC, Exon. &amp; no Exon.'!U319</f>
        <v>0</v>
      </c>
      <c r="J353" s="48">
        <f>'PNC, Exon. &amp; no Exon.'!X319</f>
        <v>0</v>
      </c>
      <c r="K353" s="48">
        <f>'PNC, Exon. &amp; no Exon.'!AA319</f>
        <v>0</v>
      </c>
      <c r="L353" s="48">
        <f>'PNC, Exon. &amp; no Exon.'!AD319</f>
        <v>0</v>
      </c>
      <c r="M353" s="48">
        <f>'PNC, Exon. &amp; no Exon.'!AG319</f>
        <v>0</v>
      </c>
      <c r="N353" s="48">
        <f>'PNC, Exon. &amp; no Exon.'!AJ319</f>
        <v>0</v>
      </c>
      <c r="O353" s="60" t="e">
        <f t="shared" si="20"/>
        <v>#DIV/0!</v>
      </c>
    </row>
    <row r="354" spans="1:15" ht="15.95" hidden="1" customHeight="1" x14ac:dyDescent="0.2">
      <c r="A354" s="47">
        <v>19</v>
      </c>
      <c r="B354" s="52" t="s">
        <v>100</v>
      </c>
      <c r="C354" s="106">
        <f t="shared" si="19"/>
        <v>0</v>
      </c>
      <c r="D354" s="48">
        <f>'PNC, Exon. &amp; no Exon.'!F320</f>
        <v>0</v>
      </c>
      <c r="E354" s="48">
        <f>'PNC, Exon. &amp; no Exon.'!I320</f>
        <v>0</v>
      </c>
      <c r="F354" s="48">
        <f>'PNC, Exon. &amp; no Exon.'!L320</f>
        <v>0</v>
      </c>
      <c r="G354" s="48">
        <f>'PNC, Exon. &amp; no Exon.'!O320</f>
        <v>0</v>
      </c>
      <c r="H354" s="48">
        <f>'PNC, Exon. &amp; no Exon.'!R320</f>
        <v>0</v>
      </c>
      <c r="I354" s="48">
        <f>'PNC, Exon. &amp; no Exon.'!U320</f>
        <v>0</v>
      </c>
      <c r="J354" s="48">
        <f>'PNC, Exon. &amp; no Exon.'!X320</f>
        <v>0</v>
      </c>
      <c r="K354" s="48">
        <f>'PNC, Exon. &amp; no Exon.'!AA320</f>
        <v>0</v>
      </c>
      <c r="L354" s="48">
        <f>'PNC, Exon. &amp; no Exon.'!AD320</f>
        <v>0</v>
      </c>
      <c r="M354" s="48">
        <f>'PNC, Exon. &amp; no Exon.'!AG320</f>
        <v>0</v>
      </c>
      <c r="N354" s="48">
        <f>'PNC, Exon. &amp; no Exon.'!AJ320</f>
        <v>0</v>
      </c>
      <c r="O354" s="60" t="e">
        <f t="shared" si="20"/>
        <v>#DIV/0!</v>
      </c>
    </row>
    <row r="355" spans="1:15" ht="15.95" hidden="1" customHeight="1" x14ac:dyDescent="0.2">
      <c r="A355" s="47">
        <v>20</v>
      </c>
      <c r="B355" s="52" t="s">
        <v>92</v>
      </c>
      <c r="C355" s="106">
        <f t="shared" si="19"/>
        <v>0</v>
      </c>
      <c r="D355" s="48">
        <f>'PNC, Exon. &amp; no Exon.'!F321</f>
        <v>0</v>
      </c>
      <c r="E355" s="48">
        <f>'PNC, Exon. &amp; no Exon.'!I321</f>
        <v>0</v>
      </c>
      <c r="F355" s="48">
        <f>'PNC, Exon. &amp; no Exon.'!L321</f>
        <v>0</v>
      </c>
      <c r="G355" s="48">
        <f>'PNC, Exon. &amp; no Exon.'!O321</f>
        <v>0</v>
      </c>
      <c r="H355" s="48">
        <f>'PNC, Exon. &amp; no Exon.'!R321</f>
        <v>0</v>
      </c>
      <c r="I355" s="48">
        <f>'PNC, Exon. &amp; no Exon.'!U321</f>
        <v>0</v>
      </c>
      <c r="J355" s="48">
        <f>'PNC, Exon. &amp; no Exon.'!X321</f>
        <v>0</v>
      </c>
      <c r="K355" s="48">
        <f>'PNC, Exon. &amp; no Exon.'!AA321</f>
        <v>0</v>
      </c>
      <c r="L355" s="48">
        <f>'PNC, Exon. &amp; no Exon.'!AD321</f>
        <v>0</v>
      </c>
      <c r="M355" s="48">
        <f>'PNC, Exon. &amp; no Exon.'!AG321</f>
        <v>0</v>
      </c>
      <c r="N355" s="48">
        <f>'PNC, Exon. &amp; no Exon.'!AJ321</f>
        <v>0</v>
      </c>
      <c r="O355" s="60" t="e">
        <f t="shared" si="20"/>
        <v>#DIV/0!</v>
      </c>
    </row>
    <row r="356" spans="1:15" ht="15.95" hidden="1" customHeight="1" x14ac:dyDescent="0.2">
      <c r="A356" s="47">
        <v>21</v>
      </c>
      <c r="B356" s="52" t="s">
        <v>101</v>
      </c>
      <c r="C356" s="104">
        <f t="shared" si="19"/>
        <v>0</v>
      </c>
      <c r="D356" s="48">
        <f>'PNC, Exon. &amp; no Exon.'!F322</f>
        <v>0</v>
      </c>
      <c r="E356" s="48">
        <f>'PNC, Exon. &amp; no Exon.'!I322</f>
        <v>0</v>
      </c>
      <c r="F356" s="48">
        <f>'PNC, Exon. &amp; no Exon.'!L322</f>
        <v>0</v>
      </c>
      <c r="G356" s="48">
        <f>'PNC, Exon. &amp; no Exon.'!O322</f>
        <v>0</v>
      </c>
      <c r="H356" s="48">
        <f>'PNC, Exon. &amp; no Exon.'!R322</f>
        <v>0</v>
      </c>
      <c r="I356" s="48">
        <f>'PNC, Exon. &amp; no Exon.'!U322</f>
        <v>0</v>
      </c>
      <c r="J356" s="48">
        <f>'PNC, Exon. &amp; no Exon.'!X322</f>
        <v>0</v>
      </c>
      <c r="K356" s="48">
        <f>'PNC, Exon. &amp; no Exon.'!AA322</f>
        <v>0</v>
      </c>
      <c r="L356" s="48">
        <f>'PNC, Exon. &amp; no Exon.'!AD322</f>
        <v>0</v>
      </c>
      <c r="M356" s="48">
        <f>'PNC, Exon. &amp; no Exon.'!AG322</f>
        <v>0</v>
      </c>
      <c r="N356" s="48">
        <f>'PNC, Exon. &amp; no Exon.'!AJ322</f>
        <v>0</v>
      </c>
      <c r="O356" s="60" t="e">
        <f t="shared" si="20"/>
        <v>#DIV/0!</v>
      </c>
    </row>
    <row r="357" spans="1:15" ht="15.95" hidden="1" customHeight="1" x14ac:dyDescent="0.2">
      <c r="A357" s="47">
        <v>22</v>
      </c>
      <c r="B357" s="51" t="s">
        <v>115</v>
      </c>
      <c r="C357" s="106">
        <f>SUM(D357:N357)</f>
        <v>0</v>
      </c>
      <c r="D357" s="48">
        <f>'PNC, Exon. &amp; no Exon.'!F323</f>
        <v>0</v>
      </c>
      <c r="E357" s="48">
        <f>'PNC, Exon. &amp; no Exon.'!I323</f>
        <v>0</v>
      </c>
      <c r="F357" s="48">
        <f>'PNC, Exon. &amp; no Exon.'!L323</f>
        <v>0</v>
      </c>
      <c r="G357" s="48">
        <f>'PNC, Exon. &amp; no Exon.'!O323</f>
        <v>0</v>
      </c>
      <c r="H357" s="48">
        <f>'PNC, Exon. &amp; no Exon.'!R323</f>
        <v>0</v>
      </c>
      <c r="I357" s="48">
        <f>'PNC, Exon. &amp; no Exon.'!U323</f>
        <v>0</v>
      </c>
      <c r="J357" s="48">
        <f>'PNC, Exon. &amp; no Exon.'!X323</f>
        <v>0</v>
      </c>
      <c r="K357" s="48">
        <f>'PNC, Exon. &amp; no Exon.'!AA323</f>
        <v>0</v>
      </c>
      <c r="L357" s="48">
        <f>'PNC, Exon. &amp; no Exon.'!AD323</f>
        <v>0</v>
      </c>
      <c r="M357" s="48">
        <f>'PNC, Exon. &amp; no Exon.'!AG323</f>
        <v>0</v>
      </c>
      <c r="N357" s="48">
        <f>'PNC, Exon. &amp; no Exon.'!AJ323</f>
        <v>0</v>
      </c>
      <c r="O357" s="60" t="e">
        <f t="shared" si="20"/>
        <v>#DIV/0!</v>
      </c>
    </row>
    <row r="358" spans="1:15" ht="15.95" hidden="1" customHeight="1" x14ac:dyDescent="0.2">
      <c r="A358" s="47">
        <v>23</v>
      </c>
      <c r="B358" s="52" t="s">
        <v>106</v>
      </c>
      <c r="C358" s="106">
        <f t="shared" si="19"/>
        <v>0</v>
      </c>
      <c r="D358" s="48">
        <f>'PNC, Exon. &amp; no Exon.'!F324</f>
        <v>0</v>
      </c>
      <c r="E358" s="48">
        <f>'PNC, Exon. &amp; no Exon.'!I324</f>
        <v>0</v>
      </c>
      <c r="F358" s="48">
        <f>'PNC, Exon. &amp; no Exon.'!L324</f>
        <v>0</v>
      </c>
      <c r="G358" s="48">
        <f>'PNC, Exon. &amp; no Exon.'!O324</f>
        <v>0</v>
      </c>
      <c r="H358" s="48">
        <f>'PNC, Exon. &amp; no Exon.'!R324</f>
        <v>0</v>
      </c>
      <c r="I358" s="48">
        <f>'PNC, Exon. &amp; no Exon.'!U324</f>
        <v>0</v>
      </c>
      <c r="J358" s="48">
        <f>'PNC, Exon. &amp; no Exon.'!X324</f>
        <v>0</v>
      </c>
      <c r="K358" s="48">
        <f>'PNC, Exon. &amp; no Exon.'!AA324</f>
        <v>0</v>
      </c>
      <c r="L358" s="48">
        <f>'PNC, Exon. &amp; no Exon.'!AD324</f>
        <v>0</v>
      </c>
      <c r="M358" s="48">
        <f>'PNC, Exon. &amp; no Exon.'!AG324</f>
        <v>0</v>
      </c>
      <c r="N358" s="48">
        <f>'PNC, Exon. &amp; no Exon.'!AJ324</f>
        <v>0</v>
      </c>
      <c r="O358" s="60" t="e">
        <f t="shared" si="20"/>
        <v>#DIV/0!</v>
      </c>
    </row>
    <row r="359" spans="1:15" ht="15.95" hidden="1" customHeight="1" x14ac:dyDescent="0.2">
      <c r="A359" s="47">
        <v>24</v>
      </c>
      <c r="B359" s="52" t="s">
        <v>82</v>
      </c>
      <c r="C359" s="106">
        <f t="shared" si="19"/>
        <v>0</v>
      </c>
      <c r="D359" s="48">
        <f>'PNC, Exon. &amp; no Exon.'!F325</f>
        <v>0</v>
      </c>
      <c r="E359" s="48">
        <f>'PNC, Exon. &amp; no Exon.'!I325</f>
        <v>0</v>
      </c>
      <c r="F359" s="48">
        <f>'PNC, Exon. &amp; no Exon.'!L325</f>
        <v>0</v>
      </c>
      <c r="G359" s="48">
        <f>'PNC, Exon. &amp; no Exon.'!O325</f>
        <v>0</v>
      </c>
      <c r="H359" s="48">
        <f>'PNC, Exon. &amp; no Exon.'!R325</f>
        <v>0</v>
      </c>
      <c r="I359" s="48">
        <f>'PNC, Exon. &amp; no Exon.'!U325</f>
        <v>0</v>
      </c>
      <c r="J359" s="48">
        <f>'PNC, Exon. &amp; no Exon.'!X325</f>
        <v>0</v>
      </c>
      <c r="K359" s="48">
        <f>'PNC, Exon. &amp; no Exon.'!AA325</f>
        <v>0</v>
      </c>
      <c r="L359" s="48">
        <f>'PNC, Exon. &amp; no Exon.'!AD325</f>
        <v>0</v>
      </c>
      <c r="M359" s="48">
        <f>'PNC, Exon. &amp; no Exon.'!AG325</f>
        <v>0</v>
      </c>
      <c r="N359" s="48">
        <f>'PNC, Exon. &amp; no Exon.'!AJ325</f>
        <v>0</v>
      </c>
      <c r="O359" s="60" t="e">
        <f t="shared" si="20"/>
        <v>#DIV/0!</v>
      </c>
    </row>
    <row r="360" spans="1:15" ht="15.95" hidden="1" customHeight="1" x14ac:dyDescent="0.2">
      <c r="A360" s="47">
        <v>25</v>
      </c>
      <c r="B360" s="52" t="s">
        <v>104</v>
      </c>
      <c r="C360" s="106">
        <f t="shared" si="19"/>
        <v>0</v>
      </c>
      <c r="D360" s="48">
        <f>'PNC, Exon. &amp; no Exon.'!F326</f>
        <v>0</v>
      </c>
      <c r="E360" s="48">
        <f>'PNC, Exon. &amp; no Exon.'!I326</f>
        <v>0</v>
      </c>
      <c r="F360" s="48">
        <f>'PNC, Exon. &amp; no Exon.'!L326</f>
        <v>0</v>
      </c>
      <c r="G360" s="48">
        <f>'PNC, Exon. &amp; no Exon.'!O326</f>
        <v>0</v>
      </c>
      <c r="H360" s="48">
        <f>'PNC, Exon. &amp; no Exon.'!R326</f>
        <v>0</v>
      </c>
      <c r="I360" s="48">
        <f>'PNC, Exon. &amp; no Exon.'!U326</f>
        <v>0</v>
      </c>
      <c r="J360" s="48">
        <f>'PNC, Exon. &amp; no Exon.'!X326</f>
        <v>0</v>
      </c>
      <c r="K360" s="48">
        <f>'PNC, Exon. &amp; no Exon.'!AA326</f>
        <v>0</v>
      </c>
      <c r="L360" s="48">
        <f>'PNC, Exon. &amp; no Exon.'!AD326</f>
        <v>0</v>
      </c>
      <c r="M360" s="48">
        <f>'PNC, Exon. &amp; no Exon.'!AG326</f>
        <v>0</v>
      </c>
      <c r="N360" s="48">
        <f>'PNC, Exon. &amp; no Exon.'!AJ326</f>
        <v>0</v>
      </c>
      <c r="O360" s="60" t="e">
        <f t="shared" si="20"/>
        <v>#DIV/0!</v>
      </c>
    </row>
    <row r="361" spans="1:15" ht="15.95" hidden="1" customHeight="1" x14ac:dyDescent="0.2">
      <c r="A361" s="47">
        <v>26</v>
      </c>
      <c r="B361" s="52" t="s">
        <v>114</v>
      </c>
      <c r="C361" s="106">
        <f t="shared" si="19"/>
        <v>0</v>
      </c>
      <c r="D361" s="48">
        <f>'PNC, Exon. &amp; no Exon.'!F327</f>
        <v>0</v>
      </c>
      <c r="E361" s="48">
        <f>'PNC, Exon. &amp; no Exon.'!I327</f>
        <v>0</v>
      </c>
      <c r="F361" s="48">
        <f>'PNC, Exon. &amp; no Exon.'!L327</f>
        <v>0</v>
      </c>
      <c r="G361" s="48">
        <f>'PNC, Exon. &amp; no Exon.'!O327</f>
        <v>0</v>
      </c>
      <c r="H361" s="48">
        <f>'PNC, Exon. &amp; no Exon.'!R327</f>
        <v>0</v>
      </c>
      <c r="I361" s="48">
        <f>'PNC, Exon. &amp; no Exon.'!U327</f>
        <v>0</v>
      </c>
      <c r="J361" s="48">
        <f>'PNC, Exon. &amp; no Exon.'!X327</f>
        <v>0</v>
      </c>
      <c r="K361" s="48">
        <f>'PNC, Exon. &amp; no Exon.'!AA327</f>
        <v>0</v>
      </c>
      <c r="L361" s="48">
        <f>'PNC, Exon. &amp; no Exon.'!AD327</f>
        <v>0</v>
      </c>
      <c r="M361" s="48">
        <f>'PNC, Exon. &amp; no Exon.'!AG327</f>
        <v>0</v>
      </c>
      <c r="N361" s="48">
        <f>'PNC, Exon. &amp; no Exon.'!AJ327</f>
        <v>0</v>
      </c>
      <c r="O361" s="60" t="e">
        <f t="shared" si="20"/>
        <v>#DIV/0!</v>
      </c>
    </row>
    <row r="362" spans="1:15" ht="15.95" hidden="1" customHeight="1" x14ac:dyDescent="0.2">
      <c r="A362" s="47">
        <v>27</v>
      </c>
      <c r="B362" s="52" t="s">
        <v>116</v>
      </c>
      <c r="C362" s="106">
        <f t="shared" si="19"/>
        <v>0</v>
      </c>
      <c r="D362" s="48">
        <f>'PNC, Exon. &amp; no Exon.'!F328</f>
        <v>0</v>
      </c>
      <c r="E362" s="48">
        <f>'PNC, Exon. &amp; no Exon.'!I328</f>
        <v>0</v>
      </c>
      <c r="F362" s="48">
        <f>'PNC, Exon. &amp; no Exon.'!L328</f>
        <v>0</v>
      </c>
      <c r="G362" s="48">
        <f>'PNC, Exon. &amp; no Exon.'!O328</f>
        <v>0</v>
      </c>
      <c r="H362" s="48">
        <f>'PNC, Exon. &amp; no Exon.'!R328</f>
        <v>0</v>
      </c>
      <c r="I362" s="48">
        <f>'PNC, Exon. &amp; no Exon.'!U328</f>
        <v>0</v>
      </c>
      <c r="J362" s="48">
        <f>'PNC, Exon. &amp; no Exon.'!X328</f>
        <v>0</v>
      </c>
      <c r="K362" s="48">
        <f>'PNC, Exon. &amp; no Exon.'!AA328</f>
        <v>0</v>
      </c>
      <c r="L362" s="48">
        <f>'PNC, Exon. &amp; no Exon.'!AD328</f>
        <v>0</v>
      </c>
      <c r="M362" s="48">
        <f>'PNC, Exon. &amp; no Exon.'!AG328</f>
        <v>0</v>
      </c>
      <c r="N362" s="48">
        <f>'PNC, Exon. &amp; no Exon.'!AJ328</f>
        <v>0</v>
      </c>
      <c r="O362" s="60" t="e">
        <f t="shared" si="20"/>
        <v>#DIV/0!</v>
      </c>
    </row>
    <row r="363" spans="1:15" ht="15.95" hidden="1" customHeight="1" x14ac:dyDescent="0.2">
      <c r="A363" s="47">
        <v>28</v>
      </c>
      <c r="B363" s="52" t="s">
        <v>119</v>
      </c>
      <c r="C363" s="106">
        <f t="shared" si="19"/>
        <v>0</v>
      </c>
      <c r="D363" s="48">
        <f>'PNC, Exon. &amp; no Exon.'!F329</f>
        <v>0</v>
      </c>
      <c r="E363" s="48">
        <f>'PNC, Exon. &amp; no Exon.'!I329</f>
        <v>0</v>
      </c>
      <c r="F363" s="48">
        <f>'PNC, Exon. &amp; no Exon.'!L329</f>
        <v>0</v>
      </c>
      <c r="G363" s="48">
        <f>'PNC, Exon. &amp; no Exon.'!O329</f>
        <v>0</v>
      </c>
      <c r="H363" s="48">
        <f>'PNC, Exon. &amp; no Exon.'!R329</f>
        <v>0</v>
      </c>
      <c r="I363" s="48">
        <f>'PNC, Exon. &amp; no Exon.'!U329</f>
        <v>0</v>
      </c>
      <c r="J363" s="48">
        <f>'PNC, Exon. &amp; no Exon.'!X329</f>
        <v>0</v>
      </c>
      <c r="K363" s="48">
        <f>'PNC, Exon. &amp; no Exon.'!AA329</f>
        <v>0</v>
      </c>
      <c r="L363" s="48">
        <f>'PNC, Exon. &amp; no Exon.'!AD329</f>
        <v>0</v>
      </c>
      <c r="M363" s="48">
        <f>'PNC, Exon. &amp; no Exon.'!AG329</f>
        <v>0</v>
      </c>
      <c r="N363" s="48">
        <f>'PNC, Exon. &amp; no Exon.'!AJ329</f>
        <v>0</v>
      </c>
      <c r="O363" s="60" t="e">
        <f t="shared" si="20"/>
        <v>#DIV/0!</v>
      </c>
    </row>
    <row r="364" spans="1:15" ht="15.95" hidden="1" customHeight="1" x14ac:dyDescent="0.2">
      <c r="A364" s="47">
        <v>29</v>
      </c>
      <c r="B364" s="52" t="s">
        <v>124</v>
      </c>
      <c r="C364" s="106">
        <f>SUM(D364:N364)</f>
        <v>0</v>
      </c>
      <c r="D364" s="48">
        <f>'PNC, Exon. &amp; no Exon.'!F330</f>
        <v>0</v>
      </c>
      <c r="E364" s="48">
        <f>'PNC, Exon. &amp; no Exon.'!I330</f>
        <v>0</v>
      </c>
      <c r="F364" s="48">
        <f>'PNC, Exon. &amp; no Exon.'!L330</f>
        <v>0</v>
      </c>
      <c r="G364" s="48">
        <f>'PNC, Exon. &amp; no Exon.'!O330</f>
        <v>0</v>
      </c>
      <c r="H364" s="48">
        <f>'PNC, Exon. &amp; no Exon.'!R330</f>
        <v>0</v>
      </c>
      <c r="I364" s="48">
        <f>'PNC, Exon. &amp; no Exon.'!U330</f>
        <v>0</v>
      </c>
      <c r="J364" s="48">
        <f>'PNC, Exon. &amp; no Exon.'!X330</f>
        <v>0</v>
      </c>
      <c r="K364" s="48">
        <f>'PNC, Exon. &amp; no Exon.'!AA330</f>
        <v>0</v>
      </c>
      <c r="L364" s="48">
        <f>'PNC, Exon. &amp; no Exon.'!AD330</f>
        <v>0</v>
      </c>
      <c r="M364" s="48">
        <f>'PNC, Exon. &amp; no Exon.'!AG330</f>
        <v>0</v>
      </c>
      <c r="N364" s="48">
        <f>'PNC, Exon. &amp; no Exon.'!AJ330</f>
        <v>0</v>
      </c>
      <c r="O364" s="60" t="e">
        <f t="shared" si="20"/>
        <v>#DIV/0!</v>
      </c>
    </row>
    <row r="365" spans="1:15" ht="15.95" hidden="1" customHeight="1" x14ac:dyDescent="0.2">
      <c r="A365" s="47">
        <v>30</v>
      </c>
      <c r="B365" s="52" t="s">
        <v>102</v>
      </c>
      <c r="C365" s="106">
        <f>SUM(D365:N365)</f>
        <v>0</v>
      </c>
      <c r="D365" s="48">
        <f>'PNC, Exon. &amp; no Exon.'!F331</f>
        <v>0</v>
      </c>
      <c r="E365" s="48">
        <f>'PNC, Exon. &amp; no Exon.'!I331</f>
        <v>0</v>
      </c>
      <c r="F365" s="48">
        <f>'PNC, Exon. &amp; no Exon.'!L331</f>
        <v>0</v>
      </c>
      <c r="G365" s="48">
        <f>'PNC, Exon. &amp; no Exon.'!O331</f>
        <v>0</v>
      </c>
      <c r="H365" s="48">
        <f>'PNC, Exon. &amp; no Exon.'!R331</f>
        <v>0</v>
      </c>
      <c r="I365" s="48">
        <f>'PNC, Exon. &amp; no Exon.'!U331</f>
        <v>0</v>
      </c>
      <c r="J365" s="48">
        <f>'PNC, Exon. &amp; no Exon.'!X331</f>
        <v>0</v>
      </c>
      <c r="K365" s="48">
        <f>'PNC, Exon. &amp; no Exon.'!AA331</f>
        <v>0</v>
      </c>
      <c r="L365" s="48">
        <f>'PNC, Exon. &amp; no Exon.'!AD331</f>
        <v>0</v>
      </c>
      <c r="M365" s="48">
        <f>'PNC, Exon. &amp; no Exon.'!AG331</f>
        <v>0</v>
      </c>
      <c r="N365" s="48">
        <f>'PNC, Exon. &amp; no Exon.'!AJ331</f>
        <v>0</v>
      </c>
      <c r="O365" s="60" t="e">
        <f t="shared" si="20"/>
        <v>#DIV/0!</v>
      </c>
    </row>
    <row r="366" spans="1:15" ht="15.95" hidden="1" customHeight="1" x14ac:dyDescent="0.2">
      <c r="A366" s="47">
        <v>31</v>
      </c>
      <c r="B366" s="51" t="s">
        <v>109</v>
      </c>
      <c r="C366" s="106">
        <f>SUM(D366:N366)</f>
        <v>0</v>
      </c>
      <c r="D366" s="48">
        <f>'PNC, Exon. &amp; no Exon.'!F332</f>
        <v>0</v>
      </c>
      <c r="E366" s="48">
        <f>'PNC, Exon. &amp; no Exon.'!I332</f>
        <v>0</v>
      </c>
      <c r="F366" s="48">
        <f>'PNC, Exon. &amp; no Exon.'!L332</f>
        <v>0</v>
      </c>
      <c r="G366" s="48">
        <f>'PNC, Exon. &amp; no Exon.'!O332</f>
        <v>0</v>
      </c>
      <c r="H366" s="48">
        <f>'PNC, Exon. &amp; no Exon.'!R332</f>
        <v>0</v>
      </c>
      <c r="I366" s="48">
        <f>'PNC, Exon. &amp; no Exon.'!U332</f>
        <v>0</v>
      </c>
      <c r="J366" s="48">
        <f>'PNC, Exon. &amp; no Exon.'!X332</f>
        <v>0</v>
      </c>
      <c r="K366" s="48">
        <f>'PNC, Exon. &amp; no Exon.'!AA332</f>
        <v>0</v>
      </c>
      <c r="L366" s="48">
        <f>'PNC, Exon. &amp; no Exon.'!AD332</f>
        <v>0</v>
      </c>
      <c r="M366" s="48">
        <f>'PNC, Exon. &amp; no Exon.'!AG332</f>
        <v>0</v>
      </c>
      <c r="N366" s="48">
        <f>'PNC, Exon. &amp; no Exon.'!AJ332</f>
        <v>0</v>
      </c>
      <c r="O366" s="60" t="e">
        <f t="shared" si="20"/>
        <v>#DIV/0!</v>
      </c>
    </row>
    <row r="367" spans="1:15" ht="15.95" hidden="1" customHeight="1" x14ac:dyDescent="0.2">
      <c r="A367" s="47">
        <v>32</v>
      </c>
      <c r="B367" s="52" t="s">
        <v>117</v>
      </c>
      <c r="C367" s="106">
        <f t="shared" ref="C367:C372" si="21">SUM(D367:N367)</f>
        <v>0</v>
      </c>
      <c r="D367" s="48">
        <f>'PNC, Exon. &amp; no Exon.'!F333</f>
        <v>0</v>
      </c>
      <c r="E367" s="48">
        <f>'PNC, Exon. &amp; no Exon.'!I333</f>
        <v>0</v>
      </c>
      <c r="F367" s="48">
        <f>'PNC, Exon. &amp; no Exon.'!L333</f>
        <v>0</v>
      </c>
      <c r="G367" s="48">
        <f>'PNC, Exon. &amp; no Exon.'!O333</f>
        <v>0</v>
      </c>
      <c r="H367" s="48">
        <f>'PNC, Exon. &amp; no Exon.'!R333</f>
        <v>0</v>
      </c>
      <c r="I367" s="48">
        <f>'PNC, Exon. &amp; no Exon.'!U333</f>
        <v>0</v>
      </c>
      <c r="J367" s="48">
        <f>'PNC, Exon. &amp; no Exon.'!X333</f>
        <v>0</v>
      </c>
      <c r="K367" s="48">
        <f>'PNC, Exon. &amp; no Exon.'!AA333</f>
        <v>0</v>
      </c>
      <c r="L367" s="48">
        <f>'PNC, Exon. &amp; no Exon.'!AD333</f>
        <v>0</v>
      </c>
      <c r="M367" s="48">
        <f>'PNC, Exon. &amp; no Exon.'!AG333</f>
        <v>0</v>
      </c>
      <c r="N367" s="48">
        <f>'PNC, Exon. &amp; no Exon.'!AJ333</f>
        <v>0</v>
      </c>
      <c r="O367" s="60" t="e">
        <f t="shared" si="20"/>
        <v>#DIV/0!</v>
      </c>
    </row>
    <row r="368" spans="1:15" ht="15.95" hidden="1" customHeight="1" x14ac:dyDescent="0.2">
      <c r="A368" s="47">
        <v>33</v>
      </c>
      <c r="B368" s="52" t="s">
        <v>118</v>
      </c>
      <c r="C368" s="106">
        <f t="shared" si="21"/>
        <v>0</v>
      </c>
      <c r="D368" s="48">
        <f>'PNC, Exon. &amp; no Exon.'!F334</f>
        <v>0</v>
      </c>
      <c r="E368" s="48">
        <f>'PNC, Exon. &amp; no Exon.'!I334</f>
        <v>0</v>
      </c>
      <c r="F368" s="48">
        <f>'PNC, Exon. &amp; no Exon.'!L334</f>
        <v>0</v>
      </c>
      <c r="G368" s="48">
        <f>'PNC, Exon. &amp; no Exon.'!O334</f>
        <v>0</v>
      </c>
      <c r="H368" s="48">
        <f>'PNC, Exon. &amp; no Exon.'!R334</f>
        <v>0</v>
      </c>
      <c r="I368" s="48">
        <f>'PNC, Exon. &amp; no Exon.'!U334</f>
        <v>0</v>
      </c>
      <c r="J368" s="48">
        <f>'PNC, Exon. &amp; no Exon.'!X334</f>
        <v>0</v>
      </c>
      <c r="K368" s="48">
        <f>'PNC, Exon. &amp; no Exon.'!AA334</f>
        <v>0</v>
      </c>
      <c r="L368" s="48">
        <f>'PNC, Exon. &amp; no Exon.'!AD334</f>
        <v>0</v>
      </c>
      <c r="M368" s="48">
        <f>'PNC, Exon. &amp; no Exon.'!AG334</f>
        <v>0</v>
      </c>
      <c r="N368" s="48">
        <f>'PNC, Exon. &amp; no Exon.'!AJ334</f>
        <v>0</v>
      </c>
      <c r="O368" s="60" t="e">
        <f t="shared" si="20"/>
        <v>#DIV/0!</v>
      </c>
    </row>
    <row r="369" spans="1:15" ht="15.95" hidden="1" customHeight="1" x14ac:dyDescent="0.2">
      <c r="A369" s="47">
        <v>34</v>
      </c>
      <c r="B369" s="52" t="s">
        <v>120</v>
      </c>
      <c r="C369" s="106">
        <f t="shared" si="21"/>
        <v>0</v>
      </c>
      <c r="D369" s="48">
        <f>'PNC, Exon. &amp; no Exon.'!F335</f>
        <v>0</v>
      </c>
      <c r="E369" s="48">
        <f>'PNC, Exon. &amp; no Exon.'!I335</f>
        <v>0</v>
      </c>
      <c r="F369" s="48">
        <f>'PNC, Exon. &amp; no Exon.'!L335</f>
        <v>0</v>
      </c>
      <c r="G369" s="48">
        <f>'PNC, Exon. &amp; no Exon.'!O335</f>
        <v>0</v>
      </c>
      <c r="H369" s="48">
        <f>'PNC, Exon. &amp; no Exon.'!R335</f>
        <v>0</v>
      </c>
      <c r="I369" s="48">
        <f>'PNC, Exon. &amp; no Exon.'!U335</f>
        <v>0</v>
      </c>
      <c r="J369" s="48">
        <f>'PNC, Exon. &amp; no Exon.'!X335</f>
        <v>0</v>
      </c>
      <c r="K369" s="48">
        <f>'PNC, Exon. &amp; no Exon.'!AA335</f>
        <v>0</v>
      </c>
      <c r="L369" s="48">
        <f>'PNC, Exon. &amp; no Exon.'!AD335</f>
        <v>0</v>
      </c>
      <c r="M369" s="48">
        <f>'PNC, Exon. &amp; no Exon.'!AG335</f>
        <v>0</v>
      </c>
      <c r="N369" s="48">
        <f>'PNC, Exon. &amp; no Exon.'!AJ335</f>
        <v>0</v>
      </c>
      <c r="O369" s="60" t="e">
        <f t="shared" si="20"/>
        <v>#DIV/0!</v>
      </c>
    </row>
    <row r="370" spans="1:15" ht="15.95" hidden="1" customHeight="1" x14ac:dyDescent="0.2">
      <c r="A370" s="47">
        <v>35</v>
      </c>
      <c r="B370" s="52" t="s">
        <v>163</v>
      </c>
      <c r="C370" s="106">
        <f t="shared" si="21"/>
        <v>0</v>
      </c>
      <c r="D370" s="48">
        <f>'PNC, Exon. &amp; no Exon.'!F336</f>
        <v>0</v>
      </c>
      <c r="E370" s="48">
        <f>'PNC, Exon. &amp; no Exon.'!I336</f>
        <v>0</v>
      </c>
      <c r="F370" s="48">
        <f>'PNC, Exon. &amp; no Exon.'!L336</f>
        <v>0</v>
      </c>
      <c r="G370" s="48">
        <f>'PNC, Exon. &amp; no Exon.'!O336</f>
        <v>0</v>
      </c>
      <c r="H370" s="48">
        <f>'PNC, Exon. &amp; no Exon.'!R336</f>
        <v>0</v>
      </c>
      <c r="I370" s="48">
        <f>'PNC, Exon. &amp; no Exon.'!U336</f>
        <v>0</v>
      </c>
      <c r="J370" s="48">
        <f>'PNC, Exon. &amp; no Exon.'!X336</f>
        <v>0</v>
      </c>
      <c r="K370" s="48">
        <f>'PNC, Exon. &amp; no Exon.'!AA336</f>
        <v>0</v>
      </c>
      <c r="L370" s="48">
        <f>'PNC, Exon. &amp; no Exon.'!AD336</f>
        <v>0</v>
      </c>
      <c r="M370" s="48">
        <f>'PNC, Exon. &amp; no Exon.'!AG336</f>
        <v>0</v>
      </c>
      <c r="N370" s="48">
        <f>'PNC, Exon. &amp; no Exon.'!AJ336</f>
        <v>0</v>
      </c>
      <c r="O370" s="60" t="e">
        <f t="shared" si="20"/>
        <v>#DIV/0!</v>
      </c>
    </row>
    <row r="371" spans="1:15" ht="15.95" hidden="1" customHeight="1" x14ac:dyDescent="0.2">
      <c r="A371" s="47">
        <v>36</v>
      </c>
      <c r="B371" s="52" t="s">
        <v>105</v>
      </c>
      <c r="C371" s="106">
        <f t="shared" si="21"/>
        <v>0</v>
      </c>
      <c r="D371" s="48">
        <f>'PNC, Exon. &amp; no Exon.'!F337</f>
        <v>0</v>
      </c>
      <c r="E371" s="48">
        <f>'PNC, Exon. &amp; no Exon.'!I337</f>
        <v>0</v>
      </c>
      <c r="F371" s="48">
        <f>'PNC, Exon. &amp; no Exon.'!L337</f>
        <v>0</v>
      </c>
      <c r="G371" s="48">
        <f>'PNC, Exon. &amp; no Exon.'!O337</f>
        <v>0</v>
      </c>
      <c r="H371" s="48">
        <f>'PNC, Exon. &amp; no Exon.'!R337</f>
        <v>0</v>
      </c>
      <c r="I371" s="48">
        <f>'PNC, Exon. &amp; no Exon.'!U337</f>
        <v>0</v>
      </c>
      <c r="J371" s="48">
        <f>'PNC, Exon. &amp; no Exon.'!X337</f>
        <v>0</v>
      </c>
      <c r="K371" s="48">
        <f>'PNC, Exon. &amp; no Exon.'!AA337</f>
        <v>0</v>
      </c>
      <c r="L371" s="48">
        <f>'PNC, Exon. &amp; no Exon.'!AD337</f>
        <v>0</v>
      </c>
      <c r="M371" s="48">
        <f>'PNC, Exon. &amp; no Exon.'!AG337</f>
        <v>0</v>
      </c>
      <c r="N371" s="48">
        <f>'PNC, Exon. &amp; no Exon.'!AJ337</f>
        <v>0</v>
      </c>
      <c r="O371" s="60" t="e">
        <f t="shared" si="20"/>
        <v>#DIV/0!</v>
      </c>
    </row>
    <row r="372" spans="1:15" ht="15.95" hidden="1" customHeight="1" x14ac:dyDescent="0.2">
      <c r="A372" s="47">
        <v>37</v>
      </c>
      <c r="B372" s="52" t="s">
        <v>103</v>
      </c>
      <c r="C372" s="106">
        <f t="shared" si="21"/>
        <v>0</v>
      </c>
      <c r="D372" s="48">
        <f>'PNC, Exon. &amp; no Exon.'!F338</f>
        <v>0</v>
      </c>
      <c r="E372" s="48">
        <f>'PNC, Exon. &amp; no Exon.'!I338</f>
        <v>0</v>
      </c>
      <c r="F372" s="48">
        <f>'PNC, Exon. &amp; no Exon.'!L338</f>
        <v>0</v>
      </c>
      <c r="G372" s="48">
        <f>'PNC, Exon. &amp; no Exon.'!O338</f>
        <v>0</v>
      </c>
      <c r="H372" s="48">
        <f>'PNC, Exon. &amp; no Exon.'!R338</f>
        <v>0</v>
      </c>
      <c r="I372" s="48">
        <f>'PNC, Exon. &amp; no Exon.'!U338</f>
        <v>0</v>
      </c>
      <c r="J372" s="48">
        <f>'PNC, Exon. &amp; no Exon.'!X338</f>
        <v>0</v>
      </c>
      <c r="K372" s="48">
        <f>'PNC, Exon. &amp; no Exon.'!AA338</f>
        <v>0</v>
      </c>
      <c r="L372" s="48">
        <f>'PNC, Exon. &amp; no Exon.'!AD338</f>
        <v>0</v>
      </c>
      <c r="M372" s="48">
        <f>'PNC, Exon. &amp; no Exon.'!AG338</f>
        <v>0</v>
      </c>
      <c r="N372" s="48">
        <f>'PNC, Exon. &amp; no Exon.'!AJ338</f>
        <v>0</v>
      </c>
      <c r="O372" s="60" t="e">
        <f t="shared" si="20"/>
        <v>#DIV/0!</v>
      </c>
    </row>
    <row r="373" spans="1:15" ht="15.95" hidden="1" customHeight="1" x14ac:dyDescent="0.2">
      <c r="A373" s="47">
        <v>38</v>
      </c>
      <c r="B373" s="52" t="s">
        <v>110</v>
      </c>
      <c r="C373" s="106">
        <f>SUM(D373:N373)</f>
        <v>0</v>
      </c>
      <c r="D373" s="48">
        <f>'PNC, Exon. &amp; no Exon.'!F339</f>
        <v>0</v>
      </c>
      <c r="E373" s="48">
        <f>'PNC, Exon. &amp; no Exon.'!I339</f>
        <v>0</v>
      </c>
      <c r="F373" s="48">
        <f>'PNC, Exon. &amp; no Exon.'!L339</f>
        <v>0</v>
      </c>
      <c r="G373" s="48">
        <f>'PNC, Exon. &amp; no Exon.'!O339</f>
        <v>0</v>
      </c>
      <c r="H373" s="48">
        <f>'PNC, Exon. &amp; no Exon.'!R339</f>
        <v>0</v>
      </c>
      <c r="I373" s="48">
        <f>'PNC, Exon. &amp; no Exon.'!U339</f>
        <v>0</v>
      </c>
      <c r="J373" s="48">
        <f>'PNC, Exon. &amp; no Exon.'!X339</f>
        <v>0</v>
      </c>
      <c r="K373" s="48">
        <f>'PNC, Exon. &amp; no Exon.'!AA339</f>
        <v>0</v>
      </c>
      <c r="L373" s="48">
        <f>'PNC, Exon. &amp; no Exon.'!AD339</f>
        <v>0</v>
      </c>
      <c r="M373" s="48">
        <f>'PNC, Exon. &amp; no Exon.'!AG339</f>
        <v>0</v>
      </c>
      <c r="N373" s="48">
        <f>'PNC, Exon. &amp; no Exon.'!AJ339</f>
        <v>0</v>
      </c>
      <c r="O373" s="60" t="e">
        <f t="shared" si="20"/>
        <v>#DIV/0!</v>
      </c>
    </row>
    <row r="374" spans="1:15" hidden="1" x14ac:dyDescent="0.2">
      <c r="A374" s="81" t="s">
        <v>97</v>
      </c>
      <c r="B374" s="3"/>
      <c r="C374" s="9"/>
      <c r="D374" s="7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10"/>
    </row>
    <row r="375" spans="1:15" hidden="1" x14ac:dyDescent="0.2">
      <c r="A375" s="11"/>
      <c r="B375" s="3"/>
      <c r="C375" s="9"/>
      <c r="D375" s="7"/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10"/>
    </row>
    <row r="376" spans="1:15" hidden="1" x14ac:dyDescent="0.2">
      <c r="A376" s="11"/>
      <c r="B376" s="3"/>
      <c r="C376" s="9"/>
      <c r="D376" s="7"/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10"/>
    </row>
    <row r="377" spans="1:15" hidden="1" x14ac:dyDescent="0.2">
      <c r="A377" s="11"/>
      <c r="B377" s="3"/>
      <c r="C377" s="9"/>
      <c r="D377" s="7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10"/>
    </row>
    <row r="378" spans="1:15" hidden="1" x14ac:dyDescent="0.2">
      <c r="A378" s="11"/>
      <c r="B378" s="3"/>
      <c r="C378" s="9"/>
      <c r="D378" s="7"/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10"/>
    </row>
    <row r="379" spans="1:15" hidden="1" x14ac:dyDescent="0.2">
      <c r="A379" s="11"/>
      <c r="B379" s="3"/>
      <c r="C379" s="9"/>
      <c r="D379" s="7"/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10"/>
    </row>
    <row r="380" spans="1:15" hidden="1" x14ac:dyDescent="0.2">
      <c r="A380" s="11"/>
      <c r="B380" s="3"/>
      <c r="C380" s="9"/>
      <c r="D380" s="7"/>
      <c r="E380" s="7"/>
      <c r="F380" s="7"/>
      <c r="G380" s="7"/>
      <c r="H380" s="7"/>
      <c r="I380" s="7"/>
      <c r="J380" s="7"/>
      <c r="K380" s="7"/>
      <c r="L380" s="7"/>
      <c r="M380" s="7"/>
      <c r="N380" s="7"/>
      <c r="O380" s="10"/>
    </row>
    <row r="381" spans="1:15" hidden="1" x14ac:dyDescent="0.2">
      <c r="A381" s="11"/>
      <c r="B381" s="3"/>
      <c r="C381" s="9"/>
      <c r="D381" s="7"/>
      <c r="E381" s="7"/>
      <c r="F381" s="7"/>
      <c r="G381" s="7"/>
      <c r="H381" s="7"/>
      <c r="I381" s="7"/>
      <c r="J381" s="7"/>
      <c r="K381" s="7"/>
      <c r="L381" s="7"/>
      <c r="M381" s="7"/>
      <c r="N381" s="7"/>
      <c r="O381" s="10"/>
    </row>
    <row r="382" spans="1:15" hidden="1" x14ac:dyDescent="0.2">
      <c r="A382" s="11"/>
      <c r="B382" s="3"/>
      <c r="C382" s="9"/>
      <c r="D382" s="7"/>
      <c r="E382" s="7"/>
      <c r="F382" s="7"/>
      <c r="G382" s="7"/>
      <c r="H382" s="7"/>
      <c r="I382" s="7"/>
      <c r="J382" s="7"/>
      <c r="K382" s="7"/>
      <c r="L382" s="7"/>
      <c r="M382" s="7"/>
      <c r="N382" s="7"/>
      <c r="O382" s="10"/>
    </row>
    <row r="383" spans="1:15" hidden="1" x14ac:dyDescent="0.2">
      <c r="A383" s="11"/>
      <c r="B383" s="3"/>
      <c r="C383" s="9"/>
      <c r="D383" s="7"/>
      <c r="E383" s="7"/>
      <c r="F383" s="7"/>
      <c r="G383" s="7"/>
      <c r="H383" s="7"/>
      <c r="I383" s="7"/>
      <c r="J383" s="7"/>
      <c r="K383" s="7"/>
      <c r="L383" s="7"/>
      <c r="M383" s="7"/>
      <c r="N383" s="7"/>
      <c r="O383" s="10"/>
    </row>
    <row r="384" spans="1:15" hidden="1" x14ac:dyDescent="0.2">
      <c r="A384" s="11"/>
      <c r="B384" s="3"/>
      <c r="C384" s="9"/>
      <c r="D384" s="7"/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10"/>
    </row>
    <row r="385" spans="1:15" hidden="1" x14ac:dyDescent="0.2">
      <c r="A385" s="11"/>
      <c r="B385" s="3"/>
      <c r="C385" s="9"/>
      <c r="D385" s="7"/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10"/>
    </row>
    <row r="386" spans="1:15" hidden="1" x14ac:dyDescent="0.2">
      <c r="A386" s="11"/>
      <c r="B386" s="3"/>
      <c r="C386" s="9"/>
      <c r="D386" s="7"/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10"/>
    </row>
    <row r="387" spans="1:15" hidden="1" x14ac:dyDescent="0.2">
      <c r="A387" s="11"/>
      <c r="B387" s="3"/>
      <c r="C387" s="9"/>
      <c r="D387" s="7"/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10"/>
    </row>
    <row r="388" spans="1:15" hidden="1" x14ac:dyDescent="0.2">
      <c r="A388" s="11"/>
      <c r="B388" s="3"/>
      <c r="C388" s="9"/>
      <c r="D388" s="7"/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10"/>
    </row>
    <row r="389" spans="1:15" hidden="1" x14ac:dyDescent="0.2">
      <c r="A389" s="11"/>
      <c r="B389" s="3"/>
      <c r="C389" s="9"/>
      <c r="D389" s="7"/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10"/>
    </row>
    <row r="390" spans="1:15" hidden="1" x14ac:dyDescent="0.2">
      <c r="A390" s="11"/>
      <c r="B390" s="3"/>
      <c r="C390" s="9"/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10"/>
    </row>
    <row r="391" spans="1:15" hidden="1" x14ac:dyDescent="0.2">
      <c r="A391" s="11"/>
      <c r="B391" s="3"/>
      <c r="C391" s="9"/>
      <c r="D391" s="7"/>
      <c r="E391" s="7"/>
      <c r="F391" s="7"/>
      <c r="G391" s="7"/>
      <c r="H391" s="7"/>
      <c r="I391" s="7"/>
      <c r="J391" s="7"/>
      <c r="K391" s="7"/>
      <c r="L391" s="7"/>
      <c r="M391" s="7"/>
      <c r="N391" s="7"/>
      <c r="O391" s="10"/>
    </row>
    <row r="392" spans="1:15" hidden="1" x14ac:dyDescent="0.2">
      <c r="A392" s="11"/>
      <c r="B392" s="3"/>
      <c r="C392" s="9"/>
      <c r="D392" s="7"/>
      <c r="E392" s="7"/>
      <c r="F392" s="7"/>
      <c r="G392" s="7"/>
      <c r="H392" s="7"/>
      <c r="I392" s="7"/>
      <c r="J392" s="7"/>
      <c r="K392" s="7"/>
      <c r="L392" s="7"/>
      <c r="M392" s="7"/>
      <c r="N392" s="7"/>
      <c r="O392" s="10"/>
    </row>
    <row r="393" spans="1:15" hidden="1" x14ac:dyDescent="0.2">
      <c r="A393" s="11"/>
      <c r="B393" s="3"/>
      <c r="C393" s="9"/>
      <c r="D393" s="7"/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10"/>
    </row>
    <row r="394" spans="1:15" ht="20.25" hidden="1" x14ac:dyDescent="0.3">
      <c r="A394" s="188" t="s">
        <v>42</v>
      </c>
      <c r="B394" s="188"/>
      <c r="C394" s="188"/>
      <c r="D394" s="188"/>
      <c r="E394" s="188"/>
      <c r="F394" s="188"/>
      <c r="G394" s="188"/>
      <c r="H394" s="188"/>
      <c r="I394" s="188"/>
      <c r="J394" s="188"/>
      <c r="K394" s="188"/>
      <c r="L394" s="188"/>
      <c r="M394" s="188"/>
      <c r="N394" s="188"/>
      <c r="O394" s="188"/>
    </row>
    <row r="395" spans="1:15" ht="12.75" hidden="1" customHeight="1" x14ac:dyDescent="0.2">
      <c r="A395" s="189" t="s">
        <v>56</v>
      </c>
      <c r="B395" s="189"/>
      <c r="C395" s="189"/>
      <c r="D395" s="189"/>
      <c r="E395" s="189"/>
      <c r="F395" s="189"/>
      <c r="G395" s="189"/>
      <c r="H395" s="189"/>
      <c r="I395" s="189"/>
      <c r="J395" s="189"/>
      <c r="K395" s="189"/>
      <c r="L395" s="189"/>
      <c r="M395" s="189"/>
      <c r="N395" s="189"/>
      <c r="O395" s="189"/>
    </row>
    <row r="396" spans="1:15" ht="12.75" hidden="1" customHeight="1" x14ac:dyDescent="0.2">
      <c r="A396" s="190" t="s">
        <v>142</v>
      </c>
      <c r="B396" s="191"/>
      <c r="C396" s="191"/>
      <c r="D396" s="191"/>
      <c r="E396" s="191"/>
      <c r="F396" s="191"/>
      <c r="G396" s="191"/>
      <c r="H396" s="191"/>
      <c r="I396" s="191"/>
      <c r="J396" s="191"/>
      <c r="K396" s="191"/>
      <c r="L396" s="191"/>
      <c r="M396" s="191"/>
      <c r="N396" s="191"/>
      <c r="O396" s="191"/>
    </row>
    <row r="397" spans="1:15" ht="12.75" hidden="1" customHeight="1" x14ac:dyDescent="0.2">
      <c r="A397" s="189" t="s">
        <v>113</v>
      </c>
      <c r="B397" s="189"/>
      <c r="C397" s="189"/>
      <c r="D397" s="189"/>
      <c r="E397" s="189"/>
      <c r="F397" s="189"/>
      <c r="G397" s="189"/>
      <c r="H397" s="189"/>
      <c r="I397" s="189"/>
      <c r="J397" s="189"/>
      <c r="K397" s="189"/>
      <c r="L397" s="189"/>
      <c r="M397" s="189"/>
      <c r="N397" s="189"/>
      <c r="O397" s="189"/>
    </row>
    <row r="398" spans="1:15" hidden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</row>
    <row r="399" spans="1:15" ht="27" hidden="1" customHeight="1" x14ac:dyDescent="0.2">
      <c r="A399" s="158" t="s">
        <v>32</v>
      </c>
      <c r="B399" s="80" t="s">
        <v>108</v>
      </c>
      <c r="C399" s="158" t="s">
        <v>0</v>
      </c>
      <c r="D399" s="158" t="s">
        <v>43</v>
      </c>
      <c r="E399" s="158" t="s">
        <v>13</v>
      </c>
      <c r="F399" s="158" t="s">
        <v>44</v>
      </c>
      <c r="G399" s="158" t="s">
        <v>15</v>
      </c>
      <c r="H399" s="158" t="s">
        <v>45</v>
      </c>
      <c r="I399" s="158" t="s">
        <v>112</v>
      </c>
      <c r="J399" s="158" t="s">
        <v>46</v>
      </c>
      <c r="K399" s="158" t="s">
        <v>36</v>
      </c>
      <c r="L399" s="158" t="s">
        <v>47</v>
      </c>
      <c r="M399" s="158" t="s">
        <v>48</v>
      </c>
      <c r="N399" s="158" t="s">
        <v>49</v>
      </c>
      <c r="O399" s="158" t="s">
        <v>62</v>
      </c>
    </row>
    <row r="400" spans="1:15" ht="15.95" hidden="1" customHeight="1" x14ac:dyDescent="0.2">
      <c r="A400" s="75"/>
      <c r="B400" s="75" t="s">
        <v>21</v>
      </c>
      <c r="C400" s="87">
        <f>SUM(C401:C438)</f>
        <v>0</v>
      </c>
      <c r="D400" s="87">
        <f t="shared" ref="D400:O400" si="22">SUM(D401:D438)</f>
        <v>0</v>
      </c>
      <c r="E400" s="87">
        <f t="shared" si="22"/>
        <v>0</v>
      </c>
      <c r="F400" s="87">
        <f t="shared" si="22"/>
        <v>0</v>
      </c>
      <c r="G400" s="87">
        <f t="shared" si="22"/>
        <v>0</v>
      </c>
      <c r="H400" s="87">
        <f t="shared" si="22"/>
        <v>0</v>
      </c>
      <c r="I400" s="87">
        <f t="shared" si="22"/>
        <v>0</v>
      </c>
      <c r="J400" s="87">
        <f t="shared" si="22"/>
        <v>0</v>
      </c>
      <c r="K400" s="87">
        <f t="shared" si="22"/>
        <v>0</v>
      </c>
      <c r="L400" s="87">
        <f t="shared" si="22"/>
        <v>0</v>
      </c>
      <c r="M400" s="87">
        <f t="shared" si="22"/>
        <v>0</v>
      </c>
      <c r="N400" s="87">
        <f t="shared" si="22"/>
        <v>0</v>
      </c>
      <c r="O400" s="115" t="e">
        <f t="shared" si="22"/>
        <v>#DIV/0!</v>
      </c>
    </row>
    <row r="401" spans="1:15" ht="15.95" hidden="1" customHeight="1" x14ac:dyDescent="0.2">
      <c r="A401" s="47">
        <v>1</v>
      </c>
      <c r="B401" s="103" t="s">
        <v>90</v>
      </c>
      <c r="C401" s="87">
        <f t="shared" ref="C401:C437" si="23">SUM(D401:N401)</f>
        <v>0</v>
      </c>
      <c r="D401" s="49">
        <f>'PNC, Exon. &amp; no Exon.'!F362</f>
        <v>0</v>
      </c>
      <c r="E401" s="49">
        <f>'PNC, Exon. &amp; no Exon.'!I362</f>
        <v>0</v>
      </c>
      <c r="F401" s="49">
        <f>'PNC, Exon. &amp; no Exon.'!L362</f>
        <v>0</v>
      </c>
      <c r="G401" s="49">
        <f>'PNC, Exon. &amp; no Exon.'!O362</f>
        <v>0</v>
      </c>
      <c r="H401" s="49">
        <f>'PNC, Exon. &amp; no Exon.'!R362</f>
        <v>0</v>
      </c>
      <c r="I401" s="49">
        <f>'PNC, Exon. &amp; no Exon.'!U362</f>
        <v>0</v>
      </c>
      <c r="J401" s="49">
        <f>'PNC, Exon. &amp; no Exon.'!X362</f>
        <v>0</v>
      </c>
      <c r="K401" s="49">
        <f>'PNC, Exon. &amp; no Exon.'!AA362</f>
        <v>0</v>
      </c>
      <c r="L401" s="49">
        <f>'PNC, Exon. &amp; no Exon.'!AD362</f>
        <v>0</v>
      </c>
      <c r="M401" s="49">
        <f>'PNC, Exon. &amp; no Exon.'!AG362</f>
        <v>0</v>
      </c>
      <c r="N401" s="49">
        <f>'PNC, Exon. &amp; no Exon.'!AJ362</f>
        <v>0</v>
      </c>
      <c r="O401" s="60" t="e">
        <f>(C401/$C$400*100)</f>
        <v>#DIV/0!</v>
      </c>
    </row>
    <row r="402" spans="1:15" ht="15.95" hidden="1" customHeight="1" x14ac:dyDescent="0.2">
      <c r="A402" s="47">
        <v>2</v>
      </c>
      <c r="B402" s="52" t="s">
        <v>86</v>
      </c>
      <c r="C402" s="87">
        <f t="shared" si="23"/>
        <v>0</v>
      </c>
      <c r="D402" s="49">
        <f>'PNC, Exon. &amp; no Exon.'!F363</f>
        <v>0</v>
      </c>
      <c r="E402" s="49">
        <f>'PNC, Exon. &amp; no Exon.'!I363</f>
        <v>0</v>
      </c>
      <c r="F402" s="49">
        <f>'PNC, Exon. &amp; no Exon.'!L363</f>
        <v>0</v>
      </c>
      <c r="G402" s="49">
        <f>'PNC, Exon. &amp; no Exon.'!O363</f>
        <v>0</v>
      </c>
      <c r="H402" s="49">
        <f>'PNC, Exon. &amp; no Exon.'!R363</f>
        <v>0</v>
      </c>
      <c r="I402" s="49">
        <f>'PNC, Exon. &amp; no Exon.'!U363</f>
        <v>0</v>
      </c>
      <c r="J402" s="49">
        <f>'PNC, Exon. &amp; no Exon.'!X363</f>
        <v>0</v>
      </c>
      <c r="K402" s="49">
        <f>'PNC, Exon. &amp; no Exon.'!AA363</f>
        <v>0</v>
      </c>
      <c r="L402" s="49">
        <f>'PNC, Exon. &amp; no Exon.'!AD363</f>
        <v>0</v>
      </c>
      <c r="M402" s="49">
        <f>'PNC, Exon. &amp; no Exon.'!AG363</f>
        <v>0</v>
      </c>
      <c r="N402" s="49">
        <f>'PNC, Exon. &amp; no Exon.'!AJ363</f>
        <v>0</v>
      </c>
      <c r="O402" s="60" t="e">
        <f t="shared" ref="O402:O438" si="24">(C402/$C$400*100)</f>
        <v>#DIV/0!</v>
      </c>
    </row>
    <row r="403" spans="1:15" ht="15.95" hidden="1" customHeight="1" x14ac:dyDescent="0.2">
      <c r="A403" s="47">
        <v>3</v>
      </c>
      <c r="B403" s="52" t="s">
        <v>99</v>
      </c>
      <c r="C403" s="87">
        <f t="shared" si="23"/>
        <v>0</v>
      </c>
      <c r="D403" s="49">
        <f>'PNC, Exon. &amp; no Exon.'!F364</f>
        <v>0</v>
      </c>
      <c r="E403" s="49">
        <f>'PNC, Exon. &amp; no Exon.'!I364</f>
        <v>0</v>
      </c>
      <c r="F403" s="49">
        <f>'PNC, Exon. &amp; no Exon.'!L364</f>
        <v>0</v>
      </c>
      <c r="G403" s="49">
        <f>'PNC, Exon. &amp; no Exon.'!O364</f>
        <v>0</v>
      </c>
      <c r="H403" s="49">
        <f>'PNC, Exon. &amp; no Exon.'!R364</f>
        <v>0</v>
      </c>
      <c r="I403" s="49">
        <f>'PNC, Exon. &amp; no Exon.'!U364</f>
        <v>0</v>
      </c>
      <c r="J403" s="49">
        <f>'PNC, Exon. &amp; no Exon.'!X364</f>
        <v>0</v>
      </c>
      <c r="K403" s="49">
        <f>'PNC, Exon. &amp; no Exon.'!AA364</f>
        <v>0</v>
      </c>
      <c r="L403" s="49">
        <f>'PNC, Exon. &amp; no Exon.'!AD364</f>
        <v>0</v>
      </c>
      <c r="M403" s="49">
        <f>'PNC, Exon. &amp; no Exon.'!AG364</f>
        <v>0</v>
      </c>
      <c r="N403" s="49">
        <f>'PNC, Exon. &amp; no Exon.'!AJ364</f>
        <v>0</v>
      </c>
      <c r="O403" s="60" t="e">
        <f t="shared" si="24"/>
        <v>#DIV/0!</v>
      </c>
    </row>
    <row r="404" spans="1:15" ht="15.95" hidden="1" customHeight="1" x14ac:dyDescent="0.2">
      <c r="A404" s="47">
        <v>4</v>
      </c>
      <c r="B404" s="52" t="s">
        <v>96</v>
      </c>
      <c r="C404" s="87">
        <f t="shared" si="23"/>
        <v>0</v>
      </c>
      <c r="D404" s="49">
        <f>'PNC, Exon. &amp; no Exon.'!F365</f>
        <v>0</v>
      </c>
      <c r="E404" s="49">
        <f>'PNC, Exon. &amp; no Exon.'!I365</f>
        <v>0</v>
      </c>
      <c r="F404" s="49">
        <f>'PNC, Exon. &amp; no Exon.'!L365</f>
        <v>0</v>
      </c>
      <c r="G404" s="49">
        <f>'PNC, Exon. &amp; no Exon.'!O365</f>
        <v>0</v>
      </c>
      <c r="H404" s="49">
        <f>'PNC, Exon. &amp; no Exon.'!R365</f>
        <v>0</v>
      </c>
      <c r="I404" s="49">
        <f>'PNC, Exon. &amp; no Exon.'!U365</f>
        <v>0</v>
      </c>
      <c r="J404" s="49">
        <f>'PNC, Exon. &amp; no Exon.'!X365</f>
        <v>0</v>
      </c>
      <c r="K404" s="49">
        <f>'PNC, Exon. &amp; no Exon.'!AA365</f>
        <v>0</v>
      </c>
      <c r="L404" s="49">
        <f>'PNC, Exon. &amp; no Exon.'!AD365</f>
        <v>0</v>
      </c>
      <c r="M404" s="49">
        <f>'PNC, Exon. &amp; no Exon.'!AG365</f>
        <v>0</v>
      </c>
      <c r="N404" s="49">
        <f>'PNC, Exon. &amp; no Exon.'!AJ365</f>
        <v>0</v>
      </c>
      <c r="O404" s="60" t="e">
        <f t="shared" si="24"/>
        <v>#DIV/0!</v>
      </c>
    </row>
    <row r="405" spans="1:15" ht="15.95" hidden="1" customHeight="1" x14ac:dyDescent="0.2">
      <c r="A405" s="47">
        <v>5</v>
      </c>
      <c r="B405" s="52" t="s">
        <v>91</v>
      </c>
      <c r="C405" s="87">
        <f t="shared" si="23"/>
        <v>0</v>
      </c>
      <c r="D405" s="49">
        <f>'PNC, Exon. &amp; no Exon.'!F366</f>
        <v>0</v>
      </c>
      <c r="E405" s="49">
        <f>'PNC, Exon. &amp; no Exon.'!I366</f>
        <v>0</v>
      </c>
      <c r="F405" s="49">
        <f>'PNC, Exon. &amp; no Exon.'!L366</f>
        <v>0</v>
      </c>
      <c r="G405" s="49">
        <f>'PNC, Exon. &amp; no Exon.'!O366</f>
        <v>0</v>
      </c>
      <c r="H405" s="49">
        <f>'PNC, Exon. &amp; no Exon.'!R366</f>
        <v>0</v>
      </c>
      <c r="I405" s="49">
        <f>'PNC, Exon. &amp; no Exon.'!U366</f>
        <v>0</v>
      </c>
      <c r="J405" s="49">
        <f>'PNC, Exon. &amp; no Exon.'!X366</f>
        <v>0</v>
      </c>
      <c r="K405" s="49">
        <f>'PNC, Exon. &amp; no Exon.'!AA366</f>
        <v>0</v>
      </c>
      <c r="L405" s="49">
        <f>'PNC, Exon. &amp; no Exon.'!AD366</f>
        <v>0</v>
      </c>
      <c r="M405" s="49">
        <f>'PNC, Exon. &amp; no Exon.'!AG366</f>
        <v>0</v>
      </c>
      <c r="N405" s="49">
        <f>'PNC, Exon. &amp; no Exon.'!AJ366</f>
        <v>0</v>
      </c>
      <c r="O405" s="60" t="e">
        <f t="shared" si="24"/>
        <v>#DIV/0!</v>
      </c>
    </row>
    <row r="406" spans="1:15" ht="15.95" hidden="1" customHeight="1" x14ac:dyDescent="0.2">
      <c r="A406" s="47">
        <v>6</v>
      </c>
      <c r="B406" s="52" t="s">
        <v>88</v>
      </c>
      <c r="C406" s="87">
        <f t="shared" si="23"/>
        <v>0</v>
      </c>
      <c r="D406" s="49">
        <f>'PNC, Exon. &amp; no Exon.'!F367</f>
        <v>0</v>
      </c>
      <c r="E406" s="49">
        <f>'PNC, Exon. &amp; no Exon.'!I367</f>
        <v>0</v>
      </c>
      <c r="F406" s="49">
        <f>'PNC, Exon. &amp; no Exon.'!L367</f>
        <v>0</v>
      </c>
      <c r="G406" s="49">
        <f>'PNC, Exon. &amp; no Exon.'!O367</f>
        <v>0</v>
      </c>
      <c r="H406" s="49">
        <f>'PNC, Exon. &amp; no Exon.'!R367</f>
        <v>0</v>
      </c>
      <c r="I406" s="49">
        <f>'PNC, Exon. &amp; no Exon.'!U367</f>
        <v>0</v>
      </c>
      <c r="J406" s="49">
        <f>'PNC, Exon. &amp; no Exon.'!X367</f>
        <v>0</v>
      </c>
      <c r="K406" s="49">
        <f>'PNC, Exon. &amp; no Exon.'!AA367</f>
        <v>0</v>
      </c>
      <c r="L406" s="49">
        <f>'PNC, Exon. &amp; no Exon.'!AD367</f>
        <v>0</v>
      </c>
      <c r="M406" s="49">
        <f>'PNC, Exon. &amp; no Exon.'!AG367</f>
        <v>0</v>
      </c>
      <c r="N406" s="49">
        <f>'PNC, Exon. &amp; no Exon.'!AJ367</f>
        <v>0</v>
      </c>
      <c r="O406" s="60" t="e">
        <f t="shared" si="24"/>
        <v>#DIV/0!</v>
      </c>
    </row>
    <row r="407" spans="1:15" ht="15.95" hidden="1" customHeight="1" x14ac:dyDescent="0.2">
      <c r="A407" s="47">
        <v>7</v>
      </c>
      <c r="B407" s="52" t="s">
        <v>93</v>
      </c>
      <c r="C407" s="87">
        <f t="shared" si="23"/>
        <v>0</v>
      </c>
      <c r="D407" s="49">
        <f>'PNC, Exon. &amp; no Exon.'!F368</f>
        <v>0</v>
      </c>
      <c r="E407" s="49">
        <f>'PNC, Exon. &amp; no Exon.'!I368</f>
        <v>0</v>
      </c>
      <c r="F407" s="49">
        <f>'PNC, Exon. &amp; no Exon.'!L368</f>
        <v>0</v>
      </c>
      <c r="G407" s="49">
        <f>'PNC, Exon. &amp; no Exon.'!O368</f>
        <v>0</v>
      </c>
      <c r="H407" s="49">
        <f>'PNC, Exon. &amp; no Exon.'!R368</f>
        <v>0</v>
      </c>
      <c r="I407" s="49">
        <f>'PNC, Exon. &amp; no Exon.'!U368</f>
        <v>0</v>
      </c>
      <c r="J407" s="49">
        <f>'PNC, Exon. &amp; no Exon.'!X368</f>
        <v>0</v>
      </c>
      <c r="K407" s="49">
        <f>'PNC, Exon. &amp; no Exon.'!AA368</f>
        <v>0</v>
      </c>
      <c r="L407" s="49">
        <f>'PNC, Exon. &amp; no Exon.'!AD368</f>
        <v>0</v>
      </c>
      <c r="M407" s="49">
        <f>'PNC, Exon. &amp; no Exon.'!AG368</f>
        <v>0</v>
      </c>
      <c r="N407" s="49">
        <f>'PNC, Exon. &amp; no Exon.'!AJ368</f>
        <v>0</v>
      </c>
      <c r="O407" s="60" t="e">
        <f t="shared" si="24"/>
        <v>#DIV/0!</v>
      </c>
    </row>
    <row r="408" spans="1:15" ht="15.95" hidden="1" customHeight="1" x14ac:dyDescent="0.2">
      <c r="A408" s="47">
        <v>8</v>
      </c>
      <c r="B408" s="52" t="s">
        <v>89</v>
      </c>
      <c r="C408" s="87">
        <f t="shared" si="23"/>
        <v>0</v>
      </c>
      <c r="D408" s="49">
        <f>'PNC, Exon. &amp; no Exon.'!F369</f>
        <v>0</v>
      </c>
      <c r="E408" s="49">
        <f>'PNC, Exon. &amp; no Exon.'!I369</f>
        <v>0</v>
      </c>
      <c r="F408" s="49">
        <f>'PNC, Exon. &amp; no Exon.'!L369</f>
        <v>0</v>
      </c>
      <c r="G408" s="49">
        <f>'PNC, Exon. &amp; no Exon.'!O369</f>
        <v>0</v>
      </c>
      <c r="H408" s="49">
        <f>'PNC, Exon. &amp; no Exon.'!R369</f>
        <v>0</v>
      </c>
      <c r="I408" s="49">
        <f>'PNC, Exon. &amp; no Exon.'!U369</f>
        <v>0</v>
      </c>
      <c r="J408" s="49">
        <f>'PNC, Exon. &amp; no Exon.'!X369</f>
        <v>0</v>
      </c>
      <c r="K408" s="49">
        <f>'PNC, Exon. &amp; no Exon.'!AA369</f>
        <v>0</v>
      </c>
      <c r="L408" s="49">
        <f>'PNC, Exon. &amp; no Exon.'!AD369</f>
        <v>0</v>
      </c>
      <c r="M408" s="49">
        <f>'PNC, Exon. &amp; no Exon.'!AG369</f>
        <v>0</v>
      </c>
      <c r="N408" s="49">
        <f>'PNC, Exon. &amp; no Exon.'!AJ369</f>
        <v>0</v>
      </c>
      <c r="O408" s="60" t="e">
        <f t="shared" si="24"/>
        <v>#DIV/0!</v>
      </c>
    </row>
    <row r="409" spans="1:15" ht="15.95" hidden="1" customHeight="1" x14ac:dyDescent="0.2">
      <c r="A409" s="47">
        <v>9</v>
      </c>
      <c r="B409" s="52" t="s">
        <v>78</v>
      </c>
      <c r="C409" s="87">
        <f t="shared" si="23"/>
        <v>0</v>
      </c>
      <c r="D409" s="49">
        <f>'PNC, Exon. &amp; no Exon.'!F370</f>
        <v>0</v>
      </c>
      <c r="E409" s="49">
        <f>'PNC, Exon. &amp; no Exon.'!I370</f>
        <v>0</v>
      </c>
      <c r="F409" s="49">
        <f>'PNC, Exon. &amp; no Exon.'!L370</f>
        <v>0</v>
      </c>
      <c r="G409" s="49">
        <f>'PNC, Exon. &amp; no Exon.'!O370</f>
        <v>0</v>
      </c>
      <c r="H409" s="49">
        <f>'PNC, Exon. &amp; no Exon.'!R370</f>
        <v>0</v>
      </c>
      <c r="I409" s="49">
        <f>'PNC, Exon. &amp; no Exon.'!U370</f>
        <v>0</v>
      </c>
      <c r="J409" s="49">
        <f>'PNC, Exon. &amp; no Exon.'!X370</f>
        <v>0</v>
      </c>
      <c r="K409" s="49">
        <f>'PNC, Exon. &amp; no Exon.'!AA370</f>
        <v>0</v>
      </c>
      <c r="L409" s="49">
        <f>'PNC, Exon. &amp; no Exon.'!AD370</f>
        <v>0</v>
      </c>
      <c r="M409" s="49">
        <f>'PNC, Exon. &amp; no Exon.'!AG370</f>
        <v>0</v>
      </c>
      <c r="N409" s="49">
        <f>'PNC, Exon. &amp; no Exon.'!AJ370</f>
        <v>0</v>
      </c>
      <c r="O409" s="60" t="e">
        <f t="shared" si="24"/>
        <v>#DIV/0!</v>
      </c>
    </row>
    <row r="410" spans="1:15" ht="15.95" hidden="1" customHeight="1" x14ac:dyDescent="0.2">
      <c r="A410" s="47">
        <v>10</v>
      </c>
      <c r="B410" s="52" t="s">
        <v>95</v>
      </c>
      <c r="C410" s="87">
        <f t="shared" si="23"/>
        <v>0</v>
      </c>
      <c r="D410" s="49">
        <f>'PNC, Exon. &amp; no Exon.'!F371</f>
        <v>0</v>
      </c>
      <c r="E410" s="49">
        <f>'PNC, Exon. &amp; no Exon.'!I371</f>
        <v>0</v>
      </c>
      <c r="F410" s="49">
        <f>'PNC, Exon. &amp; no Exon.'!L371</f>
        <v>0</v>
      </c>
      <c r="G410" s="49">
        <f>'PNC, Exon. &amp; no Exon.'!O371</f>
        <v>0</v>
      </c>
      <c r="H410" s="49">
        <f>'PNC, Exon. &amp; no Exon.'!R371</f>
        <v>0</v>
      </c>
      <c r="I410" s="49">
        <f>'PNC, Exon. &amp; no Exon.'!U371</f>
        <v>0</v>
      </c>
      <c r="J410" s="49">
        <f>'PNC, Exon. &amp; no Exon.'!X371</f>
        <v>0</v>
      </c>
      <c r="K410" s="49">
        <f>'PNC, Exon. &amp; no Exon.'!AA371</f>
        <v>0</v>
      </c>
      <c r="L410" s="49">
        <f>'PNC, Exon. &amp; no Exon.'!AD371</f>
        <v>0</v>
      </c>
      <c r="M410" s="49">
        <f>'PNC, Exon. &amp; no Exon.'!AG371</f>
        <v>0</v>
      </c>
      <c r="N410" s="49">
        <f>'PNC, Exon. &amp; no Exon.'!AJ371</f>
        <v>0</v>
      </c>
      <c r="O410" s="60" t="e">
        <f t="shared" si="24"/>
        <v>#DIV/0!</v>
      </c>
    </row>
    <row r="411" spans="1:15" ht="15.95" hidden="1" customHeight="1" x14ac:dyDescent="0.2">
      <c r="A411" s="47">
        <v>11</v>
      </c>
      <c r="B411" s="52" t="s">
        <v>98</v>
      </c>
      <c r="C411" s="87">
        <f t="shared" si="23"/>
        <v>0</v>
      </c>
      <c r="D411" s="49">
        <f>'PNC, Exon. &amp; no Exon.'!F372</f>
        <v>0</v>
      </c>
      <c r="E411" s="49">
        <f>'PNC, Exon. &amp; no Exon.'!I372</f>
        <v>0</v>
      </c>
      <c r="F411" s="49">
        <f>'PNC, Exon. &amp; no Exon.'!L372</f>
        <v>0</v>
      </c>
      <c r="G411" s="49">
        <f>'PNC, Exon. &amp; no Exon.'!O372</f>
        <v>0</v>
      </c>
      <c r="H411" s="49">
        <f>'PNC, Exon. &amp; no Exon.'!R372</f>
        <v>0</v>
      </c>
      <c r="I411" s="49">
        <f>'PNC, Exon. &amp; no Exon.'!U372</f>
        <v>0</v>
      </c>
      <c r="J411" s="49">
        <f>'PNC, Exon. &amp; no Exon.'!X372</f>
        <v>0</v>
      </c>
      <c r="K411" s="49">
        <f>'PNC, Exon. &amp; no Exon.'!AA372</f>
        <v>0</v>
      </c>
      <c r="L411" s="49">
        <f>'PNC, Exon. &amp; no Exon.'!AD372</f>
        <v>0</v>
      </c>
      <c r="M411" s="49">
        <f>'PNC, Exon. &amp; no Exon.'!AG372</f>
        <v>0</v>
      </c>
      <c r="N411" s="49">
        <f>'PNC, Exon. &amp; no Exon.'!AJ372</f>
        <v>0</v>
      </c>
      <c r="O411" s="60" t="e">
        <f t="shared" si="24"/>
        <v>#DIV/0!</v>
      </c>
    </row>
    <row r="412" spans="1:15" ht="15.95" hidden="1" customHeight="1" x14ac:dyDescent="0.2">
      <c r="A412" s="47">
        <v>12</v>
      </c>
      <c r="B412" s="52" t="s">
        <v>83</v>
      </c>
      <c r="C412" s="87">
        <f t="shared" si="23"/>
        <v>0</v>
      </c>
      <c r="D412" s="49">
        <f>'PNC, Exon. &amp; no Exon.'!F373</f>
        <v>0</v>
      </c>
      <c r="E412" s="49">
        <f>'PNC, Exon. &amp; no Exon.'!I373</f>
        <v>0</v>
      </c>
      <c r="F412" s="49">
        <f>'PNC, Exon. &amp; no Exon.'!L373</f>
        <v>0</v>
      </c>
      <c r="G412" s="49">
        <f>'PNC, Exon. &amp; no Exon.'!O373</f>
        <v>0</v>
      </c>
      <c r="H412" s="49">
        <f>'PNC, Exon. &amp; no Exon.'!R373</f>
        <v>0</v>
      </c>
      <c r="I412" s="49">
        <f>'PNC, Exon. &amp; no Exon.'!U373</f>
        <v>0</v>
      </c>
      <c r="J412" s="49">
        <f>'PNC, Exon. &amp; no Exon.'!X373</f>
        <v>0</v>
      </c>
      <c r="K412" s="49">
        <f>'PNC, Exon. &amp; no Exon.'!AA373</f>
        <v>0</v>
      </c>
      <c r="L412" s="49">
        <f>'PNC, Exon. &amp; no Exon.'!AD373</f>
        <v>0</v>
      </c>
      <c r="M412" s="49">
        <f>'PNC, Exon. &amp; no Exon.'!AG373</f>
        <v>0</v>
      </c>
      <c r="N412" s="49">
        <f>'PNC, Exon. &amp; no Exon.'!AJ373</f>
        <v>0</v>
      </c>
      <c r="O412" s="60" t="e">
        <f t="shared" si="24"/>
        <v>#DIV/0!</v>
      </c>
    </row>
    <row r="413" spans="1:15" ht="15.95" hidden="1" customHeight="1" x14ac:dyDescent="0.2">
      <c r="A413" s="47">
        <v>13</v>
      </c>
      <c r="B413" s="52" t="s">
        <v>85</v>
      </c>
      <c r="C413" s="87">
        <f t="shared" si="23"/>
        <v>0</v>
      </c>
      <c r="D413" s="49">
        <f>'PNC, Exon. &amp; no Exon.'!F374</f>
        <v>0</v>
      </c>
      <c r="E413" s="49">
        <f>'PNC, Exon. &amp; no Exon.'!I374</f>
        <v>0</v>
      </c>
      <c r="F413" s="49">
        <f>'PNC, Exon. &amp; no Exon.'!L374</f>
        <v>0</v>
      </c>
      <c r="G413" s="49">
        <f>'PNC, Exon. &amp; no Exon.'!O374</f>
        <v>0</v>
      </c>
      <c r="H413" s="49">
        <f>'PNC, Exon. &amp; no Exon.'!R374</f>
        <v>0</v>
      </c>
      <c r="I413" s="49">
        <f>'PNC, Exon. &amp; no Exon.'!U374</f>
        <v>0</v>
      </c>
      <c r="J413" s="49">
        <f>'PNC, Exon. &amp; no Exon.'!X374</f>
        <v>0</v>
      </c>
      <c r="K413" s="49">
        <f>'PNC, Exon. &amp; no Exon.'!AA374</f>
        <v>0</v>
      </c>
      <c r="L413" s="49">
        <f>'PNC, Exon. &amp; no Exon.'!AD374</f>
        <v>0</v>
      </c>
      <c r="M413" s="49">
        <f>'PNC, Exon. &amp; no Exon.'!AG374</f>
        <v>0</v>
      </c>
      <c r="N413" s="49">
        <f>'PNC, Exon. &amp; no Exon.'!AJ374</f>
        <v>0</v>
      </c>
      <c r="O413" s="60" t="e">
        <f t="shared" si="24"/>
        <v>#DIV/0!</v>
      </c>
    </row>
    <row r="414" spans="1:15" ht="15.95" hidden="1" customHeight="1" x14ac:dyDescent="0.2">
      <c r="A414" s="47">
        <v>14</v>
      </c>
      <c r="B414" s="52" t="s">
        <v>81</v>
      </c>
      <c r="C414" s="87">
        <f t="shared" si="23"/>
        <v>0</v>
      </c>
      <c r="D414" s="49">
        <f>'PNC, Exon. &amp; no Exon.'!F375</f>
        <v>0</v>
      </c>
      <c r="E414" s="49">
        <f>'PNC, Exon. &amp; no Exon.'!I375</f>
        <v>0</v>
      </c>
      <c r="F414" s="49">
        <f>'PNC, Exon. &amp; no Exon.'!L375</f>
        <v>0</v>
      </c>
      <c r="G414" s="49">
        <f>'PNC, Exon. &amp; no Exon.'!O375</f>
        <v>0</v>
      </c>
      <c r="H414" s="49">
        <f>'PNC, Exon. &amp; no Exon.'!R375</f>
        <v>0</v>
      </c>
      <c r="I414" s="49">
        <f>'PNC, Exon. &amp; no Exon.'!U375</f>
        <v>0</v>
      </c>
      <c r="J414" s="49">
        <f>'PNC, Exon. &amp; no Exon.'!X375</f>
        <v>0</v>
      </c>
      <c r="K414" s="49">
        <f>'PNC, Exon. &amp; no Exon.'!AA375</f>
        <v>0</v>
      </c>
      <c r="L414" s="49">
        <f>'PNC, Exon. &amp; no Exon.'!AD375</f>
        <v>0</v>
      </c>
      <c r="M414" s="49">
        <f>'PNC, Exon. &amp; no Exon.'!AG375</f>
        <v>0</v>
      </c>
      <c r="N414" s="49">
        <f>'PNC, Exon. &amp; no Exon.'!AJ375</f>
        <v>0</v>
      </c>
      <c r="O414" s="60" t="e">
        <f t="shared" si="24"/>
        <v>#DIV/0!</v>
      </c>
    </row>
    <row r="415" spans="1:15" ht="15.95" hidden="1" customHeight="1" x14ac:dyDescent="0.2">
      <c r="A415" s="47">
        <v>15</v>
      </c>
      <c r="B415" s="52" t="s">
        <v>80</v>
      </c>
      <c r="C415" s="87">
        <f t="shared" si="23"/>
        <v>0</v>
      </c>
      <c r="D415" s="49">
        <f>'PNC, Exon. &amp; no Exon.'!F376</f>
        <v>0</v>
      </c>
      <c r="E415" s="49">
        <f>'PNC, Exon. &amp; no Exon.'!I376</f>
        <v>0</v>
      </c>
      <c r="F415" s="49">
        <f>'PNC, Exon. &amp; no Exon.'!L376</f>
        <v>0</v>
      </c>
      <c r="G415" s="49">
        <f>'PNC, Exon. &amp; no Exon.'!O376</f>
        <v>0</v>
      </c>
      <c r="H415" s="49">
        <f>'PNC, Exon. &amp; no Exon.'!R376</f>
        <v>0</v>
      </c>
      <c r="I415" s="49">
        <f>'PNC, Exon. &amp; no Exon.'!U376</f>
        <v>0</v>
      </c>
      <c r="J415" s="49">
        <f>'PNC, Exon. &amp; no Exon.'!X376</f>
        <v>0</v>
      </c>
      <c r="K415" s="49">
        <f>'PNC, Exon. &amp; no Exon.'!AA376</f>
        <v>0</v>
      </c>
      <c r="L415" s="49">
        <f>'PNC, Exon. &amp; no Exon.'!AD376</f>
        <v>0</v>
      </c>
      <c r="M415" s="49">
        <f>'PNC, Exon. &amp; no Exon.'!AG376</f>
        <v>0</v>
      </c>
      <c r="N415" s="49">
        <f>'PNC, Exon. &amp; no Exon.'!AJ376</f>
        <v>0</v>
      </c>
      <c r="O415" s="60" t="e">
        <f t="shared" si="24"/>
        <v>#DIV/0!</v>
      </c>
    </row>
    <row r="416" spans="1:15" ht="15.95" hidden="1" customHeight="1" x14ac:dyDescent="0.2">
      <c r="A416" s="47">
        <v>16</v>
      </c>
      <c r="B416" s="52" t="s">
        <v>107</v>
      </c>
      <c r="C416" s="87">
        <f t="shared" si="23"/>
        <v>0</v>
      </c>
      <c r="D416" s="49">
        <f>'PNC, Exon. &amp; no Exon.'!F377</f>
        <v>0</v>
      </c>
      <c r="E416" s="49">
        <f>'PNC, Exon. &amp; no Exon.'!I377</f>
        <v>0</v>
      </c>
      <c r="F416" s="49">
        <f>'PNC, Exon. &amp; no Exon.'!L377</f>
        <v>0</v>
      </c>
      <c r="G416" s="49">
        <f>'PNC, Exon. &amp; no Exon.'!O377</f>
        <v>0</v>
      </c>
      <c r="H416" s="49">
        <f>'PNC, Exon. &amp; no Exon.'!R377</f>
        <v>0</v>
      </c>
      <c r="I416" s="49">
        <f>'PNC, Exon. &amp; no Exon.'!U377</f>
        <v>0</v>
      </c>
      <c r="J416" s="49">
        <f>'PNC, Exon. &amp; no Exon.'!X377</f>
        <v>0</v>
      </c>
      <c r="K416" s="49">
        <f>'PNC, Exon. &amp; no Exon.'!AA377</f>
        <v>0</v>
      </c>
      <c r="L416" s="49">
        <f>'PNC, Exon. &amp; no Exon.'!AD377</f>
        <v>0</v>
      </c>
      <c r="M416" s="49">
        <f>'PNC, Exon. &amp; no Exon.'!AG377</f>
        <v>0</v>
      </c>
      <c r="N416" s="49">
        <f>'PNC, Exon. &amp; no Exon.'!AJ377</f>
        <v>0</v>
      </c>
      <c r="O416" s="60" t="e">
        <f t="shared" si="24"/>
        <v>#DIV/0!</v>
      </c>
    </row>
    <row r="417" spans="1:15" ht="15.95" hidden="1" customHeight="1" x14ac:dyDescent="0.2">
      <c r="A417" s="47">
        <v>17</v>
      </c>
      <c r="B417" s="52" t="s">
        <v>79</v>
      </c>
      <c r="C417" s="87">
        <f t="shared" si="23"/>
        <v>0</v>
      </c>
      <c r="D417" s="49">
        <f>'PNC, Exon. &amp; no Exon.'!F378</f>
        <v>0</v>
      </c>
      <c r="E417" s="49">
        <f>'PNC, Exon. &amp; no Exon.'!I378</f>
        <v>0</v>
      </c>
      <c r="F417" s="49">
        <f>'PNC, Exon. &amp; no Exon.'!L378</f>
        <v>0</v>
      </c>
      <c r="G417" s="49">
        <f>'PNC, Exon. &amp; no Exon.'!O378</f>
        <v>0</v>
      </c>
      <c r="H417" s="49">
        <f>'PNC, Exon. &amp; no Exon.'!R378</f>
        <v>0</v>
      </c>
      <c r="I417" s="49">
        <f>'PNC, Exon. &amp; no Exon.'!U378</f>
        <v>0</v>
      </c>
      <c r="J417" s="49">
        <f>'PNC, Exon. &amp; no Exon.'!X378</f>
        <v>0</v>
      </c>
      <c r="K417" s="49">
        <f>'PNC, Exon. &amp; no Exon.'!AA378</f>
        <v>0</v>
      </c>
      <c r="L417" s="49">
        <f>'PNC, Exon. &amp; no Exon.'!AD378</f>
        <v>0</v>
      </c>
      <c r="M417" s="49">
        <f>'PNC, Exon. &amp; no Exon.'!AG378</f>
        <v>0</v>
      </c>
      <c r="N417" s="49">
        <f>'PNC, Exon. &amp; no Exon.'!AJ378</f>
        <v>0</v>
      </c>
      <c r="O417" s="60" t="e">
        <f t="shared" si="24"/>
        <v>#DIV/0!</v>
      </c>
    </row>
    <row r="418" spans="1:15" ht="15.95" hidden="1" customHeight="1" x14ac:dyDescent="0.2">
      <c r="A418" s="47">
        <v>18</v>
      </c>
      <c r="B418" s="52" t="s">
        <v>84</v>
      </c>
      <c r="C418" s="87">
        <f t="shared" si="23"/>
        <v>0</v>
      </c>
      <c r="D418" s="49">
        <f>'PNC, Exon. &amp; no Exon.'!F379</f>
        <v>0</v>
      </c>
      <c r="E418" s="49">
        <f>'PNC, Exon. &amp; no Exon.'!I379</f>
        <v>0</v>
      </c>
      <c r="F418" s="49">
        <f>'PNC, Exon. &amp; no Exon.'!L379</f>
        <v>0</v>
      </c>
      <c r="G418" s="49">
        <f>'PNC, Exon. &amp; no Exon.'!O379</f>
        <v>0</v>
      </c>
      <c r="H418" s="49">
        <f>'PNC, Exon. &amp; no Exon.'!R379</f>
        <v>0</v>
      </c>
      <c r="I418" s="49">
        <f>'PNC, Exon. &amp; no Exon.'!U379</f>
        <v>0</v>
      </c>
      <c r="J418" s="49">
        <f>'PNC, Exon. &amp; no Exon.'!X379</f>
        <v>0</v>
      </c>
      <c r="K418" s="49">
        <f>'PNC, Exon. &amp; no Exon.'!AA379</f>
        <v>0</v>
      </c>
      <c r="L418" s="49">
        <f>'PNC, Exon. &amp; no Exon.'!AD379</f>
        <v>0</v>
      </c>
      <c r="M418" s="49">
        <f>'PNC, Exon. &amp; no Exon.'!AG379</f>
        <v>0</v>
      </c>
      <c r="N418" s="49">
        <f>'PNC, Exon. &amp; no Exon.'!AJ379</f>
        <v>0</v>
      </c>
      <c r="O418" s="60" t="e">
        <f t="shared" si="24"/>
        <v>#DIV/0!</v>
      </c>
    </row>
    <row r="419" spans="1:15" ht="15.95" hidden="1" customHeight="1" x14ac:dyDescent="0.2">
      <c r="A419" s="47">
        <v>19</v>
      </c>
      <c r="B419" s="52" t="s">
        <v>100</v>
      </c>
      <c r="C419" s="87">
        <f t="shared" si="23"/>
        <v>0</v>
      </c>
      <c r="D419" s="49">
        <f>'PNC, Exon. &amp; no Exon.'!F380</f>
        <v>0</v>
      </c>
      <c r="E419" s="49">
        <f>'PNC, Exon. &amp; no Exon.'!I380</f>
        <v>0</v>
      </c>
      <c r="F419" s="49">
        <f>'PNC, Exon. &amp; no Exon.'!L380</f>
        <v>0</v>
      </c>
      <c r="G419" s="49">
        <f>'PNC, Exon. &amp; no Exon.'!O380</f>
        <v>0</v>
      </c>
      <c r="H419" s="49">
        <f>'PNC, Exon. &amp; no Exon.'!R380</f>
        <v>0</v>
      </c>
      <c r="I419" s="49">
        <f>'PNC, Exon. &amp; no Exon.'!U380</f>
        <v>0</v>
      </c>
      <c r="J419" s="49">
        <f>'PNC, Exon. &amp; no Exon.'!X380</f>
        <v>0</v>
      </c>
      <c r="K419" s="49">
        <f>'PNC, Exon. &amp; no Exon.'!AA380</f>
        <v>0</v>
      </c>
      <c r="L419" s="49">
        <f>'PNC, Exon. &amp; no Exon.'!AD380</f>
        <v>0</v>
      </c>
      <c r="M419" s="49">
        <f>'PNC, Exon. &amp; no Exon.'!AG380</f>
        <v>0</v>
      </c>
      <c r="N419" s="49">
        <f>'PNC, Exon. &amp; no Exon.'!AJ380</f>
        <v>0</v>
      </c>
      <c r="O419" s="60" t="e">
        <f t="shared" si="24"/>
        <v>#DIV/0!</v>
      </c>
    </row>
    <row r="420" spans="1:15" ht="15.95" hidden="1" customHeight="1" x14ac:dyDescent="0.2">
      <c r="A420" s="47">
        <v>20</v>
      </c>
      <c r="B420" s="52" t="s">
        <v>92</v>
      </c>
      <c r="C420" s="87">
        <f t="shared" si="23"/>
        <v>0</v>
      </c>
      <c r="D420" s="49">
        <f>'PNC, Exon. &amp; no Exon.'!F381</f>
        <v>0</v>
      </c>
      <c r="E420" s="49">
        <f>'PNC, Exon. &amp; no Exon.'!I381</f>
        <v>0</v>
      </c>
      <c r="F420" s="49">
        <f>'PNC, Exon. &amp; no Exon.'!L381</f>
        <v>0</v>
      </c>
      <c r="G420" s="49">
        <f>'PNC, Exon. &amp; no Exon.'!O381</f>
        <v>0</v>
      </c>
      <c r="H420" s="49">
        <f>'PNC, Exon. &amp; no Exon.'!R381</f>
        <v>0</v>
      </c>
      <c r="I420" s="49">
        <f>'PNC, Exon. &amp; no Exon.'!U381</f>
        <v>0</v>
      </c>
      <c r="J420" s="49">
        <f>'PNC, Exon. &amp; no Exon.'!X381</f>
        <v>0</v>
      </c>
      <c r="K420" s="49">
        <f>'PNC, Exon. &amp; no Exon.'!AA381</f>
        <v>0</v>
      </c>
      <c r="L420" s="49">
        <f>'PNC, Exon. &amp; no Exon.'!AD381</f>
        <v>0</v>
      </c>
      <c r="M420" s="49">
        <f>'PNC, Exon. &amp; no Exon.'!AG381</f>
        <v>0</v>
      </c>
      <c r="N420" s="49">
        <f>'PNC, Exon. &amp; no Exon.'!AJ381</f>
        <v>0</v>
      </c>
      <c r="O420" s="60" t="e">
        <f t="shared" si="24"/>
        <v>#DIV/0!</v>
      </c>
    </row>
    <row r="421" spans="1:15" ht="15.95" hidden="1" customHeight="1" x14ac:dyDescent="0.2">
      <c r="A421" s="47">
        <v>21</v>
      </c>
      <c r="B421" s="52" t="s">
        <v>101</v>
      </c>
      <c r="C421" s="87">
        <f t="shared" si="23"/>
        <v>0</v>
      </c>
      <c r="D421" s="49">
        <f>'PNC, Exon. &amp; no Exon.'!F382</f>
        <v>0</v>
      </c>
      <c r="E421" s="49">
        <f>'PNC, Exon. &amp; no Exon.'!I382</f>
        <v>0</v>
      </c>
      <c r="F421" s="49">
        <f>'PNC, Exon. &amp; no Exon.'!L382</f>
        <v>0</v>
      </c>
      <c r="G421" s="49">
        <f>'PNC, Exon. &amp; no Exon.'!O382</f>
        <v>0</v>
      </c>
      <c r="H421" s="49">
        <f>'PNC, Exon. &amp; no Exon.'!R382</f>
        <v>0</v>
      </c>
      <c r="I421" s="49">
        <f>'PNC, Exon. &amp; no Exon.'!U382</f>
        <v>0</v>
      </c>
      <c r="J421" s="49">
        <f>'PNC, Exon. &amp; no Exon.'!X382</f>
        <v>0</v>
      </c>
      <c r="K421" s="49">
        <f>'PNC, Exon. &amp; no Exon.'!AA382</f>
        <v>0</v>
      </c>
      <c r="L421" s="49">
        <f>'PNC, Exon. &amp; no Exon.'!AD382</f>
        <v>0</v>
      </c>
      <c r="M421" s="49">
        <f>'PNC, Exon. &amp; no Exon.'!AG382</f>
        <v>0</v>
      </c>
      <c r="N421" s="49">
        <f>'PNC, Exon. &amp; no Exon.'!AJ382</f>
        <v>0</v>
      </c>
      <c r="O421" s="60" t="e">
        <f t="shared" si="24"/>
        <v>#DIV/0!</v>
      </c>
    </row>
    <row r="422" spans="1:15" ht="15.95" hidden="1" customHeight="1" x14ac:dyDescent="0.2">
      <c r="A422" s="47">
        <v>22</v>
      </c>
      <c r="B422" s="51" t="s">
        <v>115</v>
      </c>
      <c r="C422" s="87">
        <f t="shared" si="23"/>
        <v>0</v>
      </c>
      <c r="D422" s="49">
        <f>'PNC, Exon. &amp; no Exon.'!F383</f>
        <v>0</v>
      </c>
      <c r="E422" s="49">
        <f>'PNC, Exon. &amp; no Exon.'!I383</f>
        <v>0</v>
      </c>
      <c r="F422" s="49">
        <f>'PNC, Exon. &amp; no Exon.'!L383</f>
        <v>0</v>
      </c>
      <c r="G422" s="49">
        <f>'PNC, Exon. &amp; no Exon.'!O383</f>
        <v>0</v>
      </c>
      <c r="H422" s="49">
        <f>'PNC, Exon. &amp; no Exon.'!R383</f>
        <v>0</v>
      </c>
      <c r="I422" s="49">
        <f>'PNC, Exon. &amp; no Exon.'!U383</f>
        <v>0</v>
      </c>
      <c r="J422" s="49">
        <f>'PNC, Exon. &amp; no Exon.'!X383</f>
        <v>0</v>
      </c>
      <c r="K422" s="49">
        <f>'PNC, Exon. &amp; no Exon.'!AA383</f>
        <v>0</v>
      </c>
      <c r="L422" s="49">
        <f>'PNC, Exon. &amp; no Exon.'!AD383</f>
        <v>0</v>
      </c>
      <c r="M422" s="49">
        <f>'PNC, Exon. &amp; no Exon.'!AG383</f>
        <v>0</v>
      </c>
      <c r="N422" s="49">
        <f>'PNC, Exon. &amp; no Exon.'!AJ383</f>
        <v>0</v>
      </c>
      <c r="O422" s="60" t="e">
        <f t="shared" si="24"/>
        <v>#DIV/0!</v>
      </c>
    </row>
    <row r="423" spans="1:15" ht="15.95" hidden="1" customHeight="1" x14ac:dyDescent="0.2">
      <c r="A423" s="47">
        <v>23</v>
      </c>
      <c r="B423" s="52" t="s">
        <v>106</v>
      </c>
      <c r="C423" s="87">
        <f t="shared" si="23"/>
        <v>0</v>
      </c>
      <c r="D423" s="49">
        <f>'PNC, Exon. &amp; no Exon.'!F384</f>
        <v>0</v>
      </c>
      <c r="E423" s="49">
        <f>'PNC, Exon. &amp; no Exon.'!I384</f>
        <v>0</v>
      </c>
      <c r="F423" s="49">
        <f>'PNC, Exon. &amp; no Exon.'!L384</f>
        <v>0</v>
      </c>
      <c r="G423" s="49">
        <f>'PNC, Exon. &amp; no Exon.'!O384</f>
        <v>0</v>
      </c>
      <c r="H423" s="49">
        <f>'PNC, Exon. &amp; no Exon.'!R384</f>
        <v>0</v>
      </c>
      <c r="I423" s="49">
        <f>'PNC, Exon. &amp; no Exon.'!U384</f>
        <v>0</v>
      </c>
      <c r="J423" s="49">
        <f>'PNC, Exon. &amp; no Exon.'!X384</f>
        <v>0</v>
      </c>
      <c r="K423" s="49">
        <f>'PNC, Exon. &amp; no Exon.'!AA384</f>
        <v>0</v>
      </c>
      <c r="L423" s="49">
        <f>'PNC, Exon. &amp; no Exon.'!AD384</f>
        <v>0</v>
      </c>
      <c r="M423" s="49">
        <f>'PNC, Exon. &amp; no Exon.'!AG384</f>
        <v>0</v>
      </c>
      <c r="N423" s="49">
        <f>'PNC, Exon. &amp; no Exon.'!AJ384</f>
        <v>0</v>
      </c>
      <c r="O423" s="60" t="e">
        <f t="shared" si="24"/>
        <v>#DIV/0!</v>
      </c>
    </row>
    <row r="424" spans="1:15" ht="15.95" hidden="1" customHeight="1" x14ac:dyDescent="0.2">
      <c r="A424" s="47">
        <v>24</v>
      </c>
      <c r="B424" s="52" t="s">
        <v>82</v>
      </c>
      <c r="C424" s="87">
        <f t="shared" si="23"/>
        <v>0</v>
      </c>
      <c r="D424" s="49">
        <f>'PNC, Exon. &amp; no Exon.'!F385</f>
        <v>0</v>
      </c>
      <c r="E424" s="49">
        <f>'PNC, Exon. &amp; no Exon.'!I385</f>
        <v>0</v>
      </c>
      <c r="F424" s="49">
        <f>'PNC, Exon. &amp; no Exon.'!L385</f>
        <v>0</v>
      </c>
      <c r="G424" s="49">
        <f>'PNC, Exon. &amp; no Exon.'!O385</f>
        <v>0</v>
      </c>
      <c r="H424" s="49">
        <f>'PNC, Exon. &amp; no Exon.'!R385</f>
        <v>0</v>
      </c>
      <c r="I424" s="49">
        <f>'PNC, Exon. &amp; no Exon.'!U385</f>
        <v>0</v>
      </c>
      <c r="J424" s="49">
        <f>'PNC, Exon. &amp; no Exon.'!X385</f>
        <v>0</v>
      </c>
      <c r="K424" s="49">
        <f>'PNC, Exon. &amp; no Exon.'!AA385</f>
        <v>0</v>
      </c>
      <c r="L424" s="49">
        <f>'PNC, Exon. &amp; no Exon.'!AD385</f>
        <v>0</v>
      </c>
      <c r="M424" s="49">
        <f>'PNC, Exon. &amp; no Exon.'!AG385</f>
        <v>0</v>
      </c>
      <c r="N424" s="49">
        <f>'PNC, Exon. &amp; no Exon.'!AJ385</f>
        <v>0</v>
      </c>
      <c r="O424" s="60" t="e">
        <f t="shared" si="24"/>
        <v>#DIV/0!</v>
      </c>
    </row>
    <row r="425" spans="1:15" ht="15.95" hidden="1" customHeight="1" x14ac:dyDescent="0.2">
      <c r="A425" s="47">
        <v>25</v>
      </c>
      <c r="B425" s="52" t="s">
        <v>104</v>
      </c>
      <c r="C425" s="87">
        <f t="shared" si="23"/>
        <v>0</v>
      </c>
      <c r="D425" s="49">
        <f>'PNC, Exon. &amp; no Exon.'!F386</f>
        <v>0</v>
      </c>
      <c r="E425" s="49">
        <f>'PNC, Exon. &amp; no Exon.'!I386</f>
        <v>0</v>
      </c>
      <c r="F425" s="49">
        <f>'PNC, Exon. &amp; no Exon.'!L386</f>
        <v>0</v>
      </c>
      <c r="G425" s="49">
        <f>'PNC, Exon. &amp; no Exon.'!O386</f>
        <v>0</v>
      </c>
      <c r="H425" s="49">
        <f>'PNC, Exon. &amp; no Exon.'!R386</f>
        <v>0</v>
      </c>
      <c r="I425" s="49">
        <f>'PNC, Exon. &amp; no Exon.'!U386</f>
        <v>0</v>
      </c>
      <c r="J425" s="49">
        <f>'PNC, Exon. &amp; no Exon.'!X386</f>
        <v>0</v>
      </c>
      <c r="K425" s="49">
        <f>'PNC, Exon. &amp; no Exon.'!AA386</f>
        <v>0</v>
      </c>
      <c r="L425" s="49">
        <f>'PNC, Exon. &amp; no Exon.'!AD386</f>
        <v>0</v>
      </c>
      <c r="M425" s="49">
        <f>'PNC, Exon. &amp; no Exon.'!AG386</f>
        <v>0</v>
      </c>
      <c r="N425" s="49">
        <f>'PNC, Exon. &amp; no Exon.'!AJ386</f>
        <v>0</v>
      </c>
      <c r="O425" s="60" t="e">
        <f t="shared" si="24"/>
        <v>#DIV/0!</v>
      </c>
    </row>
    <row r="426" spans="1:15" ht="15.95" hidden="1" customHeight="1" x14ac:dyDescent="0.2">
      <c r="A426" s="47">
        <v>26</v>
      </c>
      <c r="B426" s="52" t="s">
        <v>114</v>
      </c>
      <c r="C426" s="87">
        <f t="shared" si="23"/>
        <v>0</v>
      </c>
      <c r="D426" s="49">
        <f>'PNC, Exon. &amp; no Exon.'!F387</f>
        <v>0</v>
      </c>
      <c r="E426" s="49">
        <f>'PNC, Exon. &amp; no Exon.'!I387</f>
        <v>0</v>
      </c>
      <c r="F426" s="49">
        <f>'PNC, Exon. &amp; no Exon.'!L387</f>
        <v>0</v>
      </c>
      <c r="G426" s="49">
        <f>'PNC, Exon. &amp; no Exon.'!O387</f>
        <v>0</v>
      </c>
      <c r="H426" s="49">
        <f>'PNC, Exon. &amp; no Exon.'!R387</f>
        <v>0</v>
      </c>
      <c r="I426" s="49">
        <f>'PNC, Exon. &amp; no Exon.'!U387</f>
        <v>0</v>
      </c>
      <c r="J426" s="49">
        <f>'PNC, Exon. &amp; no Exon.'!X387</f>
        <v>0</v>
      </c>
      <c r="K426" s="49">
        <f>'PNC, Exon. &amp; no Exon.'!AA387</f>
        <v>0</v>
      </c>
      <c r="L426" s="49">
        <f>'PNC, Exon. &amp; no Exon.'!AD387</f>
        <v>0</v>
      </c>
      <c r="M426" s="49">
        <f>'PNC, Exon. &amp; no Exon.'!AG387</f>
        <v>0</v>
      </c>
      <c r="N426" s="49">
        <f>'PNC, Exon. &amp; no Exon.'!AJ387</f>
        <v>0</v>
      </c>
      <c r="O426" s="60" t="e">
        <f t="shared" si="24"/>
        <v>#DIV/0!</v>
      </c>
    </row>
    <row r="427" spans="1:15" ht="15.95" hidden="1" customHeight="1" x14ac:dyDescent="0.2">
      <c r="A427" s="47">
        <v>27</v>
      </c>
      <c r="B427" s="52" t="s">
        <v>116</v>
      </c>
      <c r="C427" s="87">
        <f t="shared" si="23"/>
        <v>0</v>
      </c>
      <c r="D427" s="49">
        <f>'PNC, Exon. &amp; no Exon.'!F388</f>
        <v>0</v>
      </c>
      <c r="E427" s="49">
        <f>'PNC, Exon. &amp; no Exon.'!I388</f>
        <v>0</v>
      </c>
      <c r="F427" s="49">
        <f>'PNC, Exon. &amp; no Exon.'!L388</f>
        <v>0</v>
      </c>
      <c r="G427" s="49">
        <f>'PNC, Exon. &amp; no Exon.'!O388</f>
        <v>0</v>
      </c>
      <c r="H427" s="49">
        <f>'PNC, Exon. &amp; no Exon.'!R388</f>
        <v>0</v>
      </c>
      <c r="I427" s="49">
        <f>'PNC, Exon. &amp; no Exon.'!U388</f>
        <v>0</v>
      </c>
      <c r="J427" s="49">
        <f>'PNC, Exon. &amp; no Exon.'!X388</f>
        <v>0</v>
      </c>
      <c r="K427" s="49">
        <f>'PNC, Exon. &amp; no Exon.'!AA388</f>
        <v>0</v>
      </c>
      <c r="L427" s="49">
        <f>'PNC, Exon. &amp; no Exon.'!AD388</f>
        <v>0</v>
      </c>
      <c r="M427" s="49">
        <f>'PNC, Exon. &amp; no Exon.'!AG388</f>
        <v>0</v>
      </c>
      <c r="N427" s="49">
        <f>'PNC, Exon. &amp; no Exon.'!AJ388</f>
        <v>0</v>
      </c>
      <c r="O427" s="60" t="e">
        <f t="shared" si="24"/>
        <v>#DIV/0!</v>
      </c>
    </row>
    <row r="428" spans="1:15" ht="15.95" hidden="1" customHeight="1" x14ac:dyDescent="0.2">
      <c r="A428" s="47">
        <v>28</v>
      </c>
      <c r="B428" s="52" t="s">
        <v>119</v>
      </c>
      <c r="C428" s="87">
        <f>SUM(D428:N428)</f>
        <v>0</v>
      </c>
      <c r="D428" s="49">
        <f>'PNC, Exon. &amp; no Exon.'!F389</f>
        <v>0</v>
      </c>
      <c r="E428" s="49">
        <f>'PNC, Exon. &amp; no Exon.'!I389</f>
        <v>0</v>
      </c>
      <c r="F428" s="49">
        <f>'PNC, Exon. &amp; no Exon.'!L389</f>
        <v>0</v>
      </c>
      <c r="G428" s="49">
        <f>'PNC, Exon. &amp; no Exon.'!O389</f>
        <v>0</v>
      </c>
      <c r="H428" s="49">
        <f>'PNC, Exon. &amp; no Exon.'!R389</f>
        <v>0</v>
      </c>
      <c r="I428" s="49">
        <f>'PNC, Exon. &amp; no Exon.'!U389</f>
        <v>0</v>
      </c>
      <c r="J428" s="49">
        <f>'PNC, Exon. &amp; no Exon.'!X389</f>
        <v>0</v>
      </c>
      <c r="K428" s="49">
        <f>'PNC, Exon. &amp; no Exon.'!AA389</f>
        <v>0</v>
      </c>
      <c r="L428" s="49">
        <f>'PNC, Exon. &amp; no Exon.'!AD389</f>
        <v>0</v>
      </c>
      <c r="M428" s="49">
        <f>'PNC, Exon. &amp; no Exon.'!AG389</f>
        <v>0</v>
      </c>
      <c r="N428" s="49">
        <f>'PNC, Exon. &amp; no Exon.'!AJ389</f>
        <v>0</v>
      </c>
      <c r="O428" s="60" t="e">
        <f t="shared" si="24"/>
        <v>#DIV/0!</v>
      </c>
    </row>
    <row r="429" spans="1:15" ht="15.95" hidden="1" customHeight="1" x14ac:dyDescent="0.2">
      <c r="A429" s="47">
        <v>29</v>
      </c>
      <c r="B429" s="52" t="s">
        <v>124</v>
      </c>
      <c r="C429" s="87">
        <f t="shared" si="23"/>
        <v>0</v>
      </c>
      <c r="D429" s="49">
        <f>'PNC, Exon. &amp; no Exon.'!F390</f>
        <v>0</v>
      </c>
      <c r="E429" s="49">
        <f>'PNC, Exon. &amp; no Exon.'!I390</f>
        <v>0</v>
      </c>
      <c r="F429" s="49">
        <f>'PNC, Exon. &amp; no Exon.'!L390</f>
        <v>0</v>
      </c>
      <c r="G429" s="49">
        <f>'PNC, Exon. &amp; no Exon.'!O390</f>
        <v>0</v>
      </c>
      <c r="H429" s="49">
        <f>'PNC, Exon. &amp; no Exon.'!R390</f>
        <v>0</v>
      </c>
      <c r="I429" s="49">
        <f>'PNC, Exon. &amp; no Exon.'!U390</f>
        <v>0</v>
      </c>
      <c r="J429" s="49">
        <f>'PNC, Exon. &amp; no Exon.'!X390</f>
        <v>0</v>
      </c>
      <c r="K429" s="49">
        <f>'PNC, Exon. &amp; no Exon.'!AA390</f>
        <v>0</v>
      </c>
      <c r="L429" s="49">
        <f>'PNC, Exon. &amp; no Exon.'!AD390</f>
        <v>0</v>
      </c>
      <c r="M429" s="49">
        <f>'PNC, Exon. &amp; no Exon.'!AG390</f>
        <v>0</v>
      </c>
      <c r="N429" s="49">
        <f>'PNC, Exon. &amp; no Exon.'!AJ390</f>
        <v>0</v>
      </c>
      <c r="O429" s="60" t="e">
        <f t="shared" si="24"/>
        <v>#DIV/0!</v>
      </c>
    </row>
    <row r="430" spans="1:15" ht="15.95" hidden="1" customHeight="1" x14ac:dyDescent="0.2">
      <c r="A430" s="47">
        <v>30</v>
      </c>
      <c r="B430" s="52" t="s">
        <v>102</v>
      </c>
      <c r="C430" s="87">
        <f t="shared" si="23"/>
        <v>0</v>
      </c>
      <c r="D430" s="49">
        <f>'PNC, Exon. &amp; no Exon.'!F391</f>
        <v>0</v>
      </c>
      <c r="E430" s="49">
        <f>'PNC, Exon. &amp; no Exon.'!I391</f>
        <v>0</v>
      </c>
      <c r="F430" s="49">
        <f>'PNC, Exon. &amp; no Exon.'!L391</f>
        <v>0</v>
      </c>
      <c r="G430" s="49">
        <f>'PNC, Exon. &amp; no Exon.'!O391</f>
        <v>0</v>
      </c>
      <c r="H430" s="49">
        <f>'PNC, Exon. &amp; no Exon.'!R391</f>
        <v>0</v>
      </c>
      <c r="I430" s="49">
        <f>'PNC, Exon. &amp; no Exon.'!U391</f>
        <v>0</v>
      </c>
      <c r="J430" s="49">
        <f>'PNC, Exon. &amp; no Exon.'!X391</f>
        <v>0</v>
      </c>
      <c r="K430" s="49">
        <f>'PNC, Exon. &amp; no Exon.'!AA391</f>
        <v>0</v>
      </c>
      <c r="L430" s="49">
        <f>'PNC, Exon. &amp; no Exon.'!AD391</f>
        <v>0</v>
      </c>
      <c r="M430" s="49">
        <f>'PNC, Exon. &amp; no Exon.'!AG391</f>
        <v>0</v>
      </c>
      <c r="N430" s="49">
        <f>'PNC, Exon. &amp; no Exon.'!AJ391</f>
        <v>0</v>
      </c>
      <c r="O430" s="60" t="e">
        <f t="shared" si="24"/>
        <v>#DIV/0!</v>
      </c>
    </row>
    <row r="431" spans="1:15" ht="15.95" hidden="1" customHeight="1" x14ac:dyDescent="0.2">
      <c r="A431" s="47">
        <v>31</v>
      </c>
      <c r="B431" s="51" t="s">
        <v>109</v>
      </c>
      <c r="C431" s="87">
        <f t="shared" si="23"/>
        <v>0</v>
      </c>
      <c r="D431" s="49">
        <f>'PNC, Exon. &amp; no Exon.'!F392</f>
        <v>0</v>
      </c>
      <c r="E431" s="49">
        <f>'PNC, Exon. &amp; no Exon.'!I392</f>
        <v>0</v>
      </c>
      <c r="F431" s="49">
        <f>'PNC, Exon. &amp; no Exon.'!L392</f>
        <v>0</v>
      </c>
      <c r="G431" s="49">
        <f>'PNC, Exon. &amp; no Exon.'!O392</f>
        <v>0</v>
      </c>
      <c r="H431" s="49">
        <f>'PNC, Exon. &amp; no Exon.'!R392</f>
        <v>0</v>
      </c>
      <c r="I431" s="49">
        <f>'PNC, Exon. &amp; no Exon.'!U392</f>
        <v>0</v>
      </c>
      <c r="J431" s="49">
        <f>'PNC, Exon. &amp; no Exon.'!X392</f>
        <v>0</v>
      </c>
      <c r="K431" s="49">
        <f>'PNC, Exon. &amp; no Exon.'!AA392</f>
        <v>0</v>
      </c>
      <c r="L431" s="49">
        <f>'PNC, Exon. &amp; no Exon.'!AD392</f>
        <v>0</v>
      </c>
      <c r="M431" s="49">
        <f>'PNC, Exon. &amp; no Exon.'!AG392</f>
        <v>0</v>
      </c>
      <c r="N431" s="49">
        <f>'PNC, Exon. &amp; no Exon.'!AJ392</f>
        <v>0</v>
      </c>
      <c r="O431" s="60" t="e">
        <f t="shared" si="24"/>
        <v>#DIV/0!</v>
      </c>
    </row>
    <row r="432" spans="1:15" ht="15.95" hidden="1" customHeight="1" x14ac:dyDescent="0.2">
      <c r="A432" s="47">
        <v>32</v>
      </c>
      <c r="B432" s="52" t="s">
        <v>117</v>
      </c>
      <c r="C432" s="87">
        <f t="shared" si="23"/>
        <v>0</v>
      </c>
      <c r="D432" s="49">
        <f>'PNC, Exon. &amp; no Exon.'!F393</f>
        <v>0</v>
      </c>
      <c r="E432" s="49">
        <f>'PNC, Exon. &amp; no Exon.'!I393</f>
        <v>0</v>
      </c>
      <c r="F432" s="49">
        <f>'PNC, Exon. &amp; no Exon.'!L393</f>
        <v>0</v>
      </c>
      <c r="G432" s="49">
        <f>'PNC, Exon. &amp; no Exon.'!O393</f>
        <v>0</v>
      </c>
      <c r="H432" s="49">
        <f>'PNC, Exon. &amp; no Exon.'!R393</f>
        <v>0</v>
      </c>
      <c r="I432" s="49">
        <f>'PNC, Exon. &amp; no Exon.'!U393</f>
        <v>0</v>
      </c>
      <c r="J432" s="49">
        <f>'PNC, Exon. &amp; no Exon.'!X393</f>
        <v>0</v>
      </c>
      <c r="K432" s="49">
        <f>'PNC, Exon. &amp; no Exon.'!AA393</f>
        <v>0</v>
      </c>
      <c r="L432" s="49">
        <f>'PNC, Exon. &amp; no Exon.'!AD393</f>
        <v>0</v>
      </c>
      <c r="M432" s="49">
        <f>'PNC, Exon. &amp; no Exon.'!AG393</f>
        <v>0</v>
      </c>
      <c r="N432" s="49">
        <f>'PNC, Exon. &amp; no Exon.'!AJ393</f>
        <v>0</v>
      </c>
      <c r="O432" s="60" t="e">
        <f t="shared" si="24"/>
        <v>#DIV/0!</v>
      </c>
    </row>
    <row r="433" spans="1:15" ht="15.95" hidden="1" customHeight="1" x14ac:dyDescent="0.2">
      <c r="A433" s="47">
        <v>33</v>
      </c>
      <c r="B433" s="52" t="s">
        <v>118</v>
      </c>
      <c r="C433" s="87">
        <f t="shared" si="23"/>
        <v>0</v>
      </c>
      <c r="D433" s="49">
        <f>'PNC, Exon. &amp; no Exon.'!F394</f>
        <v>0</v>
      </c>
      <c r="E433" s="49">
        <f>'PNC, Exon. &amp; no Exon.'!I394</f>
        <v>0</v>
      </c>
      <c r="F433" s="49">
        <f>'PNC, Exon. &amp; no Exon.'!L394</f>
        <v>0</v>
      </c>
      <c r="G433" s="49">
        <f>'PNC, Exon. &amp; no Exon.'!O394</f>
        <v>0</v>
      </c>
      <c r="H433" s="49">
        <f>'PNC, Exon. &amp; no Exon.'!R394</f>
        <v>0</v>
      </c>
      <c r="I433" s="49">
        <f>'PNC, Exon. &amp; no Exon.'!U394</f>
        <v>0</v>
      </c>
      <c r="J433" s="49">
        <f>'PNC, Exon. &amp; no Exon.'!X394</f>
        <v>0</v>
      </c>
      <c r="K433" s="49">
        <f>'PNC, Exon. &amp; no Exon.'!AA394</f>
        <v>0</v>
      </c>
      <c r="L433" s="49">
        <f>'PNC, Exon. &amp; no Exon.'!AD394</f>
        <v>0</v>
      </c>
      <c r="M433" s="49">
        <f>'PNC, Exon. &amp; no Exon.'!AG394</f>
        <v>0</v>
      </c>
      <c r="N433" s="49">
        <f>'PNC, Exon. &amp; no Exon.'!AJ394</f>
        <v>0</v>
      </c>
      <c r="O433" s="60" t="e">
        <f t="shared" si="24"/>
        <v>#DIV/0!</v>
      </c>
    </row>
    <row r="434" spans="1:15" ht="15.95" hidden="1" customHeight="1" x14ac:dyDescent="0.2">
      <c r="A434" s="47">
        <v>34</v>
      </c>
      <c r="B434" s="52" t="s">
        <v>120</v>
      </c>
      <c r="C434" s="87">
        <f t="shared" si="23"/>
        <v>0</v>
      </c>
      <c r="D434" s="49">
        <f>'PNC, Exon. &amp; no Exon.'!F395</f>
        <v>0</v>
      </c>
      <c r="E434" s="49">
        <f>'PNC, Exon. &amp; no Exon.'!I395</f>
        <v>0</v>
      </c>
      <c r="F434" s="49">
        <f>'PNC, Exon. &amp; no Exon.'!L395</f>
        <v>0</v>
      </c>
      <c r="G434" s="49">
        <f>'PNC, Exon. &amp; no Exon.'!O395</f>
        <v>0</v>
      </c>
      <c r="H434" s="49">
        <f>'PNC, Exon. &amp; no Exon.'!R395</f>
        <v>0</v>
      </c>
      <c r="I434" s="49">
        <f>'PNC, Exon. &amp; no Exon.'!U395</f>
        <v>0</v>
      </c>
      <c r="J434" s="49">
        <f>'PNC, Exon. &amp; no Exon.'!X395</f>
        <v>0</v>
      </c>
      <c r="K434" s="49">
        <f>'PNC, Exon. &amp; no Exon.'!AA395</f>
        <v>0</v>
      </c>
      <c r="L434" s="49">
        <f>'PNC, Exon. &amp; no Exon.'!AD395</f>
        <v>0</v>
      </c>
      <c r="M434" s="49">
        <f>'PNC, Exon. &amp; no Exon.'!AG395</f>
        <v>0</v>
      </c>
      <c r="N434" s="49">
        <f>'PNC, Exon. &amp; no Exon.'!AJ395</f>
        <v>0</v>
      </c>
      <c r="O434" s="60" t="e">
        <f t="shared" si="24"/>
        <v>#DIV/0!</v>
      </c>
    </row>
    <row r="435" spans="1:15" ht="15.95" hidden="1" customHeight="1" x14ac:dyDescent="0.2">
      <c r="A435" s="47">
        <v>35</v>
      </c>
      <c r="B435" s="52" t="s">
        <v>163</v>
      </c>
      <c r="C435" s="87">
        <f t="shared" si="23"/>
        <v>0</v>
      </c>
      <c r="D435" s="49">
        <f>'PNC, Exon. &amp; no Exon.'!F396</f>
        <v>0</v>
      </c>
      <c r="E435" s="49">
        <f>'PNC, Exon. &amp; no Exon.'!I396</f>
        <v>0</v>
      </c>
      <c r="F435" s="49">
        <f>'PNC, Exon. &amp; no Exon.'!L396</f>
        <v>0</v>
      </c>
      <c r="G435" s="49">
        <f>'PNC, Exon. &amp; no Exon.'!O396</f>
        <v>0</v>
      </c>
      <c r="H435" s="49">
        <f>'PNC, Exon. &amp; no Exon.'!R396</f>
        <v>0</v>
      </c>
      <c r="I435" s="49">
        <f>'PNC, Exon. &amp; no Exon.'!U396</f>
        <v>0</v>
      </c>
      <c r="J435" s="49">
        <f>'PNC, Exon. &amp; no Exon.'!X396</f>
        <v>0</v>
      </c>
      <c r="K435" s="49">
        <f>'PNC, Exon. &amp; no Exon.'!AA396</f>
        <v>0</v>
      </c>
      <c r="L435" s="49">
        <f>'PNC, Exon. &amp; no Exon.'!AD396</f>
        <v>0</v>
      </c>
      <c r="M435" s="49">
        <f>'PNC, Exon. &amp; no Exon.'!AG396</f>
        <v>0</v>
      </c>
      <c r="N435" s="49">
        <f>'PNC, Exon. &amp; no Exon.'!AJ396</f>
        <v>0</v>
      </c>
      <c r="O435" s="60" t="e">
        <f t="shared" si="24"/>
        <v>#DIV/0!</v>
      </c>
    </row>
    <row r="436" spans="1:15" ht="15.95" hidden="1" customHeight="1" x14ac:dyDescent="0.2">
      <c r="A436" s="47">
        <v>36</v>
      </c>
      <c r="B436" s="52" t="s">
        <v>105</v>
      </c>
      <c r="C436" s="87">
        <f t="shared" si="23"/>
        <v>0</v>
      </c>
      <c r="D436" s="49">
        <f>'PNC, Exon. &amp; no Exon.'!F397</f>
        <v>0</v>
      </c>
      <c r="E436" s="49">
        <f>'PNC, Exon. &amp; no Exon.'!I397</f>
        <v>0</v>
      </c>
      <c r="F436" s="49">
        <f>'PNC, Exon. &amp; no Exon.'!L397</f>
        <v>0</v>
      </c>
      <c r="G436" s="49">
        <f>'PNC, Exon. &amp; no Exon.'!O397</f>
        <v>0</v>
      </c>
      <c r="H436" s="49">
        <f>'PNC, Exon. &amp; no Exon.'!R397</f>
        <v>0</v>
      </c>
      <c r="I436" s="49">
        <f>'PNC, Exon. &amp; no Exon.'!U397</f>
        <v>0</v>
      </c>
      <c r="J436" s="49">
        <f>'PNC, Exon. &amp; no Exon.'!X397</f>
        <v>0</v>
      </c>
      <c r="K436" s="49">
        <f>'PNC, Exon. &amp; no Exon.'!AA397</f>
        <v>0</v>
      </c>
      <c r="L436" s="49">
        <f>'PNC, Exon. &amp; no Exon.'!AD397</f>
        <v>0</v>
      </c>
      <c r="M436" s="49">
        <f>'PNC, Exon. &amp; no Exon.'!AG397</f>
        <v>0</v>
      </c>
      <c r="N436" s="49">
        <f>'PNC, Exon. &amp; no Exon.'!AJ397</f>
        <v>0</v>
      </c>
      <c r="O436" s="60" t="e">
        <f t="shared" si="24"/>
        <v>#DIV/0!</v>
      </c>
    </row>
    <row r="437" spans="1:15" ht="15.95" hidden="1" customHeight="1" x14ac:dyDescent="0.2">
      <c r="A437" s="47">
        <v>37</v>
      </c>
      <c r="B437" s="52" t="s">
        <v>103</v>
      </c>
      <c r="C437" s="87">
        <f t="shared" si="23"/>
        <v>0</v>
      </c>
      <c r="D437" s="49">
        <f>'PNC, Exon. &amp; no Exon.'!F398</f>
        <v>0</v>
      </c>
      <c r="E437" s="49">
        <f>'PNC, Exon. &amp; no Exon.'!I398</f>
        <v>0</v>
      </c>
      <c r="F437" s="49">
        <f>'PNC, Exon. &amp; no Exon.'!L398</f>
        <v>0</v>
      </c>
      <c r="G437" s="49">
        <f>'PNC, Exon. &amp; no Exon.'!O398</f>
        <v>0</v>
      </c>
      <c r="H437" s="49">
        <f>'PNC, Exon. &amp; no Exon.'!R398</f>
        <v>0</v>
      </c>
      <c r="I437" s="49">
        <f>'PNC, Exon. &amp; no Exon.'!U398</f>
        <v>0</v>
      </c>
      <c r="J437" s="49">
        <f>'PNC, Exon. &amp; no Exon.'!X398</f>
        <v>0</v>
      </c>
      <c r="K437" s="49">
        <f>'PNC, Exon. &amp; no Exon.'!AA398</f>
        <v>0</v>
      </c>
      <c r="L437" s="49">
        <f>'PNC, Exon. &amp; no Exon.'!AD398</f>
        <v>0</v>
      </c>
      <c r="M437" s="49">
        <f>'PNC, Exon. &amp; no Exon.'!AG398</f>
        <v>0</v>
      </c>
      <c r="N437" s="49">
        <f>'PNC, Exon. &amp; no Exon.'!AJ398</f>
        <v>0</v>
      </c>
      <c r="O437" s="60" t="e">
        <f t="shared" si="24"/>
        <v>#DIV/0!</v>
      </c>
    </row>
    <row r="438" spans="1:15" ht="15.95" hidden="1" customHeight="1" x14ac:dyDescent="0.2">
      <c r="A438" s="47">
        <v>38</v>
      </c>
      <c r="B438" s="52" t="s">
        <v>110</v>
      </c>
      <c r="C438" s="87">
        <f>SUM(D438:N438)</f>
        <v>0</v>
      </c>
      <c r="D438" s="49">
        <f>'PNC, Exon. &amp; no Exon.'!F399</f>
        <v>0</v>
      </c>
      <c r="E438" s="49">
        <f>'PNC, Exon. &amp; no Exon.'!I399</f>
        <v>0</v>
      </c>
      <c r="F438" s="49">
        <f>'PNC, Exon. &amp; no Exon.'!L399</f>
        <v>0</v>
      </c>
      <c r="G438" s="49">
        <f>'PNC, Exon. &amp; no Exon.'!O399</f>
        <v>0</v>
      </c>
      <c r="H438" s="49">
        <f>'PNC, Exon. &amp; no Exon.'!R399</f>
        <v>0</v>
      </c>
      <c r="I438" s="49">
        <f>'PNC, Exon. &amp; no Exon.'!U399</f>
        <v>0</v>
      </c>
      <c r="J438" s="49">
        <f>'PNC, Exon. &amp; no Exon.'!X399</f>
        <v>0</v>
      </c>
      <c r="K438" s="49">
        <f>'PNC, Exon. &amp; no Exon.'!AA399</f>
        <v>0</v>
      </c>
      <c r="L438" s="49">
        <f>'PNC, Exon. &amp; no Exon.'!AD399</f>
        <v>0</v>
      </c>
      <c r="M438" s="49">
        <f>'PNC, Exon. &amp; no Exon.'!AG399</f>
        <v>0</v>
      </c>
      <c r="N438" s="49">
        <f>'PNC, Exon. &amp; no Exon.'!AJ399</f>
        <v>0</v>
      </c>
      <c r="O438" s="60" t="e">
        <f t="shared" si="24"/>
        <v>#DIV/0!</v>
      </c>
    </row>
    <row r="439" spans="1:15" hidden="1" x14ac:dyDescent="0.2">
      <c r="A439" s="81" t="s">
        <v>97</v>
      </c>
      <c r="B439" s="3"/>
    </row>
    <row r="440" spans="1:15" hidden="1" x14ac:dyDescent="0.2"/>
    <row r="441" spans="1:15" hidden="1" x14ac:dyDescent="0.2"/>
    <row r="442" spans="1:15" hidden="1" x14ac:dyDescent="0.2"/>
    <row r="443" spans="1:15" hidden="1" x14ac:dyDescent="0.2"/>
    <row r="444" spans="1:15" hidden="1" x14ac:dyDescent="0.2"/>
    <row r="445" spans="1:15" hidden="1" x14ac:dyDescent="0.2"/>
    <row r="446" spans="1:15" hidden="1" x14ac:dyDescent="0.2"/>
    <row r="447" spans="1:15" hidden="1" x14ac:dyDescent="0.2"/>
    <row r="448" spans="1:15" hidden="1" x14ac:dyDescent="0.2"/>
    <row r="449" spans="1:15" hidden="1" x14ac:dyDescent="0.2"/>
    <row r="450" spans="1:15" hidden="1" x14ac:dyDescent="0.2"/>
    <row r="451" spans="1:15" hidden="1" x14ac:dyDescent="0.2"/>
    <row r="452" spans="1:15" hidden="1" x14ac:dyDescent="0.2"/>
    <row r="453" spans="1:15" hidden="1" x14ac:dyDescent="0.2"/>
    <row r="454" spans="1:15" hidden="1" x14ac:dyDescent="0.2"/>
    <row r="455" spans="1:15" hidden="1" x14ac:dyDescent="0.2"/>
    <row r="456" spans="1:15" hidden="1" x14ac:dyDescent="0.2"/>
    <row r="457" spans="1:15" hidden="1" x14ac:dyDescent="0.2"/>
    <row r="458" spans="1:15" hidden="1" x14ac:dyDescent="0.2"/>
    <row r="459" spans="1:15" hidden="1" x14ac:dyDescent="0.2"/>
    <row r="460" spans="1:15" ht="20.25" hidden="1" x14ac:dyDescent="0.3">
      <c r="A460" s="188" t="s">
        <v>42</v>
      </c>
      <c r="B460" s="188"/>
      <c r="C460" s="188"/>
      <c r="D460" s="188"/>
      <c r="E460" s="188"/>
      <c r="F460" s="188"/>
      <c r="G460" s="188"/>
      <c r="H460" s="188"/>
      <c r="I460" s="188"/>
      <c r="J460" s="188"/>
      <c r="K460" s="188"/>
      <c r="L460" s="188"/>
      <c r="M460" s="188"/>
      <c r="N460" s="188"/>
      <c r="O460" s="188"/>
    </row>
    <row r="461" spans="1:15" ht="12.75" hidden="1" customHeight="1" x14ac:dyDescent="0.2">
      <c r="A461" s="189" t="s">
        <v>56</v>
      </c>
      <c r="B461" s="189"/>
      <c r="C461" s="189"/>
      <c r="D461" s="189"/>
      <c r="E461" s="189"/>
      <c r="F461" s="189"/>
      <c r="G461" s="189"/>
      <c r="H461" s="189"/>
      <c r="I461" s="189"/>
      <c r="J461" s="189"/>
      <c r="K461" s="189"/>
      <c r="L461" s="189"/>
      <c r="M461" s="189"/>
      <c r="N461" s="189"/>
      <c r="O461" s="189"/>
    </row>
    <row r="462" spans="1:15" ht="12.75" hidden="1" customHeight="1" x14ac:dyDescent="0.2">
      <c r="A462" s="190" t="s">
        <v>143</v>
      </c>
      <c r="B462" s="191"/>
      <c r="C462" s="191"/>
      <c r="D462" s="191"/>
      <c r="E462" s="191"/>
      <c r="F462" s="191"/>
      <c r="G462" s="191"/>
      <c r="H462" s="191"/>
      <c r="I462" s="191"/>
      <c r="J462" s="191"/>
      <c r="K462" s="191"/>
      <c r="L462" s="191"/>
      <c r="M462" s="191"/>
      <c r="N462" s="191"/>
      <c r="O462" s="191"/>
    </row>
    <row r="463" spans="1:15" ht="12.75" hidden="1" customHeight="1" x14ac:dyDescent="0.2">
      <c r="A463" s="189" t="s">
        <v>113</v>
      </c>
      <c r="B463" s="189"/>
      <c r="C463" s="189"/>
      <c r="D463" s="189"/>
      <c r="E463" s="189"/>
      <c r="F463" s="189"/>
      <c r="G463" s="189"/>
      <c r="H463" s="189"/>
      <c r="I463" s="189"/>
      <c r="J463" s="189"/>
      <c r="K463" s="189"/>
      <c r="L463" s="189"/>
      <c r="M463" s="189"/>
      <c r="N463" s="189"/>
      <c r="O463" s="189"/>
    </row>
    <row r="464" spans="1:15" hidden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</row>
    <row r="465" spans="1:15" ht="27" hidden="1" customHeight="1" x14ac:dyDescent="0.2">
      <c r="A465" s="158" t="s">
        <v>32</v>
      </c>
      <c r="B465" s="80" t="s">
        <v>108</v>
      </c>
      <c r="C465" s="158" t="s">
        <v>0</v>
      </c>
      <c r="D465" s="158" t="s">
        <v>43</v>
      </c>
      <c r="E465" s="158" t="s">
        <v>13</v>
      </c>
      <c r="F465" s="158" t="s">
        <v>44</v>
      </c>
      <c r="G465" s="158" t="s">
        <v>15</v>
      </c>
      <c r="H465" s="158" t="s">
        <v>45</v>
      </c>
      <c r="I465" s="158" t="s">
        <v>112</v>
      </c>
      <c r="J465" s="158" t="s">
        <v>46</v>
      </c>
      <c r="K465" s="158" t="s">
        <v>36</v>
      </c>
      <c r="L465" s="158" t="s">
        <v>47</v>
      </c>
      <c r="M465" s="158" t="s">
        <v>48</v>
      </c>
      <c r="N465" s="158" t="s">
        <v>49</v>
      </c>
      <c r="O465" s="158" t="s">
        <v>62</v>
      </c>
    </row>
    <row r="466" spans="1:15" ht="15.95" hidden="1" customHeight="1" x14ac:dyDescent="0.2">
      <c r="A466" s="75"/>
      <c r="B466" s="75" t="s">
        <v>21</v>
      </c>
      <c r="C466" s="87">
        <f>SUM(C467:C504)</f>
        <v>0</v>
      </c>
      <c r="D466" s="86">
        <f t="shared" ref="D466:N466" si="25">SUM(D467:D504)</f>
        <v>0</v>
      </c>
      <c r="E466" s="86">
        <f t="shared" si="25"/>
        <v>0</v>
      </c>
      <c r="F466" s="86">
        <f t="shared" si="25"/>
        <v>0</v>
      </c>
      <c r="G466" s="86">
        <f t="shared" si="25"/>
        <v>0</v>
      </c>
      <c r="H466" s="86">
        <f t="shared" si="25"/>
        <v>0</v>
      </c>
      <c r="I466" s="86">
        <f t="shared" si="25"/>
        <v>0</v>
      </c>
      <c r="J466" s="86">
        <f t="shared" si="25"/>
        <v>0</v>
      </c>
      <c r="K466" s="86">
        <f t="shared" si="25"/>
        <v>0</v>
      </c>
      <c r="L466" s="86">
        <f t="shared" si="25"/>
        <v>0</v>
      </c>
      <c r="M466" s="86">
        <f t="shared" si="25"/>
        <v>0</v>
      </c>
      <c r="N466" s="86">
        <f t="shared" si="25"/>
        <v>0</v>
      </c>
      <c r="O466" s="64" t="e">
        <f>SUM(O467:O504)</f>
        <v>#DIV/0!</v>
      </c>
    </row>
    <row r="467" spans="1:15" ht="15.95" hidden="1" customHeight="1" x14ac:dyDescent="0.2">
      <c r="A467" s="47">
        <v>1</v>
      </c>
      <c r="B467" s="103" t="s">
        <v>90</v>
      </c>
      <c r="C467" s="87">
        <f t="shared" ref="C467:C494" si="26">SUM(D467:N467)</f>
        <v>0</v>
      </c>
      <c r="D467" s="48">
        <f>'PNC, Exon. &amp; no Exon.'!F419</f>
        <v>0</v>
      </c>
      <c r="E467" s="48">
        <f>'PNC, Exon. &amp; no Exon.'!I419</f>
        <v>0</v>
      </c>
      <c r="F467" s="48">
        <f>'PNC, Exon. &amp; no Exon.'!L419</f>
        <v>0</v>
      </c>
      <c r="G467" s="48">
        <f>'PNC, Exon. &amp; no Exon.'!O419</f>
        <v>0</v>
      </c>
      <c r="H467" s="48">
        <f>'PNC, Exon. &amp; no Exon.'!R419</f>
        <v>0</v>
      </c>
      <c r="I467" s="48">
        <f>'PNC, Exon. &amp; no Exon.'!U419</f>
        <v>0</v>
      </c>
      <c r="J467" s="48">
        <f>'PNC, Exon. &amp; no Exon.'!X419</f>
        <v>0</v>
      </c>
      <c r="K467" s="48">
        <f>'PNC, Exon. &amp; no Exon.'!AA419</f>
        <v>0</v>
      </c>
      <c r="L467" s="48">
        <f>'PNC, Exon. &amp; no Exon.'!AD419</f>
        <v>0</v>
      </c>
      <c r="M467" s="48">
        <f>'PNC, Exon. &amp; no Exon.'!AG419</f>
        <v>0</v>
      </c>
      <c r="N467" s="48">
        <f>'PNC, Exon. &amp; no Exon.'!AJ419</f>
        <v>0</v>
      </c>
      <c r="O467" s="60" t="e">
        <f>(C467/$C$466*100)</f>
        <v>#DIV/0!</v>
      </c>
    </row>
    <row r="468" spans="1:15" ht="15.95" hidden="1" customHeight="1" x14ac:dyDescent="0.2">
      <c r="A468" s="47">
        <v>2</v>
      </c>
      <c r="B468" s="52" t="s">
        <v>86</v>
      </c>
      <c r="C468" s="87">
        <f t="shared" si="26"/>
        <v>0</v>
      </c>
      <c r="D468" s="48">
        <f>'PNC, Exon. &amp; no Exon.'!F420</f>
        <v>0</v>
      </c>
      <c r="E468" s="48">
        <f>'PNC, Exon. &amp; no Exon.'!I420</f>
        <v>0</v>
      </c>
      <c r="F468" s="48">
        <f>'PNC, Exon. &amp; no Exon.'!L420</f>
        <v>0</v>
      </c>
      <c r="G468" s="48">
        <f>'PNC, Exon. &amp; no Exon.'!O420</f>
        <v>0</v>
      </c>
      <c r="H468" s="48">
        <f>'PNC, Exon. &amp; no Exon.'!R420</f>
        <v>0</v>
      </c>
      <c r="I468" s="48">
        <f>'PNC, Exon. &amp; no Exon.'!U420</f>
        <v>0</v>
      </c>
      <c r="J468" s="48">
        <f>'PNC, Exon. &amp; no Exon.'!X420</f>
        <v>0</v>
      </c>
      <c r="K468" s="48">
        <f>'PNC, Exon. &amp; no Exon.'!AA420</f>
        <v>0</v>
      </c>
      <c r="L468" s="48">
        <f>'PNC, Exon. &amp; no Exon.'!AD420</f>
        <v>0</v>
      </c>
      <c r="M468" s="48">
        <f>'PNC, Exon. &amp; no Exon.'!AG420</f>
        <v>0</v>
      </c>
      <c r="N468" s="48">
        <f>'PNC, Exon. &amp; no Exon.'!AJ420</f>
        <v>0</v>
      </c>
      <c r="O468" s="60" t="e">
        <f t="shared" ref="O468:O504" si="27">(C468/$C$466*100)</f>
        <v>#DIV/0!</v>
      </c>
    </row>
    <row r="469" spans="1:15" ht="15.95" hidden="1" customHeight="1" x14ac:dyDescent="0.2">
      <c r="A469" s="47">
        <v>3</v>
      </c>
      <c r="B469" s="52" t="s">
        <v>99</v>
      </c>
      <c r="C469" s="87">
        <f t="shared" si="26"/>
        <v>0</v>
      </c>
      <c r="D469" s="48">
        <f>'PNC, Exon. &amp; no Exon.'!F421</f>
        <v>0</v>
      </c>
      <c r="E469" s="48">
        <f>'PNC, Exon. &amp; no Exon.'!I421</f>
        <v>0</v>
      </c>
      <c r="F469" s="48">
        <f>'PNC, Exon. &amp; no Exon.'!L421</f>
        <v>0</v>
      </c>
      <c r="G469" s="48">
        <f>'PNC, Exon. &amp; no Exon.'!O421</f>
        <v>0</v>
      </c>
      <c r="H469" s="48">
        <f>'PNC, Exon. &amp; no Exon.'!R421</f>
        <v>0</v>
      </c>
      <c r="I469" s="48">
        <f>'PNC, Exon. &amp; no Exon.'!U421</f>
        <v>0</v>
      </c>
      <c r="J469" s="48">
        <f>'PNC, Exon. &amp; no Exon.'!X421</f>
        <v>0</v>
      </c>
      <c r="K469" s="48">
        <f>'PNC, Exon. &amp; no Exon.'!AA421</f>
        <v>0</v>
      </c>
      <c r="L469" s="48">
        <f>'PNC, Exon. &amp; no Exon.'!AD421</f>
        <v>0</v>
      </c>
      <c r="M469" s="48">
        <f>'PNC, Exon. &amp; no Exon.'!AG421</f>
        <v>0</v>
      </c>
      <c r="N469" s="48">
        <f>'PNC, Exon. &amp; no Exon.'!AJ421</f>
        <v>0</v>
      </c>
      <c r="O469" s="60" t="e">
        <f t="shared" si="27"/>
        <v>#DIV/0!</v>
      </c>
    </row>
    <row r="470" spans="1:15" ht="15.95" hidden="1" customHeight="1" x14ac:dyDescent="0.2">
      <c r="A470" s="47">
        <v>4</v>
      </c>
      <c r="B470" s="52" t="s">
        <v>96</v>
      </c>
      <c r="C470" s="87">
        <f t="shared" si="26"/>
        <v>0</v>
      </c>
      <c r="D470" s="48">
        <f>'PNC, Exon. &amp; no Exon.'!F422</f>
        <v>0</v>
      </c>
      <c r="E470" s="48">
        <f>'PNC, Exon. &amp; no Exon.'!I422</f>
        <v>0</v>
      </c>
      <c r="F470" s="48">
        <f>'PNC, Exon. &amp; no Exon.'!L422</f>
        <v>0</v>
      </c>
      <c r="G470" s="48">
        <f>'PNC, Exon. &amp; no Exon.'!O422</f>
        <v>0</v>
      </c>
      <c r="H470" s="48">
        <f>'PNC, Exon. &amp; no Exon.'!R422</f>
        <v>0</v>
      </c>
      <c r="I470" s="48">
        <f>'PNC, Exon. &amp; no Exon.'!U422</f>
        <v>0</v>
      </c>
      <c r="J470" s="48">
        <f>'PNC, Exon. &amp; no Exon.'!X422</f>
        <v>0</v>
      </c>
      <c r="K470" s="48">
        <f>'PNC, Exon. &amp; no Exon.'!AA422</f>
        <v>0</v>
      </c>
      <c r="L470" s="48">
        <f>'PNC, Exon. &amp; no Exon.'!AD422</f>
        <v>0</v>
      </c>
      <c r="M470" s="48">
        <f>'PNC, Exon. &amp; no Exon.'!AG422</f>
        <v>0</v>
      </c>
      <c r="N470" s="48">
        <f>'PNC, Exon. &amp; no Exon.'!AJ422</f>
        <v>0</v>
      </c>
      <c r="O470" s="60" t="e">
        <f t="shared" si="27"/>
        <v>#DIV/0!</v>
      </c>
    </row>
    <row r="471" spans="1:15" ht="15.95" hidden="1" customHeight="1" x14ac:dyDescent="0.2">
      <c r="A471" s="47">
        <v>5</v>
      </c>
      <c r="B471" s="52" t="s">
        <v>91</v>
      </c>
      <c r="C471" s="87">
        <f t="shared" si="26"/>
        <v>0</v>
      </c>
      <c r="D471" s="48">
        <f>'PNC, Exon. &amp; no Exon.'!F423</f>
        <v>0</v>
      </c>
      <c r="E471" s="48">
        <f>'PNC, Exon. &amp; no Exon.'!I423</f>
        <v>0</v>
      </c>
      <c r="F471" s="48">
        <f>'PNC, Exon. &amp; no Exon.'!L423</f>
        <v>0</v>
      </c>
      <c r="G471" s="48">
        <f>'PNC, Exon. &amp; no Exon.'!O423</f>
        <v>0</v>
      </c>
      <c r="H471" s="48">
        <f>'PNC, Exon. &amp; no Exon.'!R423</f>
        <v>0</v>
      </c>
      <c r="I471" s="48">
        <f>'PNC, Exon. &amp; no Exon.'!U423</f>
        <v>0</v>
      </c>
      <c r="J471" s="48">
        <f>'PNC, Exon. &amp; no Exon.'!X423</f>
        <v>0</v>
      </c>
      <c r="K471" s="48">
        <f>'PNC, Exon. &amp; no Exon.'!AA423</f>
        <v>0</v>
      </c>
      <c r="L471" s="48">
        <f>'PNC, Exon. &amp; no Exon.'!AD423</f>
        <v>0</v>
      </c>
      <c r="M471" s="48">
        <f>'PNC, Exon. &amp; no Exon.'!AG423</f>
        <v>0</v>
      </c>
      <c r="N471" s="48">
        <f>'PNC, Exon. &amp; no Exon.'!AJ423</f>
        <v>0</v>
      </c>
      <c r="O471" s="60" t="e">
        <f t="shared" si="27"/>
        <v>#DIV/0!</v>
      </c>
    </row>
    <row r="472" spans="1:15" ht="15.95" hidden="1" customHeight="1" x14ac:dyDescent="0.2">
      <c r="A472" s="47">
        <v>6</v>
      </c>
      <c r="B472" s="52" t="s">
        <v>88</v>
      </c>
      <c r="C472" s="87">
        <f t="shared" si="26"/>
        <v>0</v>
      </c>
      <c r="D472" s="48">
        <f>'PNC, Exon. &amp; no Exon.'!F424</f>
        <v>0</v>
      </c>
      <c r="E472" s="48">
        <f>'PNC, Exon. &amp; no Exon.'!I424</f>
        <v>0</v>
      </c>
      <c r="F472" s="48">
        <f>'PNC, Exon. &amp; no Exon.'!L424</f>
        <v>0</v>
      </c>
      <c r="G472" s="48">
        <f>'PNC, Exon. &amp; no Exon.'!O424</f>
        <v>0</v>
      </c>
      <c r="H472" s="48">
        <f>'PNC, Exon. &amp; no Exon.'!R424</f>
        <v>0</v>
      </c>
      <c r="I472" s="48">
        <f>'PNC, Exon. &amp; no Exon.'!U424</f>
        <v>0</v>
      </c>
      <c r="J472" s="48">
        <f>'PNC, Exon. &amp; no Exon.'!X424</f>
        <v>0</v>
      </c>
      <c r="K472" s="48">
        <f>'PNC, Exon. &amp; no Exon.'!AA424</f>
        <v>0</v>
      </c>
      <c r="L472" s="48">
        <f>'PNC, Exon. &amp; no Exon.'!AD424</f>
        <v>0</v>
      </c>
      <c r="M472" s="48">
        <f>'PNC, Exon. &amp; no Exon.'!AG424</f>
        <v>0</v>
      </c>
      <c r="N472" s="48">
        <f>'PNC, Exon. &amp; no Exon.'!AJ424</f>
        <v>0</v>
      </c>
      <c r="O472" s="60" t="e">
        <f t="shared" si="27"/>
        <v>#DIV/0!</v>
      </c>
    </row>
    <row r="473" spans="1:15" ht="15.95" hidden="1" customHeight="1" x14ac:dyDescent="0.2">
      <c r="A473" s="47">
        <v>7</v>
      </c>
      <c r="B473" s="52" t="s">
        <v>93</v>
      </c>
      <c r="C473" s="87">
        <f>SUM(D473:N473)</f>
        <v>0</v>
      </c>
      <c r="D473" s="48">
        <f>'PNC, Exon. &amp; no Exon.'!F425</f>
        <v>0</v>
      </c>
      <c r="E473" s="48">
        <f>'PNC, Exon. &amp; no Exon.'!I425</f>
        <v>0</v>
      </c>
      <c r="F473" s="48">
        <f>'PNC, Exon. &amp; no Exon.'!L425</f>
        <v>0</v>
      </c>
      <c r="G473" s="48">
        <f>'PNC, Exon. &amp; no Exon.'!O425</f>
        <v>0</v>
      </c>
      <c r="H473" s="48">
        <f>'PNC, Exon. &amp; no Exon.'!R425</f>
        <v>0</v>
      </c>
      <c r="I473" s="48">
        <f>'PNC, Exon. &amp; no Exon.'!U425</f>
        <v>0</v>
      </c>
      <c r="J473" s="48">
        <f>'PNC, Exon. &amp; no Exon.'!X425</f>
        <v>0</v>
      </c>
      <c r="K473" s="48">
        <f>'PNC, Exon. &amp; no Exon.'!AA425</f>
        <v>0</v>
      </c>
      <c r="L473" s="48">
        <f>'PNC, Exon. &amp; no Exon.'!AD425</f>
        <v>0</v>
      </c>
      <c r="M473" s="48">
        <f>'PNC, Exon. &amp; no Exon.'!AG425</f>
        <v>0</v>
      </c>
      <c r="N473" s="48">
        <f>'PNC, Exon. &amp; no Exon.'!AJ425</f>
        <v>0</v>
      </c>
      <c r="O473" s="60" t="e">
        <f t="shared" si="27"/>
        <v>#DIV/0!</v>
      </c>
    </row>
    <row r="474" spans="1:15" ht="15.95" hidden="1" customHeight="1" x14ac:dyDescent="0.2">
      <c r="A474" s="47">
        <v>8</v>
      </c>
      <c r="B474" s="52" t="s">
        <v>89</v>
      </c>
      <c r="C474" s="87">
        <f t="shared" si="26"/>
        <v>0</v>
      </c>
      <c r="D474" s="48">
        <f>'PNC, Exon. &amp; no Exon.'!F426</f>
        <v>0</v>
      </c>
      <c r="E474" s="48">
        <f>'PNC, Exon. &amp; no Exon.'!I426</f>
        <v>0</v>
      </c>
      <c r="F474" s="48">
        <f>'PNC, Exon. &amp; no Exon.'!L426</f>
        <v>0</v>
      </c>
      <c r="G474" s="48">
        <f>'PNC, Exon. &amp; no Exon.'!O426</f>
        <v>0</v>
      </c>
      <c r="H474" s="48">
        <f>'PNC, Exon. &amp; no Exon.'!R426</f>
        <v>0</v>
      </c>
      <c r="I474" s="48">
        <f>'PNC, Exon. &amp; no Exon.'!U426</f>
        <v>0</v>
      </c>
      <c r="J474" s="48">
        <f>'PNC, Exon. &amp; no Exon.'!X426</f>
        <v>0</v>
      </c>
      <c r="K474" s="48">
        <f>'PNC, Exon. &amp; no Exon.'!AA426</f>
        <v>0</v>
      </c>
      <c r="L474" s="48">
        <f>'PNC, Exon. &amp; no Exon.'!AD426</f>
        <v>0</v>
      </c>
      <c r="M474" s="48">
        <f>'PNC, Exon. &amp; no Exon.'!AG426</f>
        <v>0</v>
      </c>
      <c r="N474" s="48">
        <f>'PNC, Exon. &amp; no Exon.'!AJ426</f>
        <v>0</v>
      </c>
      <c r="O474" s="60" t="e">
        <f t="shared" si="27"/>
        <v>#DIV/0!</v>
      </c>
    </row>
    <row r="475" spans="1:15" ht="15.95" hidden="1" customHeight="1" x14ac:dyDescent="0.2">
      <c r="A475" s="47">
        <v>9</v>
      </c>
      <c r="B475" s="52" t="s">
        <v>78</v>
      </c>
      <c r="C475" s="87">
        <f t="shared" si="26"/>
        <v>0</v>
      </c>
      <c r="D475" s="48">
        <f>'PNC, Exon. &amp; no Exon.'!F427</f>
        <v>0</v>
      </c>
      <c r="E475" s="48">
        <f>'PNC, Exon. &amp; no Exon.'!I427</f>
        <v>0</v>
      </c>
      <c r="F475" s="48">
        <f>'PNC, Exon. &amp; no Exon.'!L427</f>
        <v>0</v>
      </c>
      <c r="G475" s="48">
        <f>'PNC, Exon. &amp; no Exon.'!O427</f>
        <v>0</v>
      </c>
      <c r="H475" s="48">
        <f>'PNC, Exon. &amp; no Exon.'!R427</f>
        <v>0</v>
      </c>
      <c r="I475" s="48">
        <f>'PNC, Exon. &amp; no Exon.'!U427</f>
        <v>0</v>
      </c>
      <c r="J475" s="48">
        <f>'PNC, Exon. &amp; no Exon.'!X427</f>
        <v>0</v>
      </c>
      <c r="K475" s="48">
        <f>'PNC, Exon. &amp; no Exon.'!AA427</f>
        <v>0</v>
      </c>
      <c r="L475" s="48">
        <f>'PNC, Exon. &amp; no Exon.'!AD427</f>
        <v>0</v>
      </c>
      <c r="M475" s="48">
        <f>'PNC, Exon. &amp; no Exon.'!AG427</f>
        <v>0</v>
      </c>
      <c r="N475" s="48">
        <f>'PNC, Exon. &amp; no Exon.'!AJ427</f>
        <v>0</v>
      </c>
      <c r="O475" s="60" t="e">
        <f t="shared" si="27"/>
        <v>#DIV/0!</v>
      </c>
    </row>
    <row r="476" spans="1:15" ht="15.95" hidden="1" customHeight="1" x14ac:dyDescent="0.2">
      <c r="A476" s="47">
        <v>10</v>
      </c>
      <c r="B476" s="52" t="s">
        <v>95</v>
      </c>
      <c r="C476" s="87">
        <f t="shared" si="26"/>
        <v>0</v>
      </c>
      <c r="D476" s="48">
        <f>'PNC, Exon. &amp; no Exon.'!F428</f>
        <v>0</v>
      </c>
      <c r="E476" s="48">
        <f>'PNC, Exon. &amp; no Exon.'!I428</f>
        <v>0</v>
      </c>
      <c r="F476" s="48">
        <f>'PNC, Exon. &amp; no Exon.'!L428</f>
        <v>0</v>
      </c>
      <c r="G476" s="48">
        <f>'PNC, Exon. &amp; no Exon.'!O428</f>
        <v>0</v>
      </c>
      <c r="H476" s="48">
        <f>'PNC, Exon. &amp; no Exon.'!R428</f>
        <v>0</v>
      </c>
      <c r="I476" s="48">
        <f>'PNC, Exon. &amp; no Exon.'!U428</f>
        <v>0</v>
      </c>
      <c r="J476" s="48">
        <f>'PNC, Exon. &amp; no Exon.'!X428</f>
        <v>0</v>
      </c>
      <c r="K476" s="48">
        <f>'PNC, Exon. &amp; no Exon.'!AA428</f>
        <v>0</v>
      </c>
      <c r="L476" s="48">
        <f>'PNC, Exon. &amp; no Exon.'!AD428</f>
        <v>0</v>
      </c>
      <c r="M476" s="48">
        <f>'PNC, Exon. &amp; no Exon.'!AG428</f>
        <v>0</v>
      </c>
      <c r="N476" s="48">
        <f>'PNC, Exon. &amp; no Exon.'!AJ428</f>
        <v>0</v>
      </c>
      <c r="O476" s="60" t="e">
        <f t="shared" si="27"/>
        <v>#DIV/0!</v>
      </c>
    </row>
    <row r="477" spans="1:15" ht="15.95" hidden="1" customHeight="1" x14ac:dyDescent="0.2">
      <c r="A477" s="47">
        <v>11</v>
      </c>
      <c r="B477" s="52" t="s">
        <v>98</v>
      </c>
      <c r="C477" s="87">
        <f t="shared" si="26"/>
        <v>0</v>
      </c>
      <c r="D477" s="48">
        <f>'PNC, Exon. &amp; no Exon.'!F429</f>
        <v>0</v>
      </c>
      <c r="E477" s="48">
        <f>'PNC, Exon. &amp; no Exon.'!I429</f>
        <v>0</v>
      </c>
      <c r="F477" s="48">
        <f>'PNC, Exon. &amp; no Exon.'!L429</f>
        <v>0</v>
      </c>
      <c r="G477" s="48">
        <f>'PNC, Exon. &amp; no Exon.'!O429</f>
        <v>0</v>
      </c>
      <c r="H477" s="48">
        <f>'PNC, Exon. &amp; no Exon.'!R429</f>
        <v>0</v>
      </c>
      <c r="I477" s="48">
        <f>'PNC, Exon. &amp; no Exon.'!U429</f>
        <v>0</v>
      </c>
      <c r="J477" s="48">
        <f>'PNC, Exon. &amp; no Exon.'!X429</f>
        <v>0</v>
      </c>
      <c r="K477" s="48">
        <f>'PNC, Exon. &amp; no Exon.'!AA429</f>
        <v>0</v>
      </c>
      <c r="L477" s="48">
        <f>'PNC, Exon. &amp; no Exon.'!AD429</f>
        <v>0</v>
      </c>
      <c r="M477" s="48">
        <f>'PNC, Exon. &amp; no Exon.'!AG429</f>
        <v>0</v>
      </c>
      <c r="N477" s="48">
        <f>'PNC, Exon. &amp; no Exon.'!AJ429</f>
        <v>0</v>
      </c>
      <c r="O477" s="60" t="e">
        <f t="shared" si="27"/>
        <v>#DIV/0!</v>
      </c>
    </row>
    <row r="478" spans="1:15" ht="15.95" hidden="1" customHeight="1" x14ac:dyDescent="0.2">
      <c r="A478" s="47">
        <v>12</v>
      </c>
      <c r="B478" s="52" t="s">
        <v>83</v>
      </c>
      <c r="C478" s="87">
        <f t="shared" si="26"/>
        <v>0</v>
      </c>
      <c r="D478" s="48">
        <f>'PNC, Exon. &amp; no Exon.'!F430</f>
        <v>0</v>
      </c>
      <c r="E478" s="48">
        <f>'PNC, Exon. &amp; no Exon.'!I430</f>
        <v>0</v>
      </c>
      <c r="F478" s="48">
        <f>'PNC, Exon. &amp; no Exon.'!L430</f>
        <v>0</v>
      </c>
      <c r="G478" s="48">
        <f>'PNC, Exon. &amp; no Exon.'!O430</f>
        <v>0</v>
      </c>
      <c r="H478" s="48">
        <f>'PNC, Exon. &amp; no Exon.'!R430</f>
        <v>0</v>
      </c>
      <c r="I478" s="48">
        <f>'PNC, Exon. &amp; no Exon.'!U430</f>
        <v>0</v>
      </c>
      <c r="J478" s="48">
        <f>'PNC, Exon. &amp; no Exon.'!X430</f>
        <v>0</v>
      </c>
      <c r="K478" s="48">
        <f>'PNC, Exon. &amp; no Exon.'!AA430</f>
        <v>0</v>
      </c>
      <c r="L478" s="48">
        <f>'PNC, Exon. &amp; no Exon.'!AD430</f>
        <v>0</v>
      </c>
      <c r="M478" s="48">
        <f>'PNC, Exon. &amp; no Exon.'!AG430</f>
        <v>0</v>
      </c>
      <c r="N478" s="48">
        <f>'PNC, Exon. &amp; no Exon.'!AJ430</f>
        <v>0</v>
      </c>
      <c r="O478" s="60" t="e">
        <f t="shared" si="27"/>
        <v>#DIV/0!</v>
      </c>
    </row>
    <row r="479" spans="1:15" ht="15.95" hidden="1" customHeight="1" x14ac:dyDescent="0.2">
      <c r="A479" s="47">
        <v>13</v>
      </c>
      <c r="B479" s="52" t="s">
        <v>85</v>
      </c>
      <c r="C479" s="87">
        <f t="shared" si="26"/>
        <v>0</v>
      </c>
      <c r="D479" s="48">
        <f>'PNC, Exon. &amp; no Exon.'!F431</f>
        <v>0</v>
      </c>
      <c r="E479" s="48">
        <f>'PNC, Exon. &amp; no Exon.'!I431</f>
        <v>0</v>
      </c>
      <c r="F479" s="48">
        <f>'PNC, Exon. &amp; no Exon.'!L431</f>
        <v>0</v>
      </c>
      <c r="G479" s="48">
        <f>'PNC, Exon. &amp; no Exon.'!O431</f>
        <v>0</v>
      </c>
      <c r="H479" s="48">
        <f>'PNC, Exon. &amp; no Exon.'!R431</f>
        <v>0</v>
      </c>
      <c r="I479" s="48">
        <f>'PNC, Exon. &amp; no Exon.'!U431</f>
        <v>0</v>
      </c>
      <c r="J479" s="48">
        <f>'PNC, Exon. &amp; no Exon.'!X431</f>
        <v>0</v>
      </c>
      <c r="K479" s="48">
        <f>'PNC, Exon. &amp; no Exon.'!AA431</f>
        <v>0</v>
      </c>
      <c r="L479" s="48">
        <f>'PNC, Exon. &amp; no Exon.'!AD431</f>
        <v>0</v>
      </c>
      <c r="M479" s="48">
        <f>'PNC, Exon. &amp; no Exon.'!AG431</f>
        <v>0</v>
      </c>
      <c r="N479" s="48">
        <f>'PNC, Exon. &amp; no Exon.'!AJ431</f>
        <v>0</v>
      </c>
      <c r="O479" s="60" t="e">
        <f t="shared" si="27"/>
        <v>#DIV/0!</v>
      </c>
    </row>
    <row r="480" spans="1:15" ht="15.95" hidden="1" customHeight="1" x14ac:dyDescent="0.2">
      <c r="A480" s="47">
        <v>14</v>
      </c>
      <c r="B480" s="52" t="s">
        <v>81</v>
      </c>
      <c r="C480" s="87">
        <f t="shared" si="26"/>
        <v>0</v>
      </c>
      <c r="D480" s="48">
        <f>'PNC, Exon. &amp; no Exon.'!F432</f>
        <v>0</v>
      </c>
      <c r="E480" s="48">
        <f>'PNC, Exon. &amp; no Exon.'!I432</f>
        <v>0</v>
      </c>
      <c r="F480" s="48">
        <f>'PNC, Exon. &amp; no Exon.'!L432</f>
        <v>0</v>
      </c>
      <c r="G480" s="48">
        <f>'PNC, Exon. &amp; no Exon.'!O432</f>
        <v>0</v>
      </c>
      <c r="H480" s="48">
        <f>'PNC, Exon. &amp; no Exon.'!R432</f>
        <v>0</v>
      </c>
      <c r="I480" s="48">
        <f>'PNC, Exon. &amp; no Exon.'!U432</f>
        <v>0</v>
      </c>
      <c r="J480" s="48">
        <f>'PNC, Exon. &amp; no Exon.'!X432</f>
        <v>0</v>
      </c>
      <c r="K480" s="48">
        <f>'PNC, Exon. &amp; no Exon.'!AA432</f>
        <v>0</v>
      </c>
      <c r="L480" s="48">
        <f>'PNC, Exon. &amp; no Exon.'!AD432</f>
        <v>0</v>
      </c>
      <c r="M480" s="48">
        <f>'PNC, Exon. &amp; no Exon.'!AG432</f>
        <v>0</v>
      </c>
      <c r="N480" s="48">
        <f>'PNC, Exon. &amp; no Exon.'!AJ432</f>
        <v>0</v>
      </c>
      <c r="O480" s="60" t="e">
        <f t="shared" si="27"/>
        <v>#DIV/0!</v>
      </c>
    </row>
    <row r="481" spans="1:15" ht="15.95" hidden="1" customHeight="1" x14ac:dyDescent="0.2">
      <c r="A481" s="47">
        <v>15</v>
      </c>
      <c r="B481" s="52" t="s">
        <v>80</v>
      </c>
      <c r="C481" s="87">
        <f t="shared" si="26"/>
        <v>0</v>
      </c>
      <c r="D481" s="48">
        <f>'PNC, Exon. &amp; no Exon.'!F433</f>
        <v>0</v>
      </c>
      <c r="E481" s="48">
        <f>'PNC, Exon. &amp; no Exon.'!I433</f>
        <v>0</v>
      </c>
      <c r="F481" s="48">
        <f>'PNC, Exon. &amp; no Exon.'!L433</f>
        <v>0</v>
      </c>
      <c r="G481" s="48">
        <f>'PNC, Exon. &amp; no Exon.'!O433</f>
        <v>0</v>
      </c>
      <c r="H481" s="48">
        <f>'PNC, Exon. &amp; no Exon.'!R433</f>
        <v>0</v>
      </c>
      <c r="I481" s="48">
        <f>'PNC, Exon. &amp; no Exon.'!U433</f>
        <v>0</v>
      </c>
      <c r="J481" s="48">
        <f>'PNC, Exon. &amp; no Exon.'!X433</f>
        <v>0</v>
      </c>
      <c r="K481" s="48">
        <f>'PNC, Exon. &amp; no Exon.'!AA433</f>
        <v>0</v>
      </c>
      <c r="L481" s="48">
        <f>'PNC, Exon. &amp; no Exon.'!AD433</f>
        <v>0</v>
      </c>
      <c r="M481" s="48">
        <f>'PNC, Exon. &amp; no Exon.'!AG433</f>
        <v>0</v>
      </c>
      <c r="N481" s="48">
        <f>'PNC, Exon. &amp; no Exon.'!AJ433</f>
        <v>0</v>
      </c>
      <c r="O481" s="60" t="e">
        <f t="shared" si="27"/>
        <v>#DIV/0!</v>
      </c>
    </row>
    <row r="482" spans="1:15" ht="15.95" hidden="1" customHeight="1" x14ac:dyDescent="0.2">
      <c r="A482" s="47">
        <v>16</v>
      </c>
      <c r="B482" s="52" t="s">
        <v>107</v>
      </c>
      <c r="C482" s="87">
        <f t="shared" si="26"/>
        <v>0</v>
      </c>
      <c r="D482" s="48">
        <f>'PNC, Exon. &amp; no Exon.'!F434</f>
        <v>0</v>
      </c>
      <c r="E482" s="48">
        <f>'PNC, Exon. &amp; no Exon.'!I434</f>
        <v>0</v>
      </c>
      <c r="F482" s="48">
        <f>'PNC, Exon. &amp; no Exon.'!L434</f>
        <v>0</v>
      </c>
      <c r="G482" s="48">
        <f>'PNC, Exon. &amp; no Exon.'!O434</f>
        <v>0</v>
      </c>
      <c r="H482" s="48">
        <f>'PNC, Exon. &amp; no Exon.'!R434</f>
        <v>0</v>
      </c>
      <c r="I482" s="48">
        <f>'PNC, Exon. &amp; no Exon.'!U434</f>
        <v>0</v>
      </c>
      <c r="J482" s="48">
        <f>'PNC, Exon. &amp; no Exon.'!X434</f>
        <v>0</v>
      </c>
      <c r="K482" s="48">
        <f>'PNC, Exon. &amp; no Exon.'!AA434</f>
        <v>0</v>
      </c>
      <c r="L482" s="48">
        <f>'PNC, Exon. &amp; no Exon.'!AD434</f>
        <v>0</v>
      </c>
      <c r="M482" s="48">
        <f>'PNC, Exon. &amp; no Exon.'!AG434</f>
        <v>0</v>
      </c>
      <c r="N482" s="48">
        <f>'PNC, Exon. &amp; no Exon.'!AJ434</f>
        <v>0</v>
      </c>
      <c r="O482" s="60" t="e">
        <f t="shared" si="27"/>
        <v>#DIV/0!</v>
      </c>
    </row>
    <row r="483" spans="1:15" ht="15.95" hidden="1" customHeight="1" x14ac:dyDescent="0.2">
      <c r="A483" s="47">
        <v>17</v>
      </c>
      <c r="B483" s="52" t="s">
        <v>79</v>
      </c>
      <c r="C483" s="87">
        <f t="shared" si="26"/>
        <v>0</v>
      </c>
      <c r="D483" s="48">
        <f>'PNC, Exon. &amp; no Exon.'!F435</f>
        <v>0</v>
      </c>
      <c r="E483" s="48">
        <f>'PNC, Exon. &amp; no Exon.'!I435</f>
        <v>0</v>
      </c>
      <c r="F483" s="48">
        <f>'PNC, Exon. &amp; no Exon.'!L435</f>
        <v>0</v>
      </c>
      <c r="G483" s="48">
        <f>'PNC, Exon. &amp; no Exon.'!O435</f>
        <v>0</v>
      </c>
      <c r="H483" s="48">
        <f>'PNC, Exon. &amp; no Exon.'!R435</f>
        <v>0</v>
      </c>
      <c r="I483" s="48">
        <f>'PNC, Exon. &amp; no Exon.'!U435</f>
        <v>0</v>
      </c>
      <c r="J483" s="48">
        <f>'PNC, Exon. &amp; no Exon.'!X435</f>
        <v>0</v>
      </c>
      <c r="K483" s="48">
        <f>'PNC, Exon. &amp; no Exon.'!AA435</f>
        <v>0</v>
      </c>
      <c r="L483" s="48">
        <f>'PNC, Exon. &amp; no Exon.'!AD435</f>
        <v>0</v>
      </c>
      <c r="M483" s="48">
        <f>'PNC, Exon. &amp; no Exon.'!AG435</f>
        <v>0</v>
      </c>
      <c r="N483" s="48">
        <f>'PNC, Exon. &amp; no Exon.'!AJ435</f>
        <v>0</v>
      </c>
      <c r="O483" s="60" t="e">
        <f t="shared" si="27"/>
        <v>#DIV/0!</v>
      </c>
    </row>
    <row r="484" spans="1:15" ht="15.95" hidden="1" customHeight="1" x14ac:dyDescent="0.2">
      <c r="A484" s="47">
        <v>18</v>
      </c>
      <c r="B484" s="52" t="s">
        <v>84</v>
      </c>
      <c r="C484" s="87">
        <f t="shared" si="26"/>
        <v>0</v>
      </c>
      <c r="D484" s="48">
        <f>'PNC, Exon. &amp; no Exon.'!F436</f>
        <v>0</v>
      </c>
      <c r="E484" s="48">
        <f>'PNC, Exon. &amp; no Exon.'!I436</f>
        <v>0</v>
      </c>
      <c r="F484" s="48">
        <f>'PNC, Exon. &amp; no Exon.'!L436</f>
        <v>0</v>
      </c>
      <c r="G484" s="48">
        <f>'PNC, Exon. &amp; no Exon.'!O436</f>
        <v>0</v>
      </c>
      <c r="H484" s="48">
        <f>'PNC, Exon. &amp; no Exon.'!R436</f>
        <v>0</v>
      </c>
      <c r="I484" s="48">
        <f>'PNC, Exon. &amp; no Exon.'!U436</f>
        <v>0</v>
      </c>
      <c r="J484" s="48">
        <f>'PNC, Exon. &amp; no Exon.'!X436</f>
        <v>0</v>
      </c>
      <c r="K484" s="48">
        <f>'PNC, Exon. &amp; no Exon.'!AA436</f>
        <v>0</v>
      </c>
      <c r="L484" s="48">
        <f>'PNC, Exon. &amp; no Exon.'!AD436</f>
        <v>0</v>
      </c>
      <c r="M484" s="48">
        <f>'PNC, Exon. &amp; no Exon.'!AG436</f>
        <v>0</v>
      </c>
      <c r="N484" s="48">
        <f>'PNC, Exon. &amp; no Exon.'!AJ436</f>
        <v>0</v>
      </c>
      <c r="O484" s="60" t="e">
        <f t="shared" si="27"/>
        <v>#DIV/0!</v>
      </c>
    </row>
    <row r="485" spans="1:15" ht="15.95" hidden="1" customHeight="1" x14ac:dyDescent="0.2">
      <c r="A485" s="47">
        <v>19</v>
      </c>
      <c r="B485" s="52" t="s">
        <v>100</v>
      </c>
      <c r="C485" s="87">
        <f t="shared" si="26"/>
        <v>0</v>
      </c>
      <c r="D485" s="48">
        <f>'PNC, Exon. &amp; no Exon.'!F437</f>
        <v>0</v>
      </c>
      <c r="E485" s="48">
        <f>'PNC, Exon. &amp; no Exon.'!I437</f>
        <v>0</v>
      </c>
      <c r="F485" s="48">
        <f>'PNC, Exon. &amp; no Exon.'!L437</f>
        <v>0</v>
      </c>
      <c r="G485" s="48">
        <f>'PNC, Exon. &amp; no Exon.'!O437</f>
        <v>0</v>
      </c>
      <c r="H485" s="48">
        <f>'PNC, Exon. &amp; no Exon.'!R437</f>
        <v>0</v>
      </c>
      <c r="I485" s="48">
        <f>'PNC, Exon. &amp; no Exon.'!U437</f>
        <v>0</v>
      </c>
      <c r="J485" s="48">
        <f>'PNC, Exon. &amp; no Exon.'!X437</f>
        <v>0</v>
      </c>
      <c r="K485" s="48">
        <f>'PNC, Exon. &amp; no Exon.'!AA437</f>
        <v>0</v>
      </c>
      <c r="L485" s="48">
        <f>'PNC, Exon. &amp; no Exon.'!AD437</f>
        <v>0</v>
      </c>
      <c r="M485" s="48">
        <f>'PNC, Exon. &amp; no Exon.'!AG437</f>
        <v>0</v>
      </c>
      <c r="N485" s="48">
        <f>'PNC, Exon. &amp; no Exon.'!AJ437</f>
        <v>0</v>
      </c>
      <c r="O485" s="60" t="e">
        <f t="shared" si="27"/>
        <v>#DIV/0!</v>
      </c>
    </row>
    <row r="486" spans="1:15" ht="15.95" hidden="1" customHeight="1" x14ac:dyDescent="0.2">
      <c r="A486" s="47">
        <v>20</v>
      </c>
      <c r="B486" s="52" t="s">
        <v>92</v>
      </c>
      <c r="C486" s="87">
        <f t="shared" si="26"/>
        <v>0</v>
      </c>
      <c r="D486" s="48">
        <f>'PNC, Exon. &amp; no Exon.'!F438</f>
        <v>0</v>
      </c>
      <c r="E486" s="48">
        <f>'PNC, Exon. &amp; no Exon.'!I438</f>
        <v>0</v>
      </c>
      <c r="F486" s="48">
        <f>'PNC, Exon. &amp; no Exon.'!L438</f>
        <v>0</v>
      </c>
      <c r="G486" s="48">
        <f>'PNC, Exon. &amp; no Exon.'!O438</f>
        <v>0</v>
      </c>
      <c r="H486" s="48">
        <f>'PNC, Exon. &amp; no Exon.'!R438</f>
        <v>0</v>
      </c>
      <c r="I486" s="48">
        <f>'PNC, Exon. &amp; no Exon.'!U438</f>
        <v>0</v>
      </c>
      <c r="J486" s="48">
        <f>'PNC, Exon. &amp; no Exon.'!X438</f>
        <v>0</v>
      </c>
      <c r="K486" s="48">
        <f>'PNC, Exon. &amp; no Exon.'!AA438</f>
        <v>0</v>
      </c>
      <c r="L486" s="48">
        <f>'PNC, Exon. &amp; no Exon.'!AD438</f>
        <v>0</v>
      </c>
      <c r="M486" s="48">
        <f>'PNC, Exon. &amp; no Exon.'!AG438</f>
        <v>0</v>
      </c>
      <c r="N486" s="48">
        <f>'PNC, Exon. &amp; no Exon.'!AJ438</f>
        <v>0</v>
      </c>
      <c r="O486" s="60" t="e">
        <f t="shared" si="27"/>
        <v>#DIV/0!</v>
      </c>
    </row>
    <row r="487" spans="1:15" ht="15.95" hidden="1" customHeight="1" x14ac:dyDescent="0.2">
      <c r="A487" s="47">
        <v>21</v>
      </c>
      <c r="B487" s="52" t="s">
        <v>101</v>
      </c>
      <c r="C487" s="87">
        <f t="shared" si="26"/>
        <v>0</v>
      </c>
      <c r="D487" s="48">
        <f>'PNC, Exon. &amp; no Exon.'!F439</f>
        <v>0</v>
      </c>
      <c r="E487" s="48">
        <f>'PNC, Exon. &amp; no Exon.'!I439</f>
        <v>0</v>
      </c>
      <c r="F487" s="48">
        <f>'PNC, Exon. &amp; no Exon.'!L439</f>
        <v>0</v>
      </c>
      <c r="G487" s="48">
        <f>'PNC, Exon. &amp; no Exon.'!O439</f>
        <v>0</v>
      </c>
      <c r="H487" s="48">
        <f>'PNC, Exon. &amp; no Exon.'!R439</f>
        <v>0</v>
      </c>
      <c r="I487" s="48">
        <f>'PNC, Exon. &amp; no Exon.'!U439</f>
        <v>0</v>
      </c>
      <c r="J487" s="48">
        <f>'PNC, Exon. &amp; no Exon.'!X439</f>
        <v>0</v>
      </c>
      <c r="K487" s="48">
        <f>'PNC, Exon. &amp; no Exon.'!AA439</f>
        <v>0</v>
      </c>
      <c r="L487" s="48">
        <f>'PNC, Exon. &amp; no Exon.'!AD439</f>
        <v>0</v>
      </c>
      <c r="M487" s="48">
        <f>'PNC, Exon. &amp; no Exon.'!AG439</f>
        <v>0</v>
      </c>
      <c r="N487" s="48">
        <f>'PNC, Exon. &amp; no Exon.'!AJ439</f>
        <v>0</v>
      </c>
      <c r="O487" s="60" t="e">
        <f t="shared" si="27"/>
        <v>#DIV/0!</v>
      </c>
    </row>
    <row r="488" spans="1:15" ht="15.95" hidden="1" customHeight="1" x14ac:dyDescent="0.2">
      <c r="A488" s="47">
        <v>22</v>
      </c>
      <c r="B488" s="51" t="s">
        <v>115</v>
      </c>
      <c r="C488" s="87">
        <f t="shared" si="26"/>
        <v>0</v>
      </c>
      <c r="D488" s="48">
        <f>'PNC, Exon. &amp; no Exon.'!F440</f>
        <v>0</v>
      </c>
      <c r="E488" s="48">
        <f>'PNC, Exon. &amp; no Exon.'!I440</f>
        <v>0</v>
      </c>
      <c r="F488" s="48">
        <f>'PNC, Exon. &amp; no Exon.'!L440</f>
        <v>0</v>
      </c>
      <c r="G488" s="48">
        <f>'PNC, Exon. &amp; no Exon.'!O440</f>
        <v>0</v>
      </c>
      <c r="H488" s="48">
        <f>'PNC, Exon. &amp; no Exon.'!R440</f>
        <v>0</v>
      </c>
      <c r="I488" s="48">
        <f>'PNC, Exon. &amp; no Exon.'!U440</f>
        <v>0</v>
      </c>
      <c r="J488" s="48">
        <f>'PNC, Exon. &amp; no Exon.'!X440</f>
        <v>0</v>
      </c>
      <c r="K488" s="48">
        <f>'PNC, Exon. &amp; no Exon.'!AA440</f>
        <v>0</v>
      </c>
      <c r="L488" s="48">
        <f>'PNC, Exon. &amp; no Exon.'!AD440</f>
        <v>0</v>
      </c>
      <c r="M488" s="48">
        <f>'PNC, Exon. &amp; no Exon.'!AG440</f>
        <v>0</v>
      </c>
      <c r="N488" s="48">
        <f>'PNC, Exon. &amp; no Exon.'!AJ440</f>
        <v>0</v>
      </c>
      <c r="O488" s="60" t="e">
        <f t="shared" si="27"/>
        <v>#DIV/0!</v>
      </c>
    </row>
    <row r="489" spans="1:15" ht="15.95" hidden="1" customHeight="1" x14ac:dyDescent="0.2">
      <c r="A489" s="47">
        <v>23</v>
      </c>
      <c r="B489" s="52" t="s">
        <v>106</v>
      </c>
      <c r="C489" s="87">
        <f t="shared" si="26"/>
        <v>0</v>
      </c>
      <c r="D489" s="48">
        <f>'PNC, Exon. &amp; no Exon.'!F441</f>
        <v>0</v>
      </c>
      <c r="E489" s="48">
        <f>'PNC, Exon. &amp; no Exon.'!I441</f>
        <v>0</v>
      </c>
      <c r="F489" s="48">
        <f>'PNC, Exon. &amp; no Exon.'!L441</f>
        <v>0</v>
      </c>
      <c r="G489" s="48">
        <f>'PNC, Exon. &amp; no Exon.'!O441</f>
        <v>0</v>
      </c>
      <c r="H489" s="48">
        <f>'PNC, Exon. &amp; no Exon.'!R441</f>
        <v>0</v>
      </c>
      <c r="I489" s="48">
        <f>'PNC, Exon. &amp; no Exon.'!U441</f>
        <v>0</v>
      </c>
      <c r="J489" s="48">
        <f>'PNC, Exon. &amp; no Exon.'!X441</f>
        <v>0</v>
      </c>
      <c r="K489" s="48">
        <f>'PNC, Exon. &amp; no Exon.'!AA441</f>
        <v>0</v>
      </c>
      <c r="L489" s="48">
        <f>'PNC, Exon. &amp; no Exon.'!AD441</f>
        <v>0</v>
      </c>
      <c r="M489" s="48">
        <f>'PNC, Exon. &amp; no Exon.'!AG441</f>
        <v>0</v>
      </c>
      <c r="N489" s="48">
        <f>'PNC, Exon. &amp; no Exon.'!AJ441</f>
        <v>0</v>
      </c>
      <c r="O489" s="60" t="e">
        <f t="shared" si="27"/>
        <v>#DIV/0!</v>
      </c>
    </row>
    <row r="490" spans="1:15" ht="15.95" hidden="1" customHeight="1" x14ac:dyDescent="0.2">
      <c r="A490" s="47">
        <v>24</v>
      </c>
      <c r="B490" s="52" t="s">
        <v>82</v>
      </c>
      <c r="C490" s="87">
        <f t="shared" si="26"/>
        <v>0</v>
      </c>
      <c r="D490" s="48">
        <f>'PNC, Exon. &amp; no Exon.'!F442</f>
        <v>0</v>
      </c>
      <c r="E490" s="48">
        <f>'PNC, Exon. &amp; no Exon.'!I442</f>
        <v>0</v>
      </c>
      <c r="F490" s="48">
        <f>'PNC, Exon. &amp; no Exon.'!L442</f>
        <v>0</v>
      </c>
      <c r="G490" s="48">
        <f>'PNC, Exon. &amp; no Exon.'!O442</f>
        <v>0</v>
      </c>
      <c r="H490" s="48">
        <f>'PNC, Exon. &amp; no Exon.'!R442</f>
        <v>0</v>
      </c>
      <c r="I490" s="48">
        <f>'PNC, Exon. &amp; no Exon.'!U442</f>
        <v>0</v>
      </c>
      <c r="J490" s="48">
        <f>'PNC, Exon. &amp; no Exon.'!X442</f>
        <v>0</v>
      </c>
      <c r="K490" s="48">
        <f>'PNC, Exon. &amp; no Exon.'!AA442</f>
        <v>0</v>
      </c>
      <c r="L490" s="48">
        <f>'PNC, Exon. &amp; no Exon.'!AD442</f>
        <v>0</v>
      </c>
      <c r="M490" s="48">
        <f>'PNC, Exon. &amp; no Exon.'!AG442</f>
        <v>0</v>
      </c>
      <c r="N490" s="48">
        <f>'PNC, Exon. &amp; no Exon.'!AJ442</f>
        <v>0</v>
      </c>
      <c r="O490" s="60" t="e">
        <f t="shared" si="27"/>
        <v>#DIV/0!</v>
      </c>
    </row>
    <row r="491" spans="1:15" ht="15.95" hidden="1" customHeight="1" x14ac:dyDescent="0.2">
      <c r="A491" s="47">
        <v>25</v>
      </c>
      <c r="B491" s="52" t="s">
        <v>104</v>
      </c>
      <c r="C491" s="87">
        <f t="shared" si="26"/>
        <v>0</v>
      </c>
      <c r="D491" s="48">
        <f>'PNC, Exon. &amp; no Exon.'!F443</f>
        <v>0</v>
      </c>
      <c r="E491" s="48">
        <f>'PNC, Exon. &amp; no Exon.'!I443</f>
        <v>0</v>
      </c>
      <c r="F491" s="48">
        <f>'PNC, Exon. &amp; no Exon.'!L443</f>
        <v>0</v>
      </c>
      <c r="G491" s="48">
        <f>'PNC, Exon. &amp; no Exon.'!O443</f>
        <v>0</v>
      </c>
      <c r="H491" s="48">
        <f>'PNC, Exon. &amp; no Exon.'!R443</f>
        <v>0</v>
      </c>
      <c r="I491" s="48">
        <f>'PNC, Exon. &amp; no Exon.'!U443</f>
        <v>0</v>
      </c>
      <c r="J491" s="48">
        <f>'PNC, Exon. &amp; no Exon.'!X443</f>
        <v>0</v>
      </c>
      <c r="K491" s="48">
        <f>'PNC, Exon. &amp; no Exon.'!AA443</f>
        <v>0</v>
      </c>
      <c r="L491" s="48">
        <f>'PNC, Exon. &amp; no Exon.'!AD443</f>
        <v>0</v>
      </c>
      <c r="M491" s="48">
        <f>'PNC, Exon. &amp; no Exon.'!AG443</f>
        <v>0</v>
      </c>
      <c r="N491" s="48">
        <f>'PNC, Exon. &amp; no Exon.'!AJ443</f>
        <v>0</v>
      </c>
      <c r="O491" s="60" t="e">
        <f t="shared" si="27"/>
        <v>#DIV/0!</v>
      </c>
    </row>
    <row r="492" spans="1:15" ht="15.95" hidden="1" customHeight="1" x14ac:dyDescent="0.2">
      <c r="A492" s="47">
        <v>26</v>
      </c>
      <c r="B492" s="52" t="s">
        <v>114</v>
      </c>
      <c r="C492" s="87">
        <f t="shared" si="26"/>
        <v>0</v>
      </c>
      <c r="D492" s="48">
        <f>'PNC, Exon. &amp; no Exon.'!F444</f>
        <v>0</v>
      </c>
      <c r="E492" s="48">
        <f>'PNC, Exon. &amp; no Exon.'!I444</f>
        <v>0</v>
      </c>
      <c r="F492" s="48">
        <f>'PNC, Exon. &amp; no Exon.'!L444</f>
        <v>0</v>
      </c>
      <c r="G492" s="48">
        <f>'PNC, Exon. &amp; no Exon.'!O444</f>
        <v>0</v>
      </c>
      <c r="H492" s="48">
        <f>'PNC, Exon. &amp; no Exon.'!R444</f>
        <v>0</v>
      </c>
      <c r="I492" s="48">
        <f>'PNC, Exon. &amp; no Exon.'!U444</f>
        <v>0</v>
      </c>
      <c r="J492" s="48">
        <f>'PNC, Exon. &amp; no Exon.'!X444</f>
        <v>0</v>
      </c>
      <c r="K492" s="48">
        <f>'PNC, Exon. &amp; no Exon.'!AA444</f>
        <v>0</v>
      </c>
      <c r="L492" s="48">
        <f>'PNC, Exon. &amp; no Exon.'!AD444</f>
        <v>0</v>
      </c>
      <c r="M492" s="48">
        <f>'PNC, Exon. &amp; no Exon.'!AG444</f>
        <v>0</v>
      </c>
      <c r="N492" s="48">
        <f>'PNC, Exon. &amp; no Exon.'!AJ444</f>
        <v>0</v>
      </c>
      <c r="O492" s="60" t="e">
        <f t="shared" si="27"/>
        <v>#DIV/0!</v>
      </c>
    </row>
    <row r="493" spans="1:15" ht="15.95" hidden="1" customHeight="1" x14ac:dyDescent="0.2">
      <c r="A493" s="47">
        <v>27</v>
      </c>
      <c r="B493" s="52" t="s">
        <v>116</v>
      </c>
      <c r="C493" s="87">
        <f t="shared" si="26"/>
        <v>0</v>
      </c>
      <c r="D493" s="48">
        <f>'PNC, Exon. &amp; no Exon.'!F445</f>
        <v>0</v>
      </c>
      <c r="E493" s="48">
        <f>'PNC, Exon. &amp; no Exon.'!I445</f>
        <v>0</v>
      </c>
      <c r="F493" s="48">
        <f>'PNC, Exon. &amp; no Exon.'!L445</f>
        <v>0</v>
      </c>
      <c r="G493" s="48">
        <f>'PNC, Exon. &amp; no Exon.'!O445</f>
        <v>0</v>
      </c>
      <c r="H493" s="48">
        <f>'PNC, Exon. &amp; no Exon.'!R445</f>
        <v>0</v>
      </c>
      <c r="I493" s="48">
        <f>'PNC, Exon. &amp; no Exon.'!U445</f>
        <v>0</v>
      </c>
      <c r="J493" s="48">
        <f>'PNC, Exon. &amp; no Exon.'!X445</f>
        <v>0</v>
      </c>
      <c r="K493" s="48">
        <f>'PNC, Exon. &amp; no Exon.'!AA445</f>
        <v>0</v>
      </c>
      <c r="L493" s="48">
        <f>'PNC, Exon. &amp; no Exon.'!AD445</f>
        <v>0</v>
      </c>
      <c r="M493" s="48">
        <f>'PNC, Exon. &amp; no Exon.'!AG445</f>
        <v>0</v>
      </c>
      <c r="N493" s="48">
        <f>'PNC, Exon. &amp; no Exon.'!AJ445</f>
        <v>0</v>
      </c>
      <c r="O493" s="60" t="e">
        <f t="shared" si="27"/>
        <v>#DIV/0!</v>
      </c>
    </row>
    <row r="494" spans="1:15" ht="15.95" hidden="1" customHeight="1" x14ac:dyDescent="0.2">
      <c r="A494" s="47">
        <v>28</v>
      </c>
      <c r="B494" s="52" t="s">
        <v>119</v>
      </c>
      <c r="C494" s="87">
        <f t="shared" si="26"/>
        <v>0</v>
      </c>
      <c r="D494" s="48">
        <f>'PNC, Exon. &amp; no Exon.'!F446</f>
        <v>0</v>
      </c>
      <c r="E494" s="48">
        <f>'PNC, Exon. &amp; no Exon.'!I446</f>
        <v>0</v>
      </c>
      <c r="F494" s="48">
        <f>'PNC, Exon. &amp; no Exon.'!L446</f>
        <v>0</v>
      </c>
      <c r="G494" s="48">
        <f>'PNC, Exon. &amp; no Exon.'!O446</f>
        <v>0</v>
      </c>
      <c r="H494" s="48">
        <f>'PNC, Exon. &amp; no Exon.'!R446</f>
        <v>0</v>
      </c>
      <c r="I494" s="48">
        <f>'PNC, Exon. &amp; no Exon.'!U446</f>
        <v>0</v>
      </c>
      <c r="J494" s="48">
        <f>'PNC, Exon. &amp; no Exon.'!X446</f>
        <v>0</v>
      </c>
      <c r="K494" s="48">
        <f>'PNC, Exon. &amp; no Exon.'!AA446</f>
        <v>0</v>
      </c>
      <c r="L494" s="48">
        <f>'PNC, Exon. &amp; no Exon.'!AD446</f>
        <v>0</v>
      </c>
      <c r="M494" s="48">
        <f>'PNC, Exon. &amp; no Exon.'!AG446</f>
        <v>0</v>
      </c>
      <c r="N494" s="48">
        <f>'PNC, Exon. &amp; no Exon.'!AJ446</f>
        <v>0</v>
      </c>
      <c r="O494" s="60" t="e">
        <f t="shared" si="27"/>
        <v>#DIV/0!</v>
      </c>
    </row>
    <row r="495" spans="1:15" ht="15.95" hidden="1" customHeight="1" x14ac:dyDescent="0.2">
      <c r="A495" s="47">
        <v>29</v>
      </c>
      <c r="B495" s="52" t="s">
        <v>124</v>
      </c>
      <c r="C495" s="87">
        <f t="shared" ref="C495:C503" si="28">SUM(D495:N495)</f>
        <v>0</v>
      </c>
      <c r="D495" s="48">
        <f>'PNC, Exon. &amp; no Exon.'!F447</f>
        <v>0</v>
      </c>
      <c r="E495" s="48">
        <f>'PNC, Exon. &amp; no Exon.'!I447</f>
        <v>0</v>
      </c>
      <c r="F495" s="48">
        <f>'PNC, Exon. &amp; no Exon.'!L447</f>
        <v>0</v>
      </c>
      <c r="G495" s="48">
        <f>'PNC, Exon. &amp; no Exon.'!O447</f>
        <v>0</v>
      </c>
      <c r="H495" s="48">
        <f>'PNC, Exon. &amp; no Exon.'!R447</f>
        <v>0</v>
      </c>
      <c r="I495" s="48">
        <f>'PNC, Exon. &amp; no Exon.'!U447</f>
        <v>0</v>
      </c>
      <c r="J495" s="48">
        <f>'PNC, Exon. &amp; no Exon.'!X447</f>
        <v>0</v>
      </c>
      <c r="K495" s="48">
        <f>'PNC, Exon. &amp; no Exon.'!AA447</f>
        <v>0</v>
      </c>
      <c r="L495" s="48">
        <f>'PNC, Exon. &amp; no Exon.'!AD447</f>
        <v>0</v>
      </c>
      <c r="M495" s="48">
        <f>'PNC, Exon. &amp; no Exon.'!AG447</f>
        <v>0</v>
      </c>
      <c r="N495" s="48">
        <f>'PNC, Exon. &amp; no Exon.'!AJ447</f>
        <v>0</v>
      </c>
      <c r="O495" s="60" t="e">
        <f t="shared" si="27"/>
        <v>#DIV/0!</v>
      </c>
    </row>
    <row r="496" spans="1:15" ht="15.95" hidden="1" customHeight="1" x14ac:dyDescent="0.2">
      <c r="A496" s="47">
        <v>30</v>
      </c>
      <c r="B496" s="52" t="s">
        <v>102</v>
      </c>
      <c r="C496" s="87">
        <f t="shared" si="28"/>
        <v>0</v>
      </c>
      <c r="D496" s="48">
        <f>'PNC, Exon. &amp; no Exon.'!F448</f>
        <v>0</v>
      </c>
      <c r="E496" s="48">
        <f>'PNC, Exon. &amp; no Exon.'!I448</f>
        <v>0</v>
      </c>
      <c r="F496" s="48">
        <f>'PNC, Exon. &amp; no Exon.'!L448</f>
        <v>0</v>
      </c>
      <c r="G496" s="48">
        <f>'PNC, Exon. &amp; no Exon.'!O448</f>
        <v>0</v>
      </c>
      <c r="H496" s="48">
        <f>'PNC, Exon. &amp; no Exon.'!R448</f>
        <v>0</v>
      </c>
      <c r="I496" s="48">
        <f>'PNC, Exon. &amp; no Exon.'!U448</f>
        <v>0</v>
      </c>
      <c r="J496" s="48">
        <f>'PNC, Exon. &amp; no Exon.'!X448</f>
        <v>0</v>
      </c>
      <c r="K496" s="48">
        <f>'PNC, Exon. &amp; no Exon.'!AA448</f>
        <v>0</v>
      </c>
      <c r="L496" s="48">
        <f>'PNC, Exon. &amp; no Exon.'!AD448</f>
        <v>0</v>
      </c>
      <c r="M496" s="48">
        <f>'PNC, Exon. &amp; no Exon.'!AG448</f>
        <v>0</v>
      </c>
      <c r="N496" s="48">
        <f>'PNC, Exon. &amp; no Exon.'!AJ448</f>
        <v>0</v>
      </c>
      <c r="O496" s="60" t="e">
        <f t="shared" si="27"/>
        <v>#DIV/0!</v>
      </c>
    </row>
    <row r="497" spans="1:15" ht="15.95" hidden="1" customHeight="1" x14ac:dyDescent="0.2">
      <c r="A497" s="47">
        <v>31</v>
      </c>
      <c r="B497" s="51" t="s">
        <v>109</v>
      </c>
      <c r="C497" s="87">
        <f t="shared" si="28"/>
        <v>0</v>
      </c>
      <c r="D497" s="48">
        <f>'PNC, Exon. &amp; no Exon.'!F449</f>
        <v>0</v>
      </c>
      <c r="E497" s="48">
        <f>'PNC, Exon. &amp; no Exon.'!I449</f>
        <v>0</v>
      </c>
      <c r="F497" s="48">
        <f>'PNC, Exon. &amp; no Exon.'!L449</f>
        <v>0</v>
      </c>
      <c r="G497" s="48">
        <f>'PNC, Exon. &amp; no Exon.'!O449</f>
        <v>0</v>
      </c>
      <c r="H497" s="48">
        <f>'PNC, Exon. &amp; no Exon.'!R449</f>
        <v>0</v>
      </c>
      <c r="I497" s="48">
        <f>'PNC, Exon. &amp; no Exon.'!U449</f>
        <v>0</v>
      </c>
      <c r="J497" s="48">
        <f>'PNC, Exon. &amp; no Exon.'!X449</f>
        <v>0</v>
      </c>
      <c r="K497" s="48">
        <f>'PNC, Exon. &amp; no Exon.'!AA449</f>
        <v>0</v>
      </c>
      <c r="L497" s="48">
        <f>'PNC, Exon. &amp; no Exon.'!AD449</f>
        <v>0</v>
      </c>
      <c r="M497" s="48">
        <f>'PNC, Exon. &amp; no Exon.'!AG449</f>
        <v>0</v>
      </c>
      <c r="N497" s="48">
        <f>'PNC, Exon. &amp; no Exon.'!AJ449</f>
        <v>0</v>
      </c>
      <c r="O497" s="60" t="e">
        <f t="shared" si="27"/>
        <v>#DIV/0!</v>
      </c>
    </row>
    <row r="498" spans="1:15" ht="15.95" hidden="1" customHeight="1" x14ac:dyDescent="0.2">
      <c r="A498" s="47">
        <v>32</v>
      </c>
      <c r="B498" s="52" t="s">
        <v>117</v>
      </c>
      <c r="C498" s="87">
        <f t="shared" si="28"/>
        <v>0</v>
      </c>
      <c r="D498" s="48">
        <f>'PNC, Exon. &amp; no Exon.'!F450</f>
        <v>0</v>
      </c>
      <c r="E498" s="48">
        <f>'PNC, Exon. &amp; no Exon.'!I450</f>
        <v>0</v>
      </c>
      <c r="F498" s="48">
        <f>'PNC, Exon. &amp; no Exon.'!L450</f>
        <v>0</v>
      </c>
      <c r="G498" s="48">
        <f>'PNC, Exon. &amp; no Exon.'!O450</f>
        <v>0</v>
      </c>
      <c r="H498" s="48">
        <f>'PNC, Exon. &amp; no Exon.'!R450</f>
        <v>0</v>
      </c>
      <c r="I498" s="48">
        <f>'PNC, Exon. &amp; no Exon.'!U450</f>
        <v>0</v>
      </c>
      <c r="J498" s="48">
        <f>'PNC, Exon. &amp; no Exon.'!X450</f>
        <v>0</v>
      </c>
      <c r="K498" s="48">
        <f>'PNC, Exon. &amp; no Exon.'!AA450</f>
        <v>0</v>
      </c>
      <c r="L498" s="48">
        <f>'PNC, Exon. &amp; no Exon.'!AD450</f>
        <v>0</v>
      </c>
      <c r="M498" s="48">
        <f>'PNC, Exon. &amp; no Exon.'!AG450</f>
        <v>0</v>
      </c>
      <c r="N498" s="48">
        <f>'PNC, Exon. &amp; no Exon.'!AJ450</f>
        <v>0</v>
      </c>
      <c r="O498" s="60" t="e">
        <f t="shared" si="27"/>
        <v>#DIV/0!</v>
      </c>
    </row>
    <row r="499" spans="1:15" ht="15.95" hidden="1" customHeight="1" x14ac:dyDescent="0.2">
      <c r="A499" s="47">
        <v>33</v>
      </c>
      <c r="B499" s="52" t="s">
        <v>118</v>
      </c>
      <c r="C499" s="87">
        <f t="shared" si="28"/>
        <v>0</v>
      </c>
      <c r="D499" s="48">
        <f>'PNC, Exon. &amp; no Exon.'!F451</f>
        <v>0</v>
      </c>
      <c r="E499" s="48">
        <f>'PNC, Exon. &amp; no Exon.'!I451</f>
        <v>0</v>
      </c>
      <c r="F499" s="48">
        <f>'PNC, Exon. &amp; no Exon.'!L451</f>
        <v>0</v>
      </c>
      <c r="G499" s="48">
        <f>'PNC, Exon. &amp; no Exon.'!O451</f>
        <v>0</v>
      </c>
      <c r="H499" s="48">
        <f>'PNC, Exon. &amp; no Exon.'!R451</f>
        <v>0</v>
      </c>
      <c r="I499" s="48">
        <f>'PNC, Exon. &amp; no Exon.'!U451</f>
        <v>0</v>
      </c>
      <c r="J499" s="48">
        <f>'PNC, Exon. &amp; no Exon.'!X451</f>
        <v>0</v>
      </c>
      <c r="K499" s="48">
        <f>'PNC, Exon. &amp; no Exon.'!AA451</f>
        <v>0</v>
      </c>
      <c r="L499" s="48">
        <f>'PNC, Exon. &amp; no Exon.'!AD451</f>
        <v>0</v>
      </c>
      <c r="M499" s="48">
        <f>'PNC, Exon. &amp; no Exon.'!AG451</f>
        <v>0</v>
      </c>
      <c r="N499" s="48">
        <f>'PNC, Exon. &amp; no Exon.'!AJ451</f>
        <v>0</v>
      </c>
      <c r="O499" s="60" t="e">
        <f t="shared" si="27"/>
        <v>#DIV/0!</v>
      </c>
    </row>
    <row r="500" spans="1:15" ht="15.95" hidden="1" customHeight="1" x14ac:dyDescent="0.2">
      <c r="A500" s="47">
        <v>34</v>
      </c>
      <c r="B500" s="52" t="s">
        <v>120</v>
      </c>
      <c r="C500" s="87">
        <f t="shared" si="28"/>
        <v>0</v>
      </c>
      <c r="D500" s="48">
        <f>'PNC, Exon. &amp; no Exon.'!F452</f>
        <v>0</v>
      </c>
      <c r="E500" s="48">
        <f>'PNC, Exon. &amp; no Exon.'!I452</f>
        <v>0</v>
      </c>
      <c r="F500" s="48">
        <f>'PNC, Exon. &amp; no Exon.'!L452</f>
        <v>0</v>
      </c>
      <c r="G500" s="48">
        <f>'PNC, Exon. &amp; no Exon.'!O452</f>
        <v>0</v>
      </c>
      <c r="H500" s="48">
        <f>'PNC, Exon. &amp; no Exon.'!R452</f>
        <v>0</v>
      </c>
      <c r="I500" s="48">
        <f>'PNC, Exon. &amp; no Exon.'!U452</f>
        <v>0</v>
      </c>
      <c r="J500" s="48">
        <f>'PNC, Exon. &amp; no Exon.'!X452</f>
        <v>0</v>
      </c>
      <c r="K500" s="48">
        <f>'PNC, Exon. &amp; no Exon.'!AA452</f>
        <v>0</v>
      </c>
      <c r="L500" s="48">
        <f>'PNC, Exon. &amp; no Exon.'!AD452</f>
        <v>0</v>
      </c>
      <c r="M500" s="48">
        <f>'PNC, Exon. &amp; no Exon.'!AG452</f>
        <v>0</v>
      </c>
      <c r="N500" s="48">
        <f>'PNC, Exon. &amp; no Exon.'!AJ452</f>
        <v>0</v>
      </c>
      <c r="O500" s="60" t="e">
        <f t="shared" si="27"/>
        <v>#DIV/0!</v>
      </c>
    </row>
    <row r="501" spans="1:15" ht="15.95" hidden="1" customHeight="1" x14ac:dyDescent="0.2">
      <c r="A501" s="47">
        <v>35</v>
      </c>
      <c r="B501" s="52" t="s">
        <v>163</v>
      </c>
      <c r="C501" s="87">
        <f t="shared" si="28"/>
        <v>0</v>
      </c>
      <c r="D501" s="48">
        <f>'PNC, Exon. &amp; no Exon.'!F453</f>
        <v>0</v>
      </c>
      <c r="E501" s="48">
        <f>'PNC, Exon. &amp; no Exon.'!I453</f>
        <v>0</v>
      </c>
      <c r="F501" s="48">
        <f>'PNC, Exon. &amp; no Exon.'!L453</f>
        <v>0</v>
      </c>
      <c r="G501" s="48">
        <f>'PNC, Exon. &amp; no Exon.'!O453</f>
        <v>0</v>
      </c>
      <c r="H501" s="48">
        <f>'PNC, Exon. &amp; no Exon.'!R453</f>
        <v>0</v>
      </c>
      <c r="I501" s="48">
        <f>'PNC, Exon. &amp; no Exon.'!U453</f>
        <v>0</v>
      </c>
      <c r="J501" s="48">
        <f>'PNC, Exon. &amp; no Exon.'!X453</f>
        <v>0</v>
      </c>
      <c r="K501" s="48">
        <f>'PNC, Exon. &amp; no Exon.'!AA453</f>
        <v>0</v>
      </c>
      <c r="L501" s="48">
        <f>'PNC, Exon. &amp; no Exon.'!AD453</f>
        <v>0</v>
      </c>
      <c r="M501" s="48">
        <f>'PNC, Exon. &amp; no Exon.'!AG453</f>
        <v>0</v>
      </c>
      <c r="N501" s="48">
        <f>'PNC, Exon. &amp; no Exon.'!AJ453</f>
        <v>0</v>
      </c>
      <c r="O501" s="60" t="e">
        <f t="shared" si="27"/>
        <v>#DIV/0!</v>
      </c>
    </row>
    <row r="502" spans="1:15" ht="15.95" hidden="1" customHeight="1" x14ac:dyDescent="0.2">
      <c r="A502" s="47">
        <v>36</v>
      </c>
      <c r="B502" s="52" t="s">
        <v>105</v>
      </c>
      <c r="C502" s="87">
        <f t="shared" si="28"/>
        <v>0</v>
      </c>
      <c r="D502" s="48">
        <f>'PNC, Exon. &amp; no Exon.'!F454</f>
        <v>0</v>
      </c>
      <c r="E502" s="48">
        <f>'PNC, Exon. &amp; no Exon.'!I454</f>
        <v>0</v>
      </c>
      <c r="F502" s="48">
        <f>'PNC, Exon. &amp; no Exon.'!L454</f>
        <v>0</v>
      </c>
      <c r="G502" s="48">
        <f>'PNC, Exon. &amp; no Exon.'!O454</f>
        <v>0</v>
      </c>
      <c r="H502" s="48">
        <f>'PNC, Exon. &amp; no Exon.'!R454</f>
        <v>0</v>
      </c>
      <c r="I502" s="48">
        <f>'PNC, Exon. &amp; no Exon.'!U454</f>
        <v>0</v>
      </c>
      <c r="J502" s="48">
        <f>'PNC, Exon. &amp; no Exon.'!X454</f>
        <v>0</v>
      </c>
      <c r="K502" s="48">
        <f>'PNC, Exon. &amp; no Exon.'!AA454</f>
        <v>0</v>
      </c>
      <c r="L502" s="48">
        <f>'PNC, Exon. &amp; no Exon.'!AD454</f>
        <v>0</v>
      </c>
      <c r="M502" s="48">
        <f>'PNC, Exon. &amp; no Exon.'!AG454</f>
        <v>0</v>
      </c>
      <c r="N502" s="48">
        <f>'PNC, Exon. &amp; no Exon.'!AJ454</f>
        <v>0</v>
      </c>
      <c r="O502" s="60" t="e">
        <f t="shared" si="27"/>
        <v>#DIV/0!</v>
      </c>
    </row>
    <row r="503" spans="1:15" ht="15.95" hidden="1" customHeight="1" x14ac:dyDescent="0.2">
      <c r="A503" s="47">
        <v>37</v>
      </c>
      <c r="B503" s="52" t="s">
        <v>103</v>
      </c>
      <c r="C503" s="87">
        <f t="shared" si="28"/>
        <v>0</v>
      </c>
      <c r="D503" s="48">
        <f>'PNC, Exon. &amp; no Exon.'!F455</f>
        <v>0</v>
      </c>
      <c r="E503" s="48">
        <f>'PNC, Exon. &amp; no Exon.'!I455</f>
        <v>0</v>
      </c>
      <c r="F503" s="48">
        <f>'PNC, Exon. &amp; no Exon.'!L455</f>
        <v>0</v>
      </c>
      <c r="G503" s="48">
        <f>'PNC, Exon. &amp; no Exon.'!O455</f>
        <v>0</v>
      </c>
      <c r="H503" s="48">
        <f>'PNC, Exon. &amp; no Exon.'!R455</f>
        <v>0</v>
      </c>
      <c r="I503" s="48">
        <f>'PNC, Exon. &amp; no Exon.'!U455</f>
        <v>0</v>
      </c>
      <c r="J503" s="48">
        <f>'PNC, Exon. &amp; no Exon.'!X455</f>
        <v>0</v>
      </c>
      <c r="K503" s="48">
        <f>'PNC, Exon. &amp; no Exon.'!AA455</f>
        <v>0</v>
      </c>
      <c r="L503" s="48">
        <f>'PNC, Exon. &amp; no Exon.'!AD455</f>
        <v>0</v>
      </c>
      <c r="M503" s="48">
        <f>'PNC, Exon. &amp; no Exon.'!AG455</f>
        <v>0</v>
      </c>
      <c r="N503" s="48">
        <f>'PNC, Exon. &amp; no Exon.'!AJ455</f>
        <v>0</v>
      </c>
      <c r="O503" s="60" t="e">
        <f t="shared" si="27"/>
        <v>#DIV/0!</v>
      </c>
    </row>
    <row r="504" spans="1:15" ht="15.95" hidden="1" customHeight="1" x14ac:dyDescent="0.2">
      <c r="A504" s="47">
        <v>38</v>
      </c>
      <c r="B504" s="52" t="s">
        <v>110</v>
      </c>
      <c r="C504" s="87">
        <f>SUM(D504:N504)</f>
        <v>0</v>
      </c>
      <c r="D504" s="48">
        <f>'PNC, Exon. &amp; no Exon.'!F456</f>
        <v>0</v>
      </c>
      <c r="E504" s="48">
        <f>'PNC, Exon. &amp; no Exon.'!I456</f>
        <v>0</v>
      </c>
      <c r="F504" s="48">
        <f>'PNC, Exon. &amp; no Exon.'!L456</f>
        <v>0</v>
      </c>
      <c r="G504" s="48">
        <f>'PNC, Exon. &amp; no Exon.'!O456</f>
        <v>0</v>
      </c>
      <c r="H504" s="48">
        <f>'PNC, Exon. &amp; no Exon.'!R456</f>
        <v>0</v>
      </c>
      <c r="I504" s="48">
        <f>'PNC, Exon. &amp; no Exon.'!U456</f>
        <v>0</v>
      </c>
      <c r="J504" s="48">
        <f>'PNC, Exon. &amp; no Exon.'!X456</f>
        <v>0</v>
      </c>
      <c r="K504" s="48">
        <f>'PNC, Exon. &amp; no Exon.'!AA456</f>
        <v>0</v>
      </c>
      <c r="L504" s="48">
        <f>'PNC, Exon. &amp; no Exon.'!AD456</f>
        <v>0</v>
      </c>
      <c r="M504" s="48">
        <f>'PNC, Exon. &amp; no Exon.'!AG456</f>
        <v>0</v>
      </c>
      <c r="N504" s="48">
        <f>'PNC, Exon. &amp; no Exon.'!AJ456</f>
        <v>0</v>
      </c>
      <c r="O504" s="60" t="e">
        <f t="shared" si="27"/>
        <v>#DIV/0!</v>
      </c>
    </row>
    <row r="505" spans="1:15" hidden="1" x14ac:dyDescent="0.2">
      <c r="A505" s="81" t="s">
        <v>97</v>
      </c>
      <c r="B505" s="3"/>
      <c r="C505" s="9"/>
      <c r="D505" s="7"/>
      <c r="E505" s="7"/>
      <c r="F505" s="7"/>
      <c r="G505" s="7"/>
      <c r="H505" s="7"/>
      <c r="I505" s="7"/>
      <c r="J505" s="7"/>
      <c r="K505" s="7"/>
      <c r="L505" s="7"/>
      <c r="M505" s="7"/>
      <c r="N505" s="7"/>
      <c r="O505" s="10"/>
    </row>
    <row r="506" spans="1:15" hidden="1" x14ac:dyDescent="0.2">
      <c r="B506" s="15"/>
    </row>
    <row r="507" spans="1:15" hidden="1" x14ac:dyDescent="0.2"/>
    <row r="508" spans="1:15" hidden="1" x14ac:dyDescent="0.2"/>
    <row r="509" spans="1:15" hidden="1" x14ac:dyDescent="0.2"/>
    <row r="510" spans="1:15" hidden="1" x14ac:dyDescent="0.2"/>
    <row r="511" spans="1:15" hidden="1" x14ac:dyDescent="0.2"/>
    <row r="512" spans="1:15" hidden="1" x14ac:dyDescent="0.2"/>
    <row r="513" spans="1:15" hidden="1" x14ac:dyDescent="0.2"/>
    <row r="514" spans="1:15" hidden="1" x14ac:dyDescent="0.2"/>
    <row r="515" spans="1:15" hidden="1" x14ac:dyDescent="0.2"/>
    <row r="516" spans="1:15" hidden="1" x14ac:dyDescent="0.2"/>
    <row r="517" spans="1:15" hidden="1" x14ac:dyDescent="0.2"/>
    <row r="518" spans="1:15" hidden="1" x14ac:dyDescent="0.2"/>
    <row r="519" spans="1:15" hidden="1" x14ac:dyDescent="0.2"/>
    <row r="520" spans="1:15" hidden="1" x14ac:dyDescent="0.2"/>
    <row r="521" spans="1:15" hidden="1" x14ac:dyDescent="0.2"/>
    <row r="522" spans="1:15" hidden="1" x14ac:dyDescent="0.2"/>
    <row r="523" spans="1:15" hidden="1" x14ac:dyDescent="0.2"/>
    <row r="524" spans="1:15" hidden="1" x14ac:dyDescent="0.2"/>
    <row r="525" spans="1:15" hidden="1" x14ac:dyDescent="0.2"/>
    <row r="526" spans="1:15" ht="17.25" hidden="1" customHeight="1" x14ac:dyDescent="0.3">
      <c r="A526" s="188" t="s">
        <v>42</v>
      </c>
      <c r="B526" s="188"/>
      <c r="C526" s="188"/>
      <c r="D526" s="188"/>
      <c r="E526" s="188"/>
      <c r="F526" s="188"/>
      <c r="G526" s="188"/>
      <c r="H526" s="188"/>
      <c r="I526" s="188"/>
      <c r="J526" s="188"/>
      <c r="K526" s="188"/>
      <c r="L526" s="188"/>
      <c r="M526" s="188"/>
      <c r="N526" s="188"/>
      <c r="O526" s="188"/>
    </row>
    <row r="527" spans="1:15" ht="12.75" hidden="1" customHeight="1" x14ac:dyDescent="0.2">
      <c r="A527" s="189" t="s">
        <v>56</v>
      </c>
      <c r="B527" s="189"/>
      <c r="C527" s="189"/>
      <c r="D527" s="189"/>
      <c r="E527" s="189"/>
      <c r="F527" s="189"/>
      <c r="G527" s="189"/>
      <c r="H527" s="189"/>
      <c r="I527" s="189"/>
      <c r="J527" s="189"/>
      <c r="K527" s="189"/>
      <c r="L527" s="189"/>
      <c r="M527" s="189"/>
      <c r="N527" s="189"/>
      <c r="O527" s="189"/>
    </row>
    <row r="528" spans="1:15" ht="12.75" hidden="1" customHeight="1" x14ac:dyDescent="0.2">
      <c r="A528" s="190" t="s">
        <v>144</v>
      </c>
      <c r="B528" s="191"/>
      <c r="C528" s="191"/>
      <c r="D528" s="191"/>
      <c r="E528" s="191"/>
      <c r="F528" s="191"/>
      <c r="G528" s="191"/>
      <c r="H528" s="191"/>
      <c r="I528" s="191"/>
      <c r="J528" s="191"/>
      <c r="K528" s="191"/>
      <c r="L528" s="191"/>
      <c r="M528" s="191"/>
      <c r="N528" s="191"/>
      <c r="O528" s="191"/>
    </row>
    <row r="529" spans="1:15" ht="12.75" hidden="1" customHeight="1" x14ac:dyDescent="0.2">
      <c r="A529" s="189" t="s">
        <v>113</v>
      </c>
      <c r="B529" s="189"/>
      <c r="C529" s="189"/>
      <c r="D529" s="189"/>
      <c r="E529" s="189"/>
      <c r="F529" s="189"/>
      <c r="G529" s="189"/>
      <c r="H529" s="189"/>
      <c r="I529" s="189"/>
      <c r="J529" s="189"/>
      <c r="K529" s="189"/>
      <c r="L529" s="189"/>
      <c r="M529" s="189"/>
      <c r="N529" s="189"/>
      <c r="O529" s="189"/>
    </row>
    <row r="530" spans="1:15" hidden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</row>
    <row r="531" spans="1:15" ht="27" hidden="1" customHeight="1" x14ac:dyDescent="0.2">
      <c r="A531" s="158" t="s">
        <v>32</v>
      </c>
      <c r="B531" s="80" t="s">
        <v>108</v>
      </c>
      <c r="C531" s="158" t="s">
        <v>0</v>
      </c>
      <c r="D531" s="158" t="s">
        <v>43</v>
      </c>
      <c r="E531" s="158" t="s">
        <v>13</v>
      </c>
      <c r="F531" s="158" t="s">
        <v>44</v>
      </c>
      <c r="G531" s="158" t="s">
        <v>15</v>
      </c>
      <c r="H531" s="158" t="s">
        <v>45</v>
      </c>
      <c r="I531" s="158" t="s">
        <v>112</v>
      </c>
      <c r="J531" s="158" t="s">
        <v>46</v>
      </c>
      <c r="K531" s="158" t="s">
        <v>36</v>
      </c>
      <c r="L531" s="158" t="s">
        <v>47</v>
      </c>
      <c r="M531" s="158" t="s">
        <v>48</v>
      </c>
      <c r="N531" s="158" t="s">
        <v>49</v>
      </c>
      <c r="O531" s="158" t="s">
        <v>62</v>
      </c>
    </row>
    <row r="532" spans="1:15" ht="15.95" hidden="1" customHeight="1" x14ac:dyDescent="0.2">
      <c r="A532" s="47"/>
      <c r="B532" s="75" t="s">
        <v>21</v>
      </c>
      <c r="C532" s="87">
        <f>SUM(C533:C570)</f>
        <v>0</v>
      </c>
      <c r="D532" s="87">
        <f>SUM(D533:D570)</f>
        <v>0</v>
      </c>
      <c r="E532" s="87">
        <f t="shared" ref="E532:N532" si="29">SUM(E533:E570)</f>
        <v>0</v>
      </c>
      <c r="F532" s="87">
        <f t="shared" si="29"/>
        <v>0</v>
      </c>
      <c r="G532" s="87">
        <f t="shared" si="29"/>
        <v>0</v>
      </c>
      <c r="H532" s="87">
        <f t="shared" si="29"/>
        <v>0</v>
      </c>
      <c r="I532" s="87">
        <f t="shared" si="29"/>
        <v>0</v>
      </c>
      <c r="J532" s="87">
        <f t="shared" si="29"/>
        <v>0</v>
      </c>
      <c r="K532" s="87">
        <f t="shared" si="29"/>
        <v>0</v>
      </c>
      <c r="L532" s="87">
        <f t="shared" si="29"/>
        <v>0</v>
      </c>
      <c r="M532" s="87">
        <f t="shared" si="29"/>
        <v>0</v>
      </c>
      <c r="N532" s="87">
        <f t="shared" si="29"/>
        <v>0</v>
      </c>
      <c r="O532" s="64" t="e">
        <f>SUM(O533:O570)</f>
        <v>#DIV/0!</v>
      </c>
    </row>
    <row r="533" spans="1:15" ht="15.95" hidden="1" customHeight="1" x14ac:dyDescent="0.2">
      <c r="A533" s="47">
        <v>1</v>
      </c>
      <c r="B533" s="103" t="s">
        <v>90</v>
      </c>
      <c r="C533" s="87">
        <f t="shared" ref="C533:C539" si="30">SUM(D533:N533)</f>
        <v>0</v>
      </c>
      <c r="D533" s="48">
        <f>'PNC, Exon. &amp; no Exon.'!F477</f>
        <v>0</v>
      </c>
      <c r="E533" s="48">
        <f>'PNC, Exon. &amp; no Exon.'!I477</f>
        <v>0</v>
      </c>
      <c r="F533" s="48">
        <f>'PNC, Exon. &amp; no Exon.'!L477</f>
        <v>0</v>
      </c>
      <c r="G533" s="48">
        <f>'PNC, Exon. &amp; no Exon.'!O477</f>
        <v>0</v>
      </c>
      <c r="H533" s="48">
        <f>'PNC, Exon. &amp; no Exon.'!R477</f>
        <v>0</v>
      </c>
      <c r="I533" s="48">
        <f>'PNC, Exon. &amp; no Exon.'!U477</f>
        <v>0</v>
      </c>
      <c r="J533" s="48">
        <f>'PNC, Exon. &amp; no Exon.'!X477</f>
        <v>0</v>
      </c>
      <c r="K533" s="48">
        <f>'PNC, Exon. &amp; no Exon.'!AA477</f>
        <v>0</v>
      </c>
      <c r="L533" s="48">
        <f>'PNC, Exon. &amp; no Exon.'!AD477</f>
        <v>0</v>
      </c>
      <c r="M533" s="48">
        <f>'PNC, Exon. &amp; no Exon.'!AG477</f>
        <v>0</v>
      </c>
      <c r="N533" s="48">
        <f>'PNC, Exon. &amp; no Exon.'!AJ477</f>
        <v>0</v>
      </c>
      <c r="O533" s="60" t="e">
        <f>(C533/$C$532*100)</f>
        <v>#DIV/0!</v>
      </c>
    </row>
    <row r="534" spans="1:15" ht="15.95" hidden="1" customHeight="1" x14ac:dyDescent="0.2">
      <c r="A534" s="47">
        <v>2</v>
      </c>
      <c r="B534" s="52" t="s">
        <v>86</v>
      </c>
      <c r="C534" s="87">
        <f t="shared" si="30"/>
        <v>0</v>
      </c>
      <c r="D534" s="48">
        <f>'PNC, Exon. &amp; no Exon.'!F478</f>
        <v>0</v>
      </c>
      <c r="E534" s="48">
        <f>'PNC, Exon. &amp; no Exon.'!I478</f>
        <v>0</v>
      </c>
      <c r="F534" s="48">
        <f>'PNC, Exon. &amp; no Exon.'!L478</f>
        <v>0</v>
      </c>
      <c r="G534" s="48">
        <f>'PNC, Exon. &amp; no Exon.'!O478</f>
        <v>0</v>
      </c>
      <c r="H534" s="48">
        <f>'PNC, Exon. &amp; no Exon.'!R478</f>
        <v>0</v>
      </c>
      <c r="I534" s="48">
        <f>'PNC, Exon. &amp; no Exon.'!U478</f>
        <v>0</v>
      </c>
      <c r="J534" s="48">
        <f>'PNC, Exon. &amp; no Exon.'!X478</f>
        <v>0</v>
      </c>
      <c r="K534" s="48">
        <f>'PNC, Exon. &amp; no Exon.'!AA478</f>
        <v>0</v>
      </c>
      <c r="L534" s="48">
        <f>'PNC, Exon. &amp; no Exon.'!AD478</f>
        <v>0</v>
      </c>
      <c r="M534" s="48">
        <f>'PNC, Exon. &amp; no Exon.'!AG478</f>
        <v>0</v>
      </c>
      <c r="N534" s="48">
        <f>'PNC, Exon. &amp; no Exon.'!AJ478</f>
        <v>0</v>
      </c>
      <c r="O534" s="60" t="e">
        <f t="shared" ref="O534:O570" si="31">(C534/$C$532*100)</f>
        <v>#DIV/0!</v>
      </c>
    </row>
    <row r="535" spans="1:15" ht="15.95" hidden="1" customHeight="1" x14ac:dyDescent="0.2">
      <c r="A535" s="47">
        <v>3</v>
      </c>
      <c r="B535" s="52" t="s">
        <v>99</v>
      </c>
      <c r="C535" s="87">
        <f t="shared" si="30"/>
        <v>0</v>
      </c>
      <c r="D535" s="48">
        <f>'PNC, Exon. &amp; no Exon.'!F479</f>
        <v>0</v>
      </c>
      <c r="E535" s="48">
        <f>'PNC, Exon. &amp; no Exon.'!I479</f>
        <v>0</v>
      </c>
      <c r="F535" s="48">
        <f>'PNC, Exon. &amp; no Exon.'!L479</f>
        <v>0</v>
      </c>
      <c r="G535" s="48">
        <f>'PNC, Exon. &amp; no Exon.'!O479</f>
        <v>0</v>
      </c>
      <c r="H535" s="48">
        <f>'PNC, Exon. &amp; no Exon.'!R479</f>
        <v>0</v>
      </c>
      <c r="I535" s="48">
        <f>'PNC, Exon. &amp; no Exon.'!U479</f>
        <v>0</v>
      </c>
      <c r="J535" s="48">
        <f>'PNC, Exon. &amp; no Exon.'!X479</f>
        <v>0</v>
      </c>
      <c r="K535" s="48">
        <f>'PNC, Exon. &amp; no Exon.'!AA479</f>
        <v>0</v>
      </c>
      <c r="L535" s="48">
        <f>'PNC, Exon. &amp; no Exon.'!AD479</f>
        <v>0</v>
      </c>
      <c r="M535" s="48">
        <f>'PNC, Exon. &amp; no Exon.'!AG479</f>
        <v>0</v>
      </c>
      <c r="N535" s="48">
        <f>'PNC, Exon. &amp; no Exon.'!AJ479</f>
        <v>0</v>
      </c>
      <c r="O535" s="60" t="e">
        <f t="shared" si="31"/>
        <v>#DIV/0!</v>
      </c>
    </row>
    <row r="536" spans="1:15" ht="15.95" hidden="1" customHeight="1" x14ac:dyDescent="0.2">
      <c r="A536" s="47">
        <v>4</v>
      </c>
      <c r="B536" s="52" t="s">
        <v>96</v>
      </c>
      <c r="C536" s="87">
        <f t="shared" si="30"/>
        <v>0</v>
      </c>
      <c r="D536" s="48">
        <f>'PNC, Exon. &amp; no Exon.'!F480</f>
        <v>0</v>
      </c>
      <c r="E536" s="48">
        <f>'PNC, Exon. &amp; no Exon.'!I480</f>
        <v>0</v>
      </c>
      <c r="F536" s="48">
        <f>'PNC, Exon. &amp; no Exon.'!L480</f>
        <v>0</v>
      </c>
      <c r="G536" s="48">
        <f>'PNC, Exon. &amp; no Exon.'!O480</f>
        <v>0</v>
      </c>
      <c r="H536" s="48">
        <f>'PNC, Exon. &amp; no Exon.'!R480</f>
        <v>0</v>
      </c>
      <c r="I536" s="48">
        <f>'PNC, Exon. &amp; no Exon.'!U480</f>
        <v>0</v>
      </c>
      <c r="J536" s="48">
        <f>'PNC, Exon. &amp; no Exon.'!X480</f>
        <v>0</v>
      </c>
      <c r="K536" s="48">
        <f>'PNC, Exon. &amp; no Exon.'!AA480</f>
        <v>0</v>
      </c>
      <c r="L536" s="48">
        <f>'PNC, Exon. &amp; no Exon.'!AD480</f>
        <v>0</v>
      </c>
      <c r="M536" s="48">
        <f>'PNC, Exon. &amp; no Exon.'!AG480</f>
        <v>0</v>
      </c>
      <c r="N536" s="48">
        <f>'PNC, Exon. &amp; no Exon.'!AJ480</f>
        <v>0</v>
      </c>
      <c r="O536" s="60" t="e">
        <f t="shared" si="31"/>
        <v>#DIV/0!</v>
      </c>
    </row>
    <row r="537" spans="1:15" ht="15.95" hidden="1" customHeight="1" x14ac:dyDescent="0.2">
      <c r="A537" s="47">
        <v>5</v>
      </c>
      <c r="B537" s="52" t="s">
        <v>91</v>
      </c>
      <c r="C537" s="87">
        <f t="shared" si="30"/>
        <v>0</v>
      </c>
      <c r="D537" s="48">
        <f>'PNC, Exon. &amp; no Exon.'!F481</f>
        <v>0</v>
      </c>
      <c r="E537" s="48">
        <f>'PNC, Exon. &amp; no Exon.'!I481</f>
        <v>0</v>
      </c>
      <c r="F537" s="48">
        <f>'PNC, Exon. &amp; no Exon.'!L481</f>
        <v>0</v>
      </c>
      <c r="G537" s="48">
        <f>'PNC, Exon. &amp; no Exon.'!O481</f>
        <v>0</v>
      </c>
      <c r="H537" s="48">
        <f>'PNC, Exon. &amp; no Exon.'!R481</f>
        <v>0</v>
      </c>
      <c r="I537" s="48">
        <f>'PNC, Exon. &amp; no Exon.'!U481</f>
        <v>0</v>
      </c>
      <c r="J537" s="48">
        <f>'PNC, Exon. &amp; no Exon.'!X481</f>
        <v>0</v>
      </c>
      <c r="K537" s="48">
        <f>'PNC, Exon. &amp; no Exon.'!AA481</f>
        <v>0</v>
      </c>
      <c r="L537" s="48">
        <f>'PNC, Exon. &amp; no Exon.'!AD481</f>
        <v>0</v>
      </c>
      <c r="M537" s="48">
        <f>'PNC, Exon. &amp; no Exon.'!AG481</f>
        <v>0</v>
      </c>
      <c r="N537" s="48">
        <f>'PNC, Exon. &amp; no Exon.'!AJ481</f>
        <v>0</v>
      </c>
      <c r="O537" s="60" t="e">
        <f t="shared" si="31"/>
        <v>#DIV/0!</v>
      </c>
    </row>
    <row r="538" spans="1:15" ht="15.95" hidden="1" customHeight="1" x14ac:dyDescent="0.2">
      <c r="A538" s="47">
        <v>6</v>
      </c>
      <c r="B538" s="52" t="s">
        <v>88</v>
      </c>
      <c r="C538" s="87">
        <f t="shared" si="30"/>
        <v>0</v>
      </c>
      <c r="D538" s="48">
        <f>'PNC, Exon. &amp; no Exon.'!F482</f>
        <v>0</v>
      </c>
      <c r="E538" s="48">
        <f>'PNC, Exon. &amp; no Exon.'!I482</f>
        <v>0</v>
      </c>
      <c r="F538" s="48">
        <f>'PNC, Exon. &amp; no Exon.'!L482</f>
        <v>0</v>
      </c>
      <c r="G538" s="48">
        <f>'PNC, Exon. &amp; no Exon.'!O482</f>
        <v>0</v>
      </c>
      <c r="H538" s="48">
        <f>'PNC, Exon. &amp; no Exon.'!R482</f>
        <v>0</v>
      </c>
      <c r="I538" s="48">
        <f>'PNC, Exon. &amp; no Exon.'!U482</f>
        <v>0</v>
      </c>
      <c r="J538" s="48">
        <f>'PNC, Exon. &amp; no Exon.'!X482</f>
        <v>0</v>
      </c>
      <c r="K538" s="48">
        <f>'PNC, Exon. &amp; no Exon.'!AA482</f>
        <v>0</v>
      </c>
      <c r="L538" s="48">
        <f>'PNC, Exon. &amp; no Exon.'!AD482</f>
        <v>0</v>
      </c>
      <c r="M538" s="48">
        <f>'PNC, Exon. &amp; no Exon.'!AG482</f>
        <v>0</v>
      </c>
      <c r="N538" s="48">
        <f>'PNC, Exon. &amp; no Exon.'!AJ482</f>
        <v>0</v>
      </c>
      <c r="O538" s="60" t="e">
        <f t="shared" si="31"/>
        <v>#DIV/0!</v>
      </c>
    </row>
    <row r="539" spans="1:15" ht="15.95" hidden="1" customHeight="1" x14ac:dyDescent="0.2">
      <c r="A539" s="47">
        <v>7</v>
      </c>
      <c r="B539" s="52" t="s">
        <v>93</v>
      </c>
      <c r="C539" s="87">
        <f t="shared" si="30"/>
        <v>0</v>
      </c>
      <c r="D539" s="48">
        <f>'PNC, Exon. &amp; no Exon.'!F483</f>
        <v>0</v>
      </c>
      <c r="E539" s="48">
        <f>'PNC, Exon. &amp; no Exon.'!I483</f>
        <v>0</v>
      </c>
      <c r="F539" s="48">
        <f>'PNC, Exon. &amp; no Exon.'!L483</f>
        <v>0</v>
      </c>
      <c r="G539" s="48">
        <f>'PNC, Exon. &amp; no Exon.'!O483</f>
        <v>0</v>
      </c>
      <c r="H539" s="48">
        <f>'PNC, Exon. &amp; no Exon.'!R483</f>
        <v>0</v>
      </c>
      <c r="I539" s="48">
        <f>'PNC, Exon. &amp; no Exon.'!U483</f>
        <v>0</v>
      </c>
      <c r="J539" s="48">
        <f>'PNC, Exon. &amp; no Exon.'!X483</f>
        <v>0</v>
      </c>
      <c r="K539" s="48">
        <f>'PNC, Exon. &amp; no Exon.'!AA483</f>
        <v>0</v>
      </c>
      <c r="L539" s="48">
        <f>'PNC, Exon. &amp; no Exon.'!AD483</f>
        <v>0</v>
      </c>
      <c r="M539" s="48">
        <f>'PNC, Exon. &amp; no Exon.'!AG483</f>
        <v>0</v>
      </c>
      <c r="N539" s="48">
        <f>'PNC, Exon. &amp; no Exon.'!AJ483</f>
        <v>0</v>
      </c>
      <c r="O539" s="60" t="e">
        <f t="shared" si="31"/>
        <v>#DIV/0!</v>
      </c>
    </row>
    <row r="540" spans="1:15" ht="15.95" hidden="1" customHeight="1" x14ac:dyDescent="0.2">
      <c r="A540" s="47">
        <v>8</v>
      </c>
      <c r="B540" s="52" t="s">
        <v>89</v>
      </c>
      <c r="C540" s="87">
        <f t="shared" ref="C540:C561" si="32">SUM(D540:N540)</f>
        <v>0</v>
      </c>
      <c r="D540" s="48">
        <f>'PNC, Exon. &amp; no Exon.'!F484</f>
        <v>0</v>
      </c>
      <c r="E540" s="48">
        <f>'PNC, Exon. &amp; no Exon.'!I484</f>
        <v>0</v>
      </c>
      <c r="F540" s="48">
        <f>'PNC, Exon. &amp; no Exon.'!L484</f>
        <v>0</v>
      </c>
      <c r="G540" s="48">
        <f>'PNC, Exon. &amp; no Exon.'!O484</f>
        <v>0</v>
      </c>
      <c r="H540" s="48">
        <f>'PNC, Exon. &amp; no Exon.'!R484</f>
        <v>0</v>
      </c>
      <c r="I540" s="48">
        <f>'PNC, Exon. &amp; no Exon.'!U484</f>
        <v>0</v>
      </c>
      <c r="J540" s="48">
        <f>'PNC, Exon. &amp; no Exon.'!X484</f>
        <v>0</v>
      </c>
      <c r="K540" s="48">
        <f>'PNC, Exon. &amp; no Exon.'!AA484</f>
        <v>0</v>
      </c>
      <c r="L540" s="48">
        <f>'PNC, Exon. &amp; no Exon.'!AD484</f>
        <v>0</v>
      </c>
      <c r="M540" s="48">
        <f>'PNC, Exon. &amp; no Exon.'!AG484</f>
        <v>0</v>
      </c>
      <c r="N540" s="48">
        <f>'PNC, Exon. &amp; no Exon.'!AJ484</f>
        <v>0</v>
      </c>
      <c r="O540" s="60" t="e">
        <f t="shared" si="31"/>
        <v>#DIV/0!</v>
      </c>
    </row>
    <row r="541" spans="1:15" ht="15.95" hidden="1" customHeight="1" x14ac:dyDescent="0.2">
      <c r="A541" s="47">
        <v>9</v>
      </c>
      <c r="B541" s="52" t="s">
        <v>78</v>
      </c>
      <c r="C541" s="87">
        <f t="shared" si="32"/>
        <v>0</v>
      </c>
      <c r="D541" s="48">
        <f>'PNC, Exon. &amp; no Exon.'!F485</f>
        <v>0</v>
      </c>
      <c r="E541" s="48">
        <f>'PNC, Exon. &amp; no Exon.'!I485</f>
        <v>0</v>
      </c>
      <c r="F541" s="48">
        <f>'PNC, Exon. &amp; no Exon.'!L485</f>
        <v>0</v>
      </c>
      <c r="G541" s="48">
        <f>'PNC, Exon. &amp; no Exon.'!O485</f>
        <v>0</v>
      </c>
      <c r="H541" s="48">
        <f>'PNC, Exon. &amp; no Exon.'!R485</f>
        <v>0</v>
      </c>
      <c r="I541" s="48">
        <f>'PNC, Exon. &amp; no Exon.'!U485</f>
        <v>0</v>
      </c>
      <c r="J541" s="48">
        <f>'PNC, Exon. &amp; no Exon.'!X485</f>
        <v>0</v>
      </c>
      <c r="K541" s="48">
        <f>'PNC, Exon. &amp; no Exon.'!AA485</f>
        <v>0</v>
      </c>
      <c r="L541" s="48">
        <f>'PNC, Exon. &amp; no Exon.'!AD485</f>
        <v>0</v>
      </c>
      <c r="M541" s="48">
        <f>'PNC, Exon. &amp; no Exon.'!AG485</f>
        <v>0</v>
      </c>
      <c r="N541" s="48">
        <f>'PNC, Exon. &amp; no Exon.'!AJ485</f>
        <v>0</v>
      </c>
      <c r="O541" s="60" t="e">
        <f t="shared" si="31"/>
        <v>#DIV/0!</v>
      </c>
    </row>
    <row r="542" spans="1:15" ht="15.95" hidden="1" customHeight="1" x14ac:dyDescent="0.2">
      <c r="A542" s="47">
        <v>10</v>
      </c>
      <c r="B542" s="52" t="s">
        <v>95</v>
      </c>
      <c r="C542" s="87">
        <f t="shared" si="32"/>
        <v>0</v>
      </c>
      <c r="D542" s="48">
        <f>'PNC, Exon. &amp; no Exon.'!F486</f>
        <v>0</v>
      </c>
      <c r="E542" s="48">
        <f>'PNC, Exon. &amp; no Exon.'!I486</f>
        <v>0</v>
      </c>
      <c r="F542" s="48">
        <f>'PNC, Exon. &amp; no Exon.'!L486</f>
        <v>0</v>
      </c>
      <c r="G542" s="48">
        <f>'PNC, Exon. &amp; no Exon.'!O486</f>
        <v>0</v>
      </c>
      <c r="H542" s="48">
        <f>'PNC, Exon. &amp; no Exon.'!R486</f>
        <v>0</v>
      </c>
      <c r="I542" s="48">
        <f>'PNC, Exon. &amp; no Exon.'!U486</f>
        <v>0</v>
      </c>
      <c r="J542" s="48">
        <f>'PNC, Exon. &amp; no Exon.'!X486</f>
        <v>0</v>
      </c>
      <c r="K542" s="48">
        <f>'PNC, Exon. &amp; no Exon.'!AA486</f>
        <v>0</v>
      </c>
      <c r="L542" s="48">
        <f>'PNC, Exon. &amp; no Exon.'!AD486</f>
        <v>0</v>
      </c>
      <c r="M542" s="48">
        <f>'PNC, Exon. &amp; no Exon.'!AG486</f>
        <v>0</v>
      </c>
      <c r="N542" s="48">
        <f>'PNC, Exon. &amp; no Exon.'!AJ486</f>
        <v>0</v>
      </c>
      <c r="O542" s="60" t="e">
        <f t="shared" si="31"/>
        <v>#DIV/0!</v>
      </c>
    </row>
    <row r="543" spans="1:15" ht="15.95" hidden="1" customHeight="1" x14ac:dyDescent="0.2">
      <c r="A543" s="47">
        <v>11</v>
      </c>
      <c r="B543" s="52" t="s">
        <v>98</v>
      </c>
      <c r="C543" s="87">
        <f t="shared" si="32"/>
        <v>0</v>
      </c>
      <c r="D543" s="48">
        <f>'PNC, Exon. &amp; no Exon.'!F487</f>
        <v>0</v>
      </c>
      <c r="E543" s="48">
        <f>'PNC, Exon. &amp; no Exon.'!I487</f>
        <v>0</v>
      </c>
      <c r="F543" s="48">
        <f>'PNC, Exon. &amp; no Exon.'!L487</f>
        <v>0</v>
      </c>
      <c r="G543" s="48">
        <f>'PNC, Exon. &amp; no Exon.'!O487</f>
        <v>0</v>
      </c>
      <c r="H543" s="48">
        <f>'PNC, Exon. &amp; no Exon.'!R487</f>
        <v>0</v>
      </c>
      <c r="I543" s="48">
        <f>'PNC, Exon. &amp; no Exon.'!U487</f>
        <v>0</v>
      </c>
      <c r="J543" s="48">
        <f>'PNC, Exon. &amp; no Exon.'!X487</f>
        <v>0</v>
      </c>
      <c r="K543" s="48">
        <f>'PNC, Exon. &amp; no Exon.'!AA487</f>
        <v>0</v>
      </c>
      <c r="L543" s="48">
        <f>'PNC, Exon. &amp; no Exon.'!AD487</f>
        <v>0</v>
      </c>
      <c r="M543" s="48">
        <f>'PNC, Exon. &amp; no Exon.'!AG487</f>
        <v>0</v>
      </c>
      <c r="N543" s="48">
        <f>'PNC, Exon. &amp; no Exon.'!AJ487</f>
        <v>0</v>
      </c>
      <c r="O543" s="60" t="e">
        <f t="shared" si="31"/>
        <v>#DIV/0!</v>
      </c>
    </row>
    <row r="544" spans="1:15" ht="15.95" hidden="1" customHeight="1" x14ac:dyDescent="0.2">
      <c r="A544" s="47">
        <v>12</v>
      </c>
      <c r="B544" s="52" t="s">
        <v>83</v>
      </c>
      <c r="C544" s="87">
        <f t="shared" si="32"/>
        <v>0</v>
      </c>
      <c r="D544" s="48">
        <f>'PNC, Exon. &amp; no Exon.'!F488</f>
        <v>0</v>
      </c>
      <c r="E544" s="48">
        <f>'PNC, Exon. &amp; no Exon.'!I488</f>
        <v>0</v>
      </c>
      <c r="F544" s="48">
        <f>'PNC, Exon. &amp; no Exon.'!L488</f>
        <v>0</v>
      </c>
      <c r="G544" s="48">
        <f>'PNC, Exon. &amp; no Exon.'!O488</f>
        <v>0</v>
      </c>
      <c r="H544" s="48">
        <f>'PNC, Exon. &amp; no Exon.'!R488</f>
        <v>0</v>
      </c>
      <c r="I544" s="48">
        <f>'PNC, Exon. &amp; no Exon.'!U488</f>
        <v>0</v>
      </c>
      <c r="J544" s="48">
        <f>'PNC, Exon. &amp; no Exon.'!X488</f>
        <v>0</v>
      </c>
      <c r="K544" s="48">
        <f>'PNC, Exon. &amp; no Exon.'!AA488</f>
        <v>0</v>
      </c>
      <c r="L544" s="48">
        <f>'PNC, Exon. &amp; no Exon.'!AD488</f>
        <v>0</v>
      </c>
      <c r="M544" s="48">
        <f>'PNC, Exon. &amp; no Exon.'!AG488</f>
        <v>0</v>
      </c>
      <c r="N544" s="48">
        <f>'PNC, Exon. &amp; no Exon.'!AJ488</f>
        <v>0</v>
      </c>
      <c r="O544" s="60" t="e">
        <f t="shared" si="31"/>
        <v>#DIV/0!</v>
      </c>
    </row>
    <row r="545" spans="1:15" ht="15.95" hidden="1" customHeight="1" x14ac:dyDescent="0.2">
      <c r="A545" s="47">
        <v>13</v>
      </c>
      <c r="B545" s="52" t="s">
        <v>85</v>
      </c>
      <c r="C545" s="87">
        <f t="shared" si="32"/>
        <v>0</v>
      </c>
      <c r="D545" s="48">
        <f>'PNC, Exon. &amp; no Exon.'!F489</f>
        <v>0</v>
      </c>
      <c r="E545" s="48">
        <f>'PNC, Exon. &amp; no Exon.'!I489</f>
        <v>0</v>
      </c>
      <c r="F545" s="48">
        <f>'PNC, Exon. &amp; no Exon.'!L489</f>
        <v>0</v>
      </c>
      <c r="G545" s="48">
        <f>'PNC, Exon. &amp; no Exon.'!O489</f>
        <v>0</v>
      </c>
      <c r="H545" s="48">
        <f>'PNC, Exon. &amp; no Exon.'!R489</f>
        <v>0</v>
      </c>
      <c r="I545" s="48">
        <f>'PNC, Exon. &amp; no Exon.'!U489</f>
        <v>0</v>
      </c>
      <c r="J545" s="48">
        <f>'PNC, Exon. &amp; no Exon.'!X489</f>
        <v>0</v>
      </c>
      <c r="K545" s="48">
        <f>'PNC, Exon. &amp; no Exon.'!AA489</f>
        <v>0</v>
      </c>
      <c r="L545" s="48">
        <f>'PNC, Exon. &amp; no Exon.'!AD489</f>
        <v>0</v>
      </c>
      <c r="M545" s="48">
        <f>'PNC, Exon. &amp; no Exon.'!AG489</f>
        <v>0</v>
      </c>
      <c r="N545" s="48">
        <f>'PNC, Exon. &amp; no Exon.'!AJ489</f>
        <v>0</v>
      </c>
      <c r="O545" s="60" t="e">
        <f t="shared" si="31"/>
        <v>#DIV/0!</v>
      </c>
    </row>
    <row r="546" spans="1:15" ht="15.95" hidden="1" customHeight="1" x14ac:dyDescent="0.2">
      <c r="A546" s="47">
        <v>14</v>
      </c>
      <c r="B546" s="52" t="s">
        <v>81</v>
      </c>
      <c r="C546" s="87">
        <f t="shared" si="32"/>
        <v>0</v>
      </c>
      <c r="D546" s="48">
        <f>'PNC, Exon. &amp; no Exon.'!F490</f>
        <v>0</v>
      </c>
      <c r="E546" s="48">
        <f>'PNC, Exon. &amp; no Exon.'!I490</f>
        <v>0</v>
      </c>
      <c r="F546" s="48">
        <f>'PNC, Exon. &amp; no Exon.'!L490</f>
        <v>0</v>
      </c>
      <c r="G546" s="48">
        <f>'PNC, Exon. &amp; no Exon.'!O490</f>
        <v>0</v>
      </c>
      <c r="H546" s="48">
        <f>'PNC, Exon. &amp; no Exon.'!R490</f>
        <v>0</v>
      </c>
      <c r="I546" s="48">
        <f>'PNC, Exon. &amp; no Exon.'!U490</f>
        <v>0</v>
      </c>
      <c r="J546" s="48">
        <f>'PNC, Exon. &amp; no Exon.'!X490</f>
        <v>0</v>
      </c>
      <c r="K546" s="48">
        <f>'PNC, Exon. &amp; no Exon.'!AA490</f>
        <v>0</v>
      </c>
      <c r="L546" s="48">
        <f>'PNC, Exon. &amp; no Exon.'!AD490</f>
        <v>0</v>
      </c>
      <c r="M546" s="48">
        <f>'PNC, Exon. &amp; no Exon.'!AG490</f>
        <v>0</v>
      </c>
      <c r="N546" s="48">
        <f>'PNC, Exon. &amp; no Exon.'!AJ490</f>
        <v>0</v>
      </c>
      <c r="O546" s="60" t="e">
        <f t="shared" si="31"/>
        <v>#DIV/0!</v>
      </c>
    </row>
    <row r="547" spans="1:15" ht="15.95" hidden="1" customHeight="1" x14ac:dyDescent="0.2">
      <c r="A547" s="47">
        <v>15</v>
      </c>
      <c r="B547" s="52" t="s">
        <v>80</v>
      </c>
      <c r="C547" s="87">
        <f t="shared" si="32"/>
        <v>0</v>
      </c>
      <c r="D547" s="48">
        <f>'PNC, Exon. &amp; no Exon.'!F491</f>
        <v>0</v>
      </c>
      <c r="E547" s="48">
        <f>'PNC, Exon. &amp; no Exon.'!I491</f>
        <v>0</v>
      </c>
      <c r="F547" s="48">
        <f>'PNC, Exon. &amp; no Exon.'!L491</f>
        <v>0</v>
      </c>
      <c r="G547" s="48">
        <f>'PNC, Exon. &amp; no Exon.'!O491</f>
        <v>0</v>
      </c>
      <c r="H547" s="48">
        <f>'PNC, Exon. &amp; no Exon.'!R491</f>
        <v>0</v>
      </c>
      <c r="I547" s="48">
        <f>'PNC, Exon. &amp; no Exon.'!U491</f>
        <v>0</v>
      </c>
      <c r="J547" s="48">
        <f>'PNC, Exon. &amp; no Exon.'!X491</f>
        <v>0</v>
      </c>
      <c r="K547" s="48">
        <f>'PNC, Exon. &amp; no Exon.'!AA491</f>
        <v>0</v>
      </c>
      <c r="L547" s="48">
        <f>'PNC, Exon. &amp; no Exon.'!AD491</f>
        <v>0</v>
      </c>
      <c r="M547" s="48">
        <f>'PNC, Exon. &amp; no Exon.'!AG491</f>
        <v>0</v>
      </c>
      <c r="N547" s="48">
        <f>'PNC, Exon. &amp; no Exon.'!AJ491</f>
        <v>0</v>
      </c>
      <c r="O547" s="60" t="e">
        <f t="shared" si="31"/>
        <v>#DIV/0!</v>
      </c>
    </row>
    <row r="548" spans="1:15" ht="15.95" hidden="1" customHeight="1" x14ac:dyDescent="0.2">
      <c r="A548" s="47">
        <v>16</v>
      </c>
      <c r="B548" s="52" t="s">
        <v>107</v>
      </c>
      <c r="C548" s="87">
        <f t="shared" si="32"/>
        <v>0</v>
      </c>
      <c r="D548" s="48">
        <f>'PNC, Exon. &amp; no Exon.'!F492</f>
        <v>0</v>
      </c>
      <c r="E548" s="48">
        <f>'PNC, Exon. &amp; no Exon.'!I492</f>
        <v>0</v>
      </c>
      <c r="F548" s="48">
        <f>'PNC, Exon. &amp; no Exon.'!L492</f>
        <v>0</v>
      </c>
      <c r="G548" s="48">
        <f>'PNC, Exon. &amp; no Exon.'!O492</f>
        <v>0</v>
      </c>
      <c r="H548" s="48">
        <f>'PNC, Exon. &amp; no Exon.'!R492</f>
        <v>0</v>
      </c>
      <c r="I548" s="48">
        <f>'PNC, Exon. &amp; no Exon.'!U492</f>
        <v>0</v>
      </c>
      <c r="J548" s="48">
        <f>'PNC, Exon. &amp; no Exon.'!X492</f>
        <v>0</v>
      </c>
      <c r="K548" s="48">
        <f>'PNC, Exon. &amp; no Exon.'!AA492</f>
        <v>0</v>
      </c>
      <c r="L548" s="48">
        <f>'PNC, Exon. &amp; no Exon.'!AD492</f>
        <v>0</v>
      </c>
      <c r="M548" s="48">
        <f>'PNC, Exon. &amp; no Exon.'!AG492</f>
        <v>0</v>
      </c>
      <c r="N548" s="48">
        <f>'PNC, Exon. &amp; no Exon.'!AJ492</f>
        <v>0</v>
      </c>
      <c r="O548" s="60" t="e">
        <f t="shared" si="31"/>
        <v>#DIV/0!</v>
      </c>
    </row>
    <row r="549" spans="1:15" ht="15.95" hidden="1" customHeight="1" x14ac:dyDescent="0.2">
      <c r="A549" s="47">
        <v>17</v>
      </c>
      <c r="B549" s="52" t="s">
        <v>79</v>
      </c>
      <c r="C549" s="87">
        <f t="shared" si="32"/>
        <v>0</v>
      </c>
      <c r="D549" s="48">
        <f>'PNC, Exon. &amp; no Exon.'!F493</f>
        <v>0</v>
      </c>
      <c r="E549" s="48">
        <f>'PNC, Exon. &amp; no Exon.'!I493</f>
        <v>0</v>
      </c>
      <c r="F549" s="48">
        <f>'PNC, Exon. &amp; no Exon.'!L493</f>
        <v>0</v>
      </c>
      <c r="G549" s="48">
        <f>'PNC, Exon. &amp; no Exon.'!O493</f>
        <v>0</v>
      </c>
      <c r="H549" s="48">
        <f>'PNC, Exon. &amp; no Exon.'!R493</f>
        <v>0</v>
      </c>
      <c r="I549" s="48">
        <f>'PNC, Exon. &amp; no Exon.'!U493</f>
        <v>0</v>
      </c>
      <c r="J549" s="48">
        <f>'PNC, Exon. &amp; no Exon.'!X493</f>
        <v>0</v>
      </c>
      <c r="K549" s="48">
        <f>'PNC, Exon. &amp; no Exon.'!AA493</f>
        <v>0</v>
      </c>
      <c r="L549" s="48">
        <f>'PNC, Exon. &amp; no Exon.'!AD493</f>
        <v>0</v>
      </c>
      <c r="M549" s="48">
        <f>'PNC, Exon. &amp; no Exon.'!AG493</f>
        <v>0</v>
      </c>
      <c r="N549" s="48">
        <f>'PNC, Exon. &amp; no Exon.'!AJ493</f>
        <v>0</v>
      </c>
      <c r="O549" s="60" t="e">
        <f t="shared" si="31"/>
        <v>#DIV/0!</v>
      </c>
    </row>
    <row r="550" spans="1:15" ht="15.95" hidden="1" customHeight="1" x14ac:dyDescent="0.2">
      <c r="A550" s="47">
        <v>18</v>
      </c>
      <c r="B550" s="52" t="s">
        <v>84</v>
      </c>
      <c r="C550" s="87">
        <f t="shared" si="32"/>
        <v>0</v>
      </c>
      <c r="D550" s="48">
        <f>'PNC, Exon. &amp; no Exon.'!F494</f>
        <v>0</v>
      </c>
      <c r="E550" s="48">
        <f>'PNC, Exon. &amp; no Exon.'!I494</f>
        <v>0</v>
      </c>
      <c r="F550" s="48">
        <f>'PNC, Exon. &amp; no Exon.'!L494</f>
        <v>0</v>
      </c>
      <c r="G550" s="48">
        <f>'PNC, Exon. &amp; no Exon.'!O494</f>
        <v>0</v>
      </c>
      <c r="H550" s="48">
        <f>'PNC, Exon. &amp; no Exon.'!R494</f>
        <v>0</v>
      </c>
      <c r="I550" s="48">
        <f>'PNC, Exon. &amp; no Exon.'!U494</f>
        <v>0</v>
      </c>
      <c r="J550" s="48">
        <f>'PNC, Exon. &amp; no Exon.'!X494</f>
        <v>0</v>
      </c>
      <c r="K550" s="48">
        <f>'PNC, Exon. &amp; no Exon.'!AA494</f>
        <v>0</v>
      </c>
      <c r="L550" s="48">
        <f>'PNC, Exon. &amp; no Exon.'!AD494</f>
        <v>0</v>
      </c>
      <c r="M550" s="48">
        <f>'PNC, Exon. &amp; no Exon.'!AG494</f>
        <v>0</v>
      </c>
      <c r="N550" s="48">
        <f>'PNC, Exon. &amp; no Exon.'!AJ494</f>
        <v>0</v>
      </c>
      <c r="O550" s="60" t="e">
        <f t="shared" si="31"/>
        <v>#DIV/0!</v>
      </c>
    </row>
    <row r="551" spans="1:15" ht="15.95" hidden="1" customHeight="1" x14ac:dyDescent="0.2">
      <c r="A551" s="47">
        <v>19</v>
      </c>
      <c r="B551" s="52" t="s">
        <v>100</v>
      </c>
      <c r="C551" s="87">
        <f t="shared" si="32"/>
        <v>0</v>
      </c>
      <c r="D551" s="48">
        <f>'PNC, Exon. &amp; no Exon.'!F495</f>
        <v>0</v>
      </c>
      <c r="E551" s="48">
        <f>'PNC, Exon. &amp; no Exon.'!I495</f>
        <v>0</v>
      </c>
      <c r="F551" s="48">
        <f>'PNC, Exon. &amp; no Exon.'!L495</f>
        <v>0</v>
      </c>
      <c r="G551" s="48">
        <f>'PNC, Exon. &amp; no Exon.'!O495</f>
        <v>0</v>
      </c>
      <c r="H551" s="48">
        <f>'PNC, Exon. &amp; no Exon.'!R495</f>
        <v>0</v>
      </c>
      <c r="I551" s="48">
        <f>'PNC, Exon. &amp; no Exon.'!U495</f>
        <v>0</v>
      </c>
      <c r="J551" s="48">
        <f>'PNC, Exon. &amp; no Exon.'!X495</f>
        <v>0</v>
      </c>
      <c r="K551" s="48">
        <f>'PNC, Exon. &amp; no Exon.'!AA495</f>
        <v>0</v>
      </c>
      <c r="L551" s="48">
        <f>'PNC, Exon. &amp; no Exon.'!AD495</f>
        <v>0</v>
      </c>
      <c r="M551" s="48">
        <f>'PNC, Exon. &amp; no Exon.'!AG495</f>
        <v>0</v>
      </c>
      <c r="N551" s="48">
        <f>'PNC, Exon. &amp; no Exon.'!AJ495</f>
        <v>0</v>
      </c>
      <c r="O551" s="60" t="e">
        <f t="shared" si="31"/>
        <v>#DIV/0!</v>
      </c>
    </row>
    <row r="552" spans="1:15" ht="15.95" hidden="1" customHeight="1" x14ac:dyDescent="0.2">
      <c r="A552" s="47">
        <v>20</v>
      </c>
      <c r="B552" s="52" t="s">
        <v>92</v>
      </c>
      <c r="C552" s="87">
        <f t="shared" si="32"/>
        <v>0</v>
      </c>
      <c r="D552" s="48">
        <f>'PNC, Exon. &amp; no Exon.'!F496</f>
        <v>0</v>
      </c>
      <c r="E552" s="48">
        <f>'PNC, Exon. &amp; no Exon.'!I496</f>
        <v>0</v>
      </c>
      <c r="F552" s="48">
        <f>'PNC, Exon. &amp; no Exon.'!L496</f>
        <v>0</v>
      </c>
      <c r="G552" s="48">
        <f>'PNC, Exon. &amp; no Exon.'!O496</f>
        <v>0</v>
      </c>
      <c r="H552" s="48">
        <f>'PNC, Exon. &amp; no Exon.'!R496</f>
        <v>0</v>
      </c>
      <c r="I552" s="48">
        <f>'PNC, Exon. &amp; no Exon.'!U496</f>
        <v>0</v>
      </c>
      <c r="J552" s="48">
        <f>'PNC, Exon. &amp; no Exon.'!X496</f>
        <v>0</v>
      </c>
      <c r="K552" s="48">
        <f>'PNC, Exon. &amp; no Exon.'!AA496</f>
        <v>0</v>
      </c>
      <c r="L552" s="48">
        <f>'PNC, Exon. &amp; no Exon.'!AD496</f>
        <v>0</v>
      </c>
      <c r="M552" s="48">
        <f>'PNC, Exon. &amp; no Exon.'!AG496</f>
        <v>0</v>
      </c>
      <c r="N552" s="48">
        <f>'PNC, Exon. &amp; no Exon.'!AJ496</f>
        <v>0</v>
      </c>
      <c r="O552" s="60" t="e">
        <f t="shared" si="31"/>
        <v>#DIV/0!</v>
      </c>
    </row>
    <row r="553" spans="1:15" ht="15.95" hidden="1" customHeight="1" x14ac:dyDescent="0.2">
      <c r="A553" s="47">
        <v>21</v>
      </c>
      <c r="B553" s="52" t="s">
        <v>101</v>
      </c>
      <c r="C553" s="87">
        <f t="shared" si="32"/>
        <v>0</v>
      </c>
      <c r="D553" s="48">
        <f>'PNC, Exon. &amp; no Exon.'!F497</f>
        <v>0</v>
      </c>
      <c r="E553" s="48">
        <f>'PNC, Exon. &amp; no Exon.'!I497</f>
        <v>0</v>
      </c>
      <c r="F553" s="48">
        <f>'PNC, Exon. &amp; no Exon.'!L497</f>
        <v>0</v>
      </c>
      <c r="G553" s="48">
        <f>'PNC, Exon. &amp; no Exon.'!O497</f>
        <v>0</v>
      </c>
      <c r="H553" s="48">
        <f>'PNC, Exon. &amp; no Exon.'!R497</f>
        <v>0</v>
      </c>
      <c r="I553" s="48">
        <f>'PNC, Exon. &amp; no Exon.'!U497</f>
        <v>0</v>
      </c>
      <c r="J553" s="48">
        <f>'PNC, Exon. &amp; no Exon.'!X497</f>
        <v>0</v>
      </c>
      <c r="K553" s="48">
        <f>'PNC, Exon. &amp; no Exon.'!AA497</f>
        <v>0</v>
      </c>
      <c r="L553" s="48">
        <f>'PNC, Exon. &amp; no Exon.'!AD497</f>
        <v>0</v>
      </c>
      <c r="M553" s="48">
        <f>'PNC, Exon. &amp; no Exon.'!AG497</f>
        <v>0</v>
      </c>
      <c r="N553" s="48">
        <f>'PNC, Exon. &amp; no Exon.'!AJ497</f>
        <v>0</v>
      </c>
      <c r="O553" s="60" t="e">
        <f t="shared" si="31"/>
        <v>#DIV/0!</v>
      </c>
    </row>
    <row r="554" spans="1:15" ht="15.95" hidden="1" customHeight="1" x14ac:dyDescent="0.2">
      <c r="A554" s="47">
        <v>22</v>
      </c>
      <c r="B554" s="51" t="s">
        <v>115</v>
      </c>
      <c r="C554" s="87">
        <f t="shared" si="32"/>
        <v>0</v>
      </c>
      <c r="D554" s="48">
        <f>'PNC, Exon. &amp; no Exon.'!F498</f>
        <v>0</v>
      </c>
      <c r="E554" s="48">
        <f>'PNC, Exon. &amp; no Exon.'!I498</f>
        <v>0</v>
      </c>
      <c r="F554" s="48">
        <f>'PNC, Exon. &amp; no Exon.'!L498</f>
        <v>0</v>
      </c>
      <c r="G554" s="48">
        <f>'PNC, Exon. &amp; no Exon.'!O498</f>
        <v>0</v>
      </c>
      <c r="H554" s="48">
        <f>'PNC, Exon. &amp; no Exon.'!R498</f>
        <v>0</v>
      </c>
      <c r="I554" s="48">
        <f>'PNC, Exon. &amp; no Exon.'!U498</f>
        <v>0</v>
      </c>
      <c r="J554" s="48">
        <f>'PNC, Exon. &amp; no Exon.'!X498</f>
        <v>0</v>
      </c>
      <c r="K554" s="48">
        <f>'PNC, Exon. &amp; no Exon.'!AA498</f>
        <v>0</v>
      </c>
      <c r="L554" s="48">
        <f>'PNC, Exon. &amp; no Exon.'!AD498</f>
        <v>0</v>
      </c>
      <c r="M554" s="48">
        <f>'PNC, Exon. &amp; no Exon.'!AG498</f>
        <v>0</v>
      </c>
      <c r="N554" s="48">
        <f>'PNC, Exon. &amp; no Exon.'!AJ498</f>
        <v>0</v>
      </c>
      <c r="O554" s="60" t="e">
        <f t="shared" si="31"/>
        <v>#DIV/0!</v>
      </c>
    </row>
    <row r="555" spans="1:15" ht="15.95" hidden="1" customHeight="1" x14ac:dyDescent="0.2">
      <c r="A555" s="47">
        <v>23</v>
      </c>
      <c r="B555" s="52" t="s">
        <v>106</v>
      </c>
      <c r="C555" s="87">
        <f t="shared" si="32"/>
        <v>0</v>
      </c>
      <c r="D555" s="48">
        <f>'PNC, Exon. &amp; no Exon.'!F499</f>
        <v>0</v>
      </c>
      <c r="E555" s="48">
        <f>'PNC, Exon. &amp; no Exon.'!I499</f>
        <v>0</v>
      </c>
      <c r="F555" s="48">
        <f>'PNC, Exon. &amp; no Exon.'!L499</f>
        <v>0</v>
      </c>
      <c r="G555" s="48">
        <f>'PNC, Exon. &amp; no Exon.'!O499</f>
        <v>0</v>
      </c>
      <c r="H555" s="48">
        <f>'PNC, Exon. &amp; no Exon.'!R499</f>
        <v>0</v>
      </c>
      <c r="I555" s="48">
        <f>'PNC, Exon. &amp; no Exon.'!U499</f>
        <v>0</v>
      </c>
      <c r="J555" s="48">
        <f>'PNC, Exon. &amp; no Exon.'!X499</f>
        <v>0</v>
      </c>
      <c r="K555" s="48">
        <f>'PNC, Exon. &amp; no Exon.'!AA499</f>
        <v>0</v>
      </c>
      <c r="L555" s="48">
        <f>'PNC, Exon. &amp; no Exon.'!AD499</f>
        <v>0</v>
      </c>
      <c r="M555" s="48">
        <f>'PNC, Exon. &amp; no Exon.'!AG499</f>
        <v>0</v>
      </c>
      <c r="N555" s="48">
        <f>'PNC, Exon. &amp; no Exon.'!AJ499</f>
        <v>0</v>
      </c>
      <c r="O555" s="60" t="e">
        <f t="shared" si="31"/>
        <v>#DIV/0!</v>
      </c>
    </row>
    <row r="556" spans="1:15" ht="15.95" hidden="1" customHeight="1" x14ac:dyDescent="0.2">
      <c r="A556" s="47">
        <v>24</v>
      </c>
      <c r="B556" s="52" t="s">
        <v>82</v>
      </c>
      <c r="C556" s="87">
        <f t="shared" si="32"/>
        <v>0</v>
      </c>
      <c r="D556" s="48">
        <f>'PNC, Exon. &amp; no Exon.'!F500</f>
        <v>0</v>
      </c>
      <c r="E556" s="48">
        <f>'PNC, Exon. &amp; no Exon.'!I500</f>
        <v>0</v>
      </c>
      <c r="F556" s="48">
        <f>'PNC, Exon. &amp; no Exon.'!L500</f>
        <v>0</v>
      </c>
      <c r="G556" s="48">
        <f>'PNC, Exon. &amp; no Exon.'!O500</f>
        <v>0</v>
      </c>
      <c r="H556" s="48">
        <f>'PNC, Exon. &amp; no Exon.'!R500</f>
        <v>0</v>
      </c>
      <c r="I556" s="48">
        <f>'PNC, Exon. &amp; no Exon.'!U500</f>
        <v>0</v>
      </c>
      <c r="J556" s="48">
        <f>'PNC, Exon. &amp; no Exon.'!X500</f>
        <v>0</v>
      </c>
      <c r="K556" s="48">
        <f>'PNC, Exon. &amp; no Exon.'!AA500</f>
        <v>0</v>
      </c>
      <c r="L556" s="48">
        <f>'PNC, Exon. &amp; no Exon.'!AD500</f>
        <v>0</v>
      </c>
      <c r="M556" s="48">
        <f>'PNC, Exon. &amp; no Exon.'!AG500</f>
        <v>0</v>
      </c>
      <c r="N556" s="48">
        <f>'PNC, Exon. &amp; no Exon.'!AJ500</f>
        <v>0</v>
      </c>
      <c r="O556" s="60" t="e">
        <f t="shared" si="31"/>
        <v>#DIV/0!</v>
      </c>
    </row>
    <row r="557" spans="1:15" ht="15.95" hidden="1" customHeight="1" x14ac:dyDescent="0.2">
      <c r="A557" s="47">
        <v>25</v>
      </c>
      <c r="B557" s="52" t="s">
        <v>104</v>
      </c>
      <c r="C557" s="87">
        <f t="shared" si="32"/>
        <v>0</v>
      </c>
      <c r="D557" s="48">
        <f>'PNC, Exon. &amp; no Exon.'!F501</f>
        <v>0</v>
      </c>
      <c r="E557" s="48">
        <f>'PNC, Exon. &amp; no Exon.'!I501</f>
        <v>0</v>
      </c>
      <c r="F557" s="48">
        <f>'PNC, Exon. &amp; no Exon.'!L501</f>
        <v>0</v>
      </c>
      <c r="G557" s="48">
        <f>'PNC, Exon. &amp; no Exon.'!O501</f>
        <v>0</v>
      </c>
      <c r="H557" s="48">
        <f>'PNC, Exon. &amp; no Exon.'!R501</f>
        <v>0</v>
      </c>
      <c r="I557" s="48">
        <f>'PNC, Exon. &amp; no Exon.'!U501</f>
        <v>0</v>
      </c>
      <c r="J557" s="48">
        <f>'PNC, Exon. &amp; no Exon.'!X501</f>
        <v>0</v>
      </c>
      <c r="K557" s="48">
        <f>'PNC, Exon. &amp; no Exon.'!AA501</f>
        <v>0</v>
      </c>
      <c r="L557" s="48">
        <f>'PNC, Exon. &amp; no Exon.'!AD501</f>
        <v>0</v>
      </c>
      <c r="M557" s="48">
        <f>'PNC, Exon. &amp; no Exon.'!AG501</f>
        <v>0</v>
      </c>
      <c r="N557" s="48">
        <f>'PNC, Exon. &amp; no Exon.'!AJ501</f>
        <v>0</v>
      </c>
      <c r="O557" s="60" t="e">
        <f t="shared" si="31"/>
        <v>#DIV/0!</v>
      </c>
    </row>
    <row r="558" spans="1:15" ht="15.95" hidden="1" customHeight="1" x14ac:dyDescent="0.2">
      <c r="A558" s="47">
        <v>26</v>
      </c>
      <c r="B558" s="52" t="s">
        <v>114</v>
      </c>
      <c r="C558" s="87">
        <f t="shared" si="32"/>
        <v>0</v>
      </c>
      <c r="D558" s="48">
        <f>'PNC, Exon. &amp; no Exon.'!F502</f>
        <v>0</v>
      </c>
      <c r="E558" s="48">
        <f>'PNC, Exon. &amp; no Exon.'!I502</f>
        <v>0</v>
      </c>
      <c r="F558" s="48">
        <f>'PNC, Exon. &amp; no Exon.'!L502</f>
        <v>0</v>
      </c>
      <c r="G558" s="48">
        <f>'PNC, Exon. &amp; no Exon.'!O502</f>
        <v>0</v>
      </c>
      <c r="H558" s="48">
        <f>'PNC, Exon. &amp; no Exon.'!R502</f>
        <v>0</v>
      </c>
      <c r="I558" s="48">
        <f>'PNC, Exon. &amp; no Exon.'!U502</f>
        <v>0</v>
      </c>
      <c r="J558" s="48">
        <f>'PNC, Exon. &amp; no Exon.'!X502</f>
        <v>0</v>
      </c>
      <c r="K558" s="48">
        <f>'PNC, Exon. &amp; no Exon.'!AA502</f>
        <v>0</v>
      </c>
      <c r="L558" s="48">
        <f>'PNC, Exon. &amp; no Exon.'!AD502</f>
        <v>0</v>
      </c>
      <c r="M558" s="48">
        <f>'PNC, Exon. &amp; no Exon.'!AG502</f>
        <v>0</v>
      </c>
      <c r="N558" s="48">
        <f>'PNC, Exon. &amp; no Exon.'!AJ502</f>
        <v>0</v>
      </c>
      <c r="O558" s="60" t="e">
        <f t="shared" si="31"/>
        <v>#DIV/0!</v>
      </c>
    </row>
    <row r="559" spans="1:15" ht="15.95" hidden="1" customHeight="1" x14ac:dyDescent="0.2">
      <c r="A559" s="47">
        <v>27</v>
      </c>
      <c r="B559" s="52" t="s">
        <v>116</v>
      </c>
      <c r="C559" s="87">
        <f t="shared" si="32"/>
        <v>0</v>
      </c>
      <c r="D559" s="48">
        <f>'PNC, Exon. &amp; no Exon.'!F503</f>
        <v>0</v>
      </c>
      <c r="E559" s="48">
        <f>'PNC, Exon. &amp; no Exon.'!I503</f>
        <v>0</v>
      </c>
      <c r="F559" s="48">
        <f>'PNC, Exon. &amp; no Exon.'!L503</f>
        <v>0</v>
      </c>
      <c r="G559" s="48">
        <f>'PNC, Exon. &amp; no Exon.'!O503</f>
        <v>0</v>
      </c>
      <c r="H559" s="48">
        <f>'PNC, Exon. &amp; no Exon.'!R503</f>
        <v>0</v>
      </c>
      <c r="I559" s="48">
        <f>'PNC, Exon. &amp; no Exon.'!U503</f>
        <v>0</v>
      </c>
      <c r="J559" s="48">
        <f>'PNC, Exon. &amp; no Exon.'!X503</f>
        <v>0</v>
      </c>
      <c r="K559" s="48">
        <f>'PNC, Exon. &amp; no Exon.'!AA503</f>
        <v>0</v>
      </c>
      <c r="L559" s="48">
        <f>'PNC, Exon. &amp; no Exon.'!AD503</f>
        <v>0</v>
      </c>
      <c r="M559" s="48">
        <f>'PNC, Exon. &amp; no Exon.'!AG503</f>
        <v>0</v>
      </c>
      <c r="N559" s="48">
        <f>'PNC, Exon. &amp; no Exon.'!AJ503</f>
        <v>0</v>
      </c>
      <c r="O559" s="60" t="e">
        <f t="shared" si="31"/>
        <v>#DIV/0!</v>
      </c>
    </row>
    <row r="560" spans="1:15" ht="15.95" hidden="1" customHeight="1" x14ac:dyDescent="0.2">
      <c r="A560" s="47">
        <v>28</v>
      </c>
      <c r="B560" s="52" t="s">
        <v>119</v>
      </c>
      <c r="C560" s="87">
        <f t="shared" si="32"/>
        <v>0</v>
      </c>
      <c r="D560" s="48">
        <f>'PNC, Exon. &amp; no Exon.'!F504</f>
        <v>0</v>
      </c>
      <c r="E560" s="48">
        <f>'PNC, Exon. &amp; no Exon.'!I504</f>
        <v>0</v>
      </c>
      <c r="F560" s="48">
        <f>'PNC, Exon. &amp; no Exon.'!L504</f>
        <v>0</v>
      </c>
      <c r="G560" s="48">
        <f>'PNC, Exon. &amp; no Exon.'!O504</f>
        <v>0</v>
      </c>
      <c r="H560" s="48">
        <f>'PNC, Exon. &amp; no Exon.'!R504</f>
        <v>0</v>
      </c>
      <c r="I560" s="48">
        <f>'PNC, Exon. &amp; no Exon.'!U504</f>
        <v>0</v>
      </c>
      <c r="J560" s="48">
        <f>'PNC, Exon. &amp; no Exon.'!X504</f>
        <v>0</v>
      </c>
      <c r="K560" s="48">
        <f>'PNC, Exon. &amp; no Exon.'!AA504</f>
        <v>0</v>
      </c>
      <c r="L560" s="48">
        <f>'PNC, Exon. &amp; no Exon.'!AD504</f>
        <v>0</v>
      </c>
      <c r="M560" s="48">
        <f>'PNC, Exon. &amp; no Exon.'!AG504</f>
        <v>0</v>
      </c>
      <c r="N560" s="48">
        <f>'PNC, Exon. &amp; no Exon.'!AJ504</f>
        <v>0</v>
      </c>
      <c r="O560" s="60" t="e">
        <f t="shared" si="31"/>
        <v>#DIV/0!</v>
      </c>
    </row>
    <row r="561" spans="1:15" ht="15.95" hidden="1" customHeight="1" x14ac:dyDescent="0.2">
      <c r="A561" s="47">
        <v>29</v>
      </c>
      <c r="B561" s="52" t="s">
        <v>124</v>
      </c>
      <c r="C561" s="87">
        <f t="shared" si="32"/>
        <v>0</v>
      </c>
      <c r="D561" s="48">
        <f>'PNC, Exon. &amp; no Exon.'!F505</f>
        <v>0</v>
      </c>
      <c r="E561" s="48">
        <f>'PNC, Exon. &amp; no Exon.'!I505</f>
        <v>0</v>
      </c>
      <c r="F561" s="48">
        <f>'PNC, Exon. &amp; no Exon.'!L505</f>
        <v>0</v>
      </c>
      <c r="G561" s="48">
        <f>'PNC, Exon. &amp; no Exon.'!O505</f>
        <v>0</v>
      </c>
      <c r="H561" s="48">
        <f>'PNC, Exon. &amp; no Exon.'!R505</f>
        <v>0</v>
      </c>
      <c r="I561" s="48">
        <f>'PNC, Exon. &amp; no Exon.'!U505</f>
        <v>0</v>
      </c>
      <c r="J561" s="48">
        <f>'PNC, Exon. &amp; no Exon.'!X505</f>
        <v>0</v>
      </c>
      <c r="K561" s="48">
        <f>'PNC, Exon. &amp; no Exon.'!AA505</f>
        <v>0</v>
      </c>
      <c r="L561" s="48">
        <f>'PNC, Exon. &amp; no Exon.'!AD505</f>
        <v>0</v>
      </c>
      <c r="M561" s="48">
        <f>'PNC, Exon. &amp; no Exon.'!AG505</f>
        <v>0</v>
      </c>
      <c r="N561" s="48">
        <f>'PNC, Exon. &amp; no Exon.'!AJ505</f>
        <v>0</v>
      </c>
      <c r="O561" s="60" t="e">
        <f t="shared" si="31"/>
        <v>#DIV/0!</v>
      </c>
    </row>
    <row r="562" spans="1:15" ht="15.95" hidden="1" customHeight="1" x14ac:dyDescent="0.2">
      <c r="A562" s="47">
        <v>30</v>
      </c>
      <c r="B562" s="52" t="s">
        <v>102</v>
      </c>
      <c r="C562" s="87">
        <f t="shared" ref="C562:C569" si="33">SUM(D562:N562)</f>
        <v>0</v>
      </c>
      <c r="D562" s="48">
        <f>'PNC, Exon. &amp; no Exon.'!F506</f>
        <v>0</v>
      </c>
      <c r="E562" s="48">
        <f>'PNC, Exon. &amp; no Exon.'!I506</f>
        <v>0</v>
      </c>
      <c r="F562" s="48">
        <f>'PNC, Exon. &amp; no Exon.'!L506</f>
        <v>0</v>
      </c>
      <c r="G562" s="48">
        <f>'PNC, Exon. &amp; no Exon.'!O506</f>
        <v>0</v>
      </c>
      <c r="H562" s="48">
        <f>'PNC, Exon. &amp; no Exon.'!R506</f>
        <v>0</v>
      </c>
      <c r="I562" s="48">
        <f>'PNC, Exon. &amp; no Exon.'!U506</f>
        <v>0</v>
      </c>
      <c r="J562" s="48">
        <f>'PNC, Exon. &amp; no Exon.'!X506</f>
        <v>0</v>
      </c>
      <c r="K562" s="48">
        <f>'PNC, Exon. &amp; no Exon.'!AA506</f>
        <v>0</v>
      </c>
      <c r="L562" s="48">
        <f>'PNC, Exon. &amp; no Exon.'!AD506</f>
        <v>0</v>
      </c>
      <c r="M562" s="48">
        <f>'PNC, Exon. &amp; no Exon.'!AG506</f>
        <v>0</v>
      </c>
      <c r="N562" s="48">
        <f>'PNC, Exon. &amp; no Exon.'!AJ506</f>
        <v>0</v>
      </c>
      <c r="O562" s="60" t="e">
        <f t="shared" si="31"/>
        <v>#DIV/0!</v>
      </c>
    </row>
    <row r="563" spans="1:15" ht="15.95" hidden="1" customHeight="1" x14ac:dyDescent="0.2">
      <c r="A563" s="47">
        <v>31</v>
      </c>
      <c r="B563" s="51" t="s">
        <v>109</v>
      </c>
      <c r="C563" s="87">
        <f t="shared" si="33"/>
        <v>0</v>
      </c>
      <c r="D563" s="48">
        <f>'PNC, Exon. &amp; no Exon.'!F507</f>
        <v>0</v>
      </c>
      <c r="E563" s="48">
        <f>'PNC, Exon. &amp; no Exon.'!I507</f>
        <v>0</v>
      </c>
      <c r="F563" s="48">
        <f>'PNC, Exon. &amp; no Exon.'!L507</f>
        <v>0</v>
      </c>
      <c r="G563" s="48">
        <f>'PNC, Exon. &amp; no Exon.'!O507</f>
        <v>0</v>
      </c>
      <c r="H563" s="48">
        <f>'PNC, Exon. &amp; no Exon.'!R507</f>
        <v>0</v>
      </c>
      <c r="I563" s="48">
        <f>'PNC, Exon. &amp; no Exon.'!U507</f>
        <v>0</v>
      </c>
      <c r="J563" s="48">
        <f>'PNC, Exon. &amp; no Exon.'!X507</f>
        <v>0</v>
      </c>
      <c r="K563" s="48">
        <f>'PNC, Exon. &amp; no Exon.'!AA507</f>
        <v>0</v>
      </c>
      <c r="L563" s="48">
        <f>'PNC, Exon. &amp; no Exon.'!AD507</f>
        <v>0</v>
      </c>
      <c r="M563" s="48">
        <f>'PNC, Exon. &amp; no Exon.'!AG507</f>
        <v>0</v>
      </c>
      <c r="N563" s="48">
        <f>'PNC, Exon. &amp; no Exon.'!AJ507</f>
        <v>0</v>
      </c>
      <c r="O563" s="60" t="e">
        <f t="shared" si="31"/>
        <v>#DIV/0!</v>
      </c>
    </row>
    <row r="564" spans="1:15" ht="15.95" hidden="1" customHeight="1" x14ac:dyDescent="0.2">
      <c r="A564" s="47">
        <v>32</v>
      </c>
      <c r="B564" s="52" t="s">
        <v>117</v>
      </c>
      <c r="C564" s="87">
        <f t="shared" si="33"/>
        <v>0</v>
      </c>
      <c r="D564" s="48">
        <f>'PNC, Exon. &amp; no Exon.'!F508</f>
        <v>0</v>
      </c>
      <c r="E564" s="48">
        <f>'PNC, Exon. &amp; no Exon.'!I508</f>
        <v>0</v>
      </c>
      <c r="F564" s="48">
        <f>'PNC, Exon. &amp; no Exon.'!L508</f>
        <v>0</v>
      </c>
      <c r="G564" s="48">
        <f>'PNC, Exon. &amp; no Exon.'!O508</f>
        <v>0</v>
      </c>
      <c r="H564" s="48">
        <f>'PNC, Exon. &amp; no Exon.'!R508</f>
        <v>0</v>
      </c>
      <c r="I564" s="48">
        <f>'PNC, Exon. &amp; no Exon.'!U508</f>
        <v>0</v>
      </c>
      <c r="J564" s="48">
        <f>'PNC, Exon. &amp; no Exon.'!X508</f>
        <v>0</v>
      </c>
      <c r="K564" s="48">
        <f>'PNC, Exon. &amp; no Exon.'!AA508</f>
        <v>0</v>
      </c>
      <c r="L564" s="48">
        <f>'PNC, Exon. &amp; no Exon.'!AD508</f>
        <v>0</v>
      </c>
      <c r="M564" s="48">
        <f>'PNC, Exon. &amp; no Exon.'!AG508</f>
        <v>0</v>
      </c>
      <c r="N564" s="48">
        <f>'PNC, Exon. &amp; no Exon.'!AJ508</f>
        <v>0</v>
      </c>
      <c r="O564" s="60" t="e">
        <f t="shared" si="31"/>
        <v>#DIV/0!</v>
      </c>
    </row>
    <row r="565" spans="1:15" ht="15.95" hidden="1" customHeight="1" x14ac:dyDescent="0.2">
      <c r="A565" s="47">
        <v>33</v>
      </c>
      <c r="B565" s="52" t="s">
        <v>118</v>
      </c>
      <c r="C565" s="87">
        <f t="shared" si="33"/>
        <v>0</v>
      </c>
      <c r="D565" s="48">
        <f>'PNC, Exon. &amp; no Exon.'!F509</f>
        <v>0</v>
      </c>
      <c r="E565" s="48">
        <f>'PNC, Exon. &amp; no Exon.'!I509</f>
        <v>0</v>
      </c>
      <c r="F565" s="48">
        <f>'PNC, Exon. &amp; no Exon.'!L509</f>
        <v>0</v>
      </c>
      <c r="G565" s="48">
        <f>'PNC, Exon. &amp; no Exon.'!O509</f>
        <v>0</v>
      </c>
      <c r="H565" s="48">
        <f>'PNC, Exon. &amp; no Exon.'!R509</f>
        <v>0</v>
      </c>
      <c r="I565" s="48">
        <f>'PNC, Exon. &amp; no Exon.'!U509</f>
        <v>0</v>
      </c>
      <c r="J565" s="48">
        <f>'PNC, Exon. &amp; no Exon.'!X509</f>
        <v>0</v>
      </c>
      <c r="K565" s="48">
        <f>'PNC, Exon. &amp; no Exon.'!AA509</f>
        <v>0</v>
      </c>
      <c r="L565" s="48">
        <f>'PNC, Exon. &amp; no Exon.'!AD509</f>
        <v>0</v>
      </c>
      <c r="M565" s="48">
        <f>'PNC, Exon. &amp; no Exon.'!AG509</f>
        <v>0</v>
      </c>
      <c r="N565" s="48">
        <f>'PNC, Exon. &amp; no Exon.'!AJ509</f>
        <v>0</v>
      </c>
      <c r="O565" s="60" t="e">
        <f t="shared" si="31"/>
        <v>#DIV/0!</v>
      </c>
    </row>
    <row r="566" spans="1:15" ht="15.95" hidden="1" customHeight="1" x14ac:dyDescent="0.2">
      <c r="A566" s="47">
        <v>34</v>
      </c>
      <c r="B566" s="52" t="s">
        <v>120</v>
      </c>
      <c r="C566" s="87">
        <f t="shared" si="33"/>
        <v>0</v>
      </c>
      <c r="D566" s="48">
        <f>'PNC, Exon. &amp; no Exon.'!F510</f>
        <v>0</v>
      </c>
      <c r="E566" s="48">
        <f>'PNC, Exon. &amp; no Exon.'!I510</f>
        <v>0</v>
      </c>
      <c r="F566" s="48">
        <f>'PNC, Exon. &amp; no Exon.'!L510</f>
        <v>0</v>
      </c>
      <c r="G566" s="48">
        <f>'PNC, Exon. &amp; no Exon.'!O510</f>
        <v>0</v>
      </c>
      <c r="H566" s="48">
        <f>'PNC, Exon. &amp; no Exon.'!R510</f>
        <v>0</v>
      </c>
      <c r="I566" s="48">
        <f>'PNC, Exon. &amp; no Exon.'!U510</f>
        <v>0</v>
      </c>
      <c r="J566" s="48">
        <f>'PNC, Exon. &amp; no Exon.'!X510</f>
        <v>0</v>
      </c>
      <c r="K566" s="48">
        <f>'PNC, Exon. &amp; no Exon.'!AA510</f>
        <v>0</v>
      </c>
      <c r="L566" s="48">
        <f>'PNC, Exon. &amp; no Exon.'!AD510</f>
        <v>0</v>
      </c>
      <c r="M566" s="48">
        <f>'PNC, Exon. &amp; no Exon.'!AG510</f>
        <v>0</v>
      </c>
      <c r="N566" s="48">
        <f>'PNC, Exon. &amp; no Exon.'!AJ510</f>
        <v>0</v>
      </c>
      <c r="O566" s="60" t="e">
        <f t="shared" si="31"/>
        <v>#DIV/0!</v>
      </c>
    </row>
    <row r="567" spans="1:15" ht="15.95" hidden="1" customHeight="1" x14ac:dyDescent="0.2">
      <c r="A567" s="47">
        <v>35</v>
      </c>
      <c r="B567" s="52" t="s">
        <v>163</v>
      </c>
      <c r="C567" s="87">
        <f t="shared" si="33"/>
        <v>0</v>
      </c>
      <c r="D567" s="48">
        <f>'PNC, Exon. &amp; no Exon.'!F511</f>
        <v>0</v>
      </c>
      <c r="E567" s="48">
        <f>'PNC, Exon. &amp; no Exon.'!I511</f>
        <v>0</v>
      </c>
      <c r="F567" s="48">
        <f>'PNC, Exon. &amp; no Exon.'!L511</f>
        <v>0</v>
      </c>
      <c r="G567" s="48">
        <f>'PNC, Exon. &amp; no Exon.'!O511</f>
        <v>0</v>
      </c>
      <c r="H567" s="48">
        <f>'PNC, Exon. &amp; no Exon.'!R511</f>
        <v>0</v>
      </c>
      <c r="I567" s="48">
        <f>'PNC, Exon. &amp; no Exon.'!U511</f>
        <v>0</v>
      </c>
      <c r="J567" s="48">
        <f>'PNC, Exon. &amp; no Exon.'!X511</f>
        <v>0</v>
      </c>
      <c r="K567" s="48">
        <f>'PNC, Exon. &amp; no Exon.'!AA511</f>
        <v>0</v>
      </c>
      <c r="L567" s="48">
        <f>'PNC, Exon. &amp; no Exon.'!AD511</f>
        <v>0</v>
      </c>
      <c r="M567" s="48">
        <f>'PNC, Exon. &amp; no Exon.'!AG511</f>
        <v>0</v>
      </c>
      <c r="N567" s="48">
        <f>'PNC, Exon. &amp; no Exon.'!AJ511</f>
        <v>0</v>
      </c>
      <c r="O567" s="60" t="e">
        <f t="shared" si="31"/>
        <v>#DIV/0!</v>
      </c>
    </row>
    <row r="568" spans="1:15" ht="15.95" hidden="1" customHeight="1" x14ac:dyDescent="0.2">
      <c r="A568" s="47">
        <v>36</v>
      </c>
      <c r="B568" s="52" t="s">
        <v>105</v>
      </c>
      <c r="C568" s="87">
        <f t="shared" si="33"/>
        <v>0</v>
      </c>
      <c r="D568" s="48">
        <f>'PNC, Exon. &amp; no Exon.'!F512</f>
        <v>0</v>
      </c>
      <c r="E568" s="48">
        <f>'PNC, Exon. &amp; no Exon.'!I512</f>
        <v>0</v>
      </c>
      <c r="F568" s="48">
        <f>'PNC, Exon. &amp; no Exon.'!L512</f>
        <v>0</v>
      </c>
      <c r="G568" s="48">
        <f>'PNC, Exon. &amp; no Exon.'!O512</f>
        <v>0</v>
      </c>
      <c r="H568" s="48">
        <f>'PNC, Exon. &amp; no Exon.'!R512</f>
        <v>0</v>
      </c>
      <c r="I568" s="48">
        <f>'PNC, Exon. &amp; no Exon.'!U512</f>
        <v>0</v>
      </c>
      <c r="J568" s="48">
        <f>'PNC, Exon. &amp; no Exon.'!X512</f>
        <v>0</v>
      </c>
      <c r="K568" s="48">
        <f>'PNC, Exon. &amp; no Exon.'!AA512</f>
        <v>0</v>
      </c>
      <c r="L568" s="48">
        <f>'PNC, Exon. &amp; no Exon.'!AD512</f>
        <v>0</v>
      </c>
      <c r="M568" s="48">
        <f>'PNC, Exon. &amp; no Exon.'!AG512</f>
        <v>0</v>
      </c>
      <c r="N568" s="48">
        <f>'PNC, Exon. &amp; no Exon.'!AJ512</f>
        <v>0</v>
      </c>
      <c r="O568" s="60" t="e">
        <f t="shared" si="31"/>
        <v>#DIV/0!</v>
      </c>
    </row>
    <row r="569" spans="1:15" ht="15.95" hidden="1" customHeight="1" x14ac:dyDescent="0.2">
      <c r="A569" s="47">
        <v>37</v>
      </c>
      <c r="B569" s="52" t="s">
        <v>103</v>
      </c>
      <c r="C569" s="87">
        <f t="shared" si="33"/>
        <v>0</v>
      </c>
      <c r="D569" s="48">
        <f>'PNC, Exon. &amp; no Exon.'!F513</f>
        <v>0</v>
      </c>
      <c r="E569" s="48">
        <f>'PNC, Exon. &amp; no Exon.'!I513</f>
        <v>0</v>
      </c>
      <c r="F569" s="48">
        <f>'PNC, Exon. &amp; no Exon.'!L513</f>
        <v>0</v>
      </c>
      <c r="G569" s="48">
        <f>'PNC, Exon. &amp; no Exon.'!O513</f>
        <v>0</v>
      </c>
      <c r="H569" s="48">
        <f>'PNC, Exon. &amp; no Exon.'!R513</f>
        <v>0</v>
      </c>
      <c r="I569" s="48">
        <f>'PNC, Exon. &amp; no Exon.'!U513</f>
        <v>0</v>
      </c>
      <c r="J569" s="48">
        <f>'PNC, Exon. &amp; no Exon.'!X513</f>
        <v>0</v>
      </c>
      <c r="K569" s="48">
        <f>'PNC, Exon. &amp; no Exon.'!AA513</f>
        <v>0</v>
      </c>
      <c r="L569" s="48">
        <f>'PNC, Exon. &amp; no Exon.'!AD513</f>
        <v>0</v>
      </c>
      <c r="M569" s="48">
        <f>'PNC, Exon. &amp; no Exon.'!AG513</f>
        <v>0</v>
      </c>
      <c r="N569" s="48">
        <f>'PNC, Exon. &amp; no Exon.'!AJ513</f>
        <v>0</v>
      </c>
      <c r="O569" s="60" t="e">
        <f t="shared" si="31"/>
        <v>#DIV/0!</v>
      </c>
    </row>
    <row r="570" spans="1:15" ht="15.95" hidden="1" customHeight="1" x14ac:dyDescent="0.2">
      <c r="A570" s="47">
        <v>38</v>
      </c>
      <c r="B570" s="52" t="s">
        <v>110</v>
      </c>
      <c r="C570" s="87">
        <f>SUM(D570:N570)</f>
        <v>0</v>
      </c>
      <c r="D570" s="48">
        <f>'PNC, Exon. &amp; no Exon.'!F514</f>
        <v>0</v>
      </c>
      <c r="E570" s="48">
        <f>'PNC, Exon. &amp; no Exon.'!I514</f>
        <v>0</v>
      </c>
      <c r="F570" s="48">
        <f>'PNC, Exon. &amp; no Exon.'!L514</f>
        <v>0</v>
      </c>
      <c r="G570" s="48">
        <f>'PNC, Exon. &amp; no Exon.'!O514</f>
        <v>0</v>
      </c>
      <c r="H570" s="48">
        <f>'PNC, Exon. &amp; no Exon.'!R514</f>
        <v>0</v>
      </c>
      <c r="I570" s="48">
        <f>'PNC, Exon. &amp; no Exon.'!U514</f>
        <v>0</v>
      </c>
      <c r="J570" s="48">
        <f>'PNC, Exon. &amp; no Exon.'!X514</f>
        <v>0</v>
      </c>
      <c r="K570" s="48">
        <f>'PNC, Exon. &amp; no Exon.'!AA514</f>
        <v>0</v>
      </c>
      <c r="L570" s="48">
        <f>'PNC, Exon. &amp; no Exon.'!AD514</f>
        <v>0</v>
      </c>
      <c r="M570" s="48">
        <f>'PNC, Exon. &amp; no Exon.'!AG514</f>
        <v>0</v>
      </c>
      <c r="N570" s="48">
        <f>'PNC, Exon. &amp; no Exon.'!AJ514</f>
        <v>0</v>
      </c>
      <c r="O570" s="60" t="e">
        <f t="shared" si="31"/>
        <v>#DIV/0!</v>
      </c>
    </row>
    <row r="571" spans="1:15" hidden="1" x14ac:dyDescent="0.2">
      <c r="A571" s="81" t="s">
        <v>97</v>
      </c>
      <c r="B571" s="3"/>
      <c r="C571" s="9"/>
      <c r="D571" s="7"/>
      <c r="E571" s="7"/>
      <c r="F571" s="7"/>
      <c r="G571" s="7"/>
      <c r="H571" s="7"/>
      <c r="I571" s="7"/>
      <c r="J571" s="7"/>
      <c r="K571" s="7"/>
      <c r="L571" s="7"/>
      <c r="M571" s="7"/>
      <c r="N571" s="7"/>
      <c r="O571" s="10"/>
    </row>
    <row r="572" spans="1:15" hidden="1" x14ac:dyDescent="0.2">
      <c r="B572" s="15"/>
    </row>
    <row r="573" spans="1:15" hidden="1" x14ac:dyDescent="0.2"/>
    <row r="574" spans="1:15" hidden="1" x14ac:dyDescent="0.2"/>
    <row r="575" spans="1:15" hidden="1" x14ac:dyDescent="0.2"/>
    <row r="576" spans="1:15" hidden="1" x14ac:dyDescent="0.2"/>
    <row r="577" spans="1:15" hidden="1" x14ac:dyDescent="0.2"/>
    <row r="578" spans="1:15" hidden="1" x14ac:dyDescent="0.2"/>
    <row r="579" spans="1:15" hidden="1" x14ac:dyDescent="0.2"/>
    <row r="580" spans="1:15" hidden="1" x14ac:dyDescent="0.2"/>
    <row r="581" spans="1:15" hidden="1" x14ac:dyDescent="0.2"/>
    <row r="582" spans="1:15" hidden="1" x14ac:dyDescent="0.2"/>
    <row r="583" spans="1:15" hidden="1" x14ac:dyDescent="0.2"/>
    <row r="584" spans="1:15" hidden="1" x14ac:dyDescent="0.2"/>
    <row r="585" spans="1:15" hidden="1" x14ac:dyDescent="0.2"/>
    <row r="586" spans="1:15" hidden="1" x14ac:dyDescent="0.2"/>
    <row r="587" spans="1:15" hidden="1" x14ac:dyDescent="0.2"/>
    <row r="588" spans="1:15" hidden="1" x14ac:dyDescent="0.2"/>
    <row r="589" spans="1:15" hidden="1" x14ac:dyDescent="0.2"/>
    <row r="590" spans="1:15" hidden="1" x14ac:dyDescent="0.2"/>
    <row r="591" spans="1:15" hidden="1" x14ac:dyDescent="0.2"/>
    <row r="592" spans="1:15" ht="18" hidden="1" customHeight="1" x14ac:dyDescent="0.3">
      <c r="A592" s="188" t="s">
        <v>42</v>
      </c>
      <c r="B592" s="188"/>
      <c r="C592" s="188"/>
      <c r="D592" s="188"/>
      <c r="E592" s="188"/>
      <c r="F592" s="188"/>
      <c r="G592" s="188"/>
      <c r="H592" s="188"/>
      <c r="I592" s="188"/>
      <c r="J592" s="188"/>
      <c r="K592" s="188"/>
      <c r="L592" s="188"/>
      <c r="M592" s="188"/>
      <c r="N592" s="188"/>
      <c r="O592" s="188"/>
    </row>
    <row r="593" spans="1:15" ht="12.75" hidden="1" customHeight="1" x14ac:dyDescent="0.2">
      <c r="A593" s="189" t="s">
        <v>56</v>
      </c>
      <c r="B593" s="189"/>
      <c r="C593" s="189"/>
      <c r="D593" s="189"/>
      <c r="E593" s="189"/>
      <c r="F593" s="189"/>
      <c r="G593" s="189"/>
      <c r="H593" s="189"/>
      <c r="I593" s="189"/>
      <c r="J593" s="189"/>
      <c r="K593" s="189"/>
      <c r="L593" s="189"/>
      <c r="M593" s="189"/>
      <c r="N593" s="189"/>
      <c r="O593" s="189"/>
    </row>
    <row r="594" spans="1:15" ht="12.75" hidden="1" customHeight="1" x14ac:dyDescent="0.2">
      <c r="A594" s="190" t="s">
        <v>133</v>
      </c>
      <c r="B594" s="191"/>
      <c r="C594" s="191"/>
      <c r="D594" s="191"/>
      <c r="E594" s="191"/>
      <c r="F594" s="191"/>
      <c r="G594" s="191"/>
      <c r="H594" s="191"/>
      <c r="I594" s="191"/>
      <c r="J594" s="191"/>
      <c r="K594" s="191"/>
      <c r="L594" s="191"/>
      <c r="M594" s="191"/>
      <c r="N594" s="191"/>
      <c r="O594" s="191"/>
    </row>
    <row r="595" spans="1:15" ht="12.75" hidden="1" customHeight="1" x14ac:dyDescent="0.2">
      <c r="A595" s="189" t="s">
        <v>113</v>
      </c>
      <c r="B595" s="189"/>
      <c r="C595" s="189"/>
      <c r="D595" s="189"/>
      <c r="E595" s="189"/>
      <c r="F595" s="189"/>
      <c r="G595" s="189"/>
      <c r="H595" s="189"/>
      <c r="I595" s="189"/>
      <c r="J595" s="189"/>
      <c r="K595" s="189"/>
      <c r="L595" s="189"/>
      <c r="M595" s="189"/>
      <c r="N595" s="189"/>
      <c r="O595" s="189"/>
    </row>
    <row r="596" spans="1:15" hidden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</row>
    <row r="597" spans="1:15" ht="27" hidden="1" customHeight="1" x14ac:dyDescent="0.2">
      <c r="A597" s="158" t="s">
        <v>32</v>
      </c>
      <c r="B597" s="80" t="s">
        <v>108</v>
      </c>
      <c r="C597" s="158" t="s">
        <v>0</v>
      </c>
      <c r="D597" s="158" t="s">
        <v>43</v>
      </c>
      <c r="E597" s="158" t="s">
        <v>13</v>
      </c>
      <c r="F597" s="158" t="s">
        <v>44</v>
      </c>
      <c r="G597" s="158" t="s">
        <v>15</v>
      </c>
      <c r="H597" s="158" t="s">
        <v>45</v>
      </c>
      <c r="I597" s="158" t="s">
        <v>112</v>
      </c>
      <c r="J597" s="158" t="s">
        <v>46</v>
      </c>
      <c r="K597" s="158" t="s">
        <v>36</v>
      </c>
      <c r="L597" s="158" t="s">
        <v>47</v>
      </c>
      <c r="M597" s="158" t="s">
        <v>48</v>
      </c>
      <c r="N597" s="158" t="s">
        <v>49</v>
      </c>
      <c r="O597" s="158" t="s">
        <v>62</v>
      </c>
    </row>
    <row r="598" spans="1:15" ht="15.95" hidden="1" customHeight="1" x14ac:dyDescent="0.2">
      <c r="A598" s="47"/>
      <c r="B598" s="75" t="s">
        <v>21</v>
      </c>
      <c r="C598" s="116">
        <f>SUM(C599:C636)</f>
        <v>0</v>
      </c>
      <c r="D598" s="87">
        <f t="shared" ref="D598:N598" si="34">SUM(D599:D636)</f>
        <v>0</v>
      </c>
      <c r="E598" s="87">
        <f t="shared" si="34"/>
        <v>0</v>
      </c>
      <c r="F598" s="87">
        <f t="shared" si="34"/>
        <v>0</v>
      </c>
      <c r="G598" s="87">
        <f t="shared" si="34"/>
        <v>0</v>
      </c>
      <c r="H598" s="87">
        <f t="shared" si="34"/>
        <v>0</v>
      </c>
      <c r="I598" s="87">
        <f t="shared" si="34"/>
        <v>0</v>
      </c>
      <c r="J598" s="87">
        <f t="shared" si="34"/>
        <v>0</v>
      </c>
      <c r="K598" s="87">
        <f t="shared" si="34"/>
        <v>0</v>
      </c>
      <c r="L598" s="87">
        <f t="shared" si="34"/>
        <v>0</v>
      </c>
      <c r="M598" s="87">
        <f t="shared" si="34"/>
        <v>0</v>
      </c>
      <c r="N598" s="87">
        <f t="shared" si="34"/>
        <v>0</v>
      </c>
      <c r="O598" s="64" t="e">
        <f>SUM(O599:O636)</f>
        <v>#DIV/0!</v>
      </c>
    </row>
    <row r="599" spans="1:15" ht="15.95" hidden="1" customHeight="1" x14ac:dyDescent="0.2">
      <c r="A599" s="47">
        <v>1</v>
      </c>
      <c r="B599" s="103" t="s">
        <v>90</v>
      </c>
      <c r="C599" s="116">
        <f t="shared" ref="C599:C629" si="35">SUM(D599:N599)</f>
        <v>0</v>
      </c>
      <c r="D599" s="48">
        <f>'PNC, Exon. &amp; no Exon.'!F535</f>
        <v>0</v>
      </c>
      <c r="E599" s="48">
        <f>'PNC, Exon. &amp; no Exon.'!I535</f>
        <v>0</v>
      </c>
      <c r="F599" s="48">
        <f>'PNC, Exon. &amp; no Exon.'!L535</f>
        <v>0</v>
      </c>
      <c r="G599" s="48">
        <f>'PNC, Exon. &amp; no Exon.'!O535</f>
        <v>0</v>
      </c>
      <c r="H599" s="48">
        <f>'PNC, Exon. &amp; no Exon.'!R535</f>
        <v>0</v>
      </c>
      <c r="I599" s="48">
        <f>'PNC, Exon. &amp; no Exon.'!U535</f>
        <v>0</v>
      </c>
      <c r="J599" s="48">
        <f>'PNC, Exon. &amp; no Exon.'!X535</f>
        <v>0</v>
      </c>
      <c r="K599" s="48">
        <f>'PNC, Exon. &amp; no Exon.'!AA535</f>
        <v>0</v>
      </c>
      <c r="L599" s="48">
        <f>'PNC, Exon. &amp; no Exon.'!AD535</f>
        <v>0</v>
      </c>
      <c r="M599" s="48">
        <f>'PNC, Exon. &amp; no Exon.'!AG535</f>
        <v>0</v>
      </c>
      <c r="N599" s="48">
        <f>'PNC, Exon. &amp; no Exon.'!AJ535</f>
        <v>0</v>
      </c>
      <c r="O599" s="60" t="e">
        <f>(C599/$C$598*100)</f>
        <v>#DIV/0!</v>
      </c>
    </row>
    <row r="600" spans="1:15" ht="15.95" hidden="1" customHeight="1" x14ac:dyDescent="0.2">
      <c r="A600" s="47">
        <v>2</v>
      </c>
      <c r="B600" s="52" t="s">
        <v>86</v>
      </c>
      <c r="C600" s="116">
        <f t="shared" si="35"/>
        <v>0</v>
      </c>
      <c r="D600" s="48">
        <f>'PNC, Exon. &amp; no Exon.'!F536</f>
        <v>0</v>
      </c>
      <c r="E600" s="48">
        <f>'PNC, Exon. &amp; no Exon.'!I536</f>
        <v>0</v>
      </c>
      <c r="F600" s="48">
        <f>'PNC, Exon. &amp; no Exon.'!L536</f>
        <v>0</v>
      </c>
      <c r="G600" s="48">
        <f>'PNC, Exon. &amp; no Exon.'!O536</f>
        <v>0</v>
      </c>
      <c r="H600" s="48">
        <f>'PNC, Exon. &amp; no Exon.'!R536</f>
        <v>0</v>
      </c>
      <c r="I600" s="48">
        <f>'PNC, Exon. &amp; no Exon.'!U536</f>
        <v>0</v>
      </c>
      <c r="J600" s="48">
        <f>'PNC, Exon. &amp; no Exon.'!X536</f>
        <v>0</v>
      </c>
      <c r="K600" s="48">
        <f>'PNC, Exon. &amp; no Exon.'!AA536</f>
        <v>0</v>
      </c>
      <c r="L600" s="48">
        <f>'PNC, Exon. &amp; no Exon.'!AD536</f>
        <v>0</v>
      </c>
      <c r="M600" s="48">
        <f>'PNC, Exon. &amp; no Exon.'!AG536</f>
        <v>0</v>
      </c>
      <c r="N600" s="48">
        <f>'PNC, Exon. &amp; no Exon.'!AJ536</f>
        <v>0</v>
      </c>
      <c r="O600" s="60" t="e">
        <f t="shared" ref="O600:O636" si="36">(C600/$C$598*100)</f>
        <v>#DIV/0!</v>
      </c>
    </row>
    <row r="601" spans="1:15" ht="15.95" hidden="1" customHeight="1" x14ac:dyDescent="0.2">
      <c r="A601" s="47">
        <v>3</v>
      </c>
      <c r="B601" s="52" t="s">
        <v>99</v>
      </c>
      <c r="C601" s="116">
        <f t="shared" si="35"/>
        <v>0</v>
      </c>
      <c r="D601" s="48">
        <f>'PNC, Exon. &amp; no Exon.'!F537</f>
        <v>0</v>
      </c>
      <c r="E601" s="48">
        <f>'PNC, Exon. &amp; no Exon.'!I537</f>
        <v>0</v>
      </c>
      <c r="F601" s="48">
        <f>'PNC, Exon. &amp; no Exon.'!L537</f>
        <v>0</v>
      </c>
      <c r="G601" s="48">
        <f>'PNC, Exon. &amp; no Exon.'!O537</f>
        <v>0</v>
      </c>
      <c r="H601" s="48">
        <f>'PNC, Exon. &amp; no Exon.'!R537</f>
        <v>0</v>
      </c>
      <c r="I601" s="48">
        <f>'PNC, Exon. &amp; no Exon.'!U537</f>
        <v>0</v>
      </c>
      <c r="J601" s="48">
        <f>'PNC, Exon. &amp; no Exon.'!X537</f>
        <v>0</v>
      </c>
      <c r="K601" s="48">
        <f>'PNC, Exon. &amp; no Exon.'!AA537</f>
        <v>0</v>
      </c>
      <c r="L601" s="48">
        <f>'PNC, Exon. &amp; no Exon.'!AD537</f>
        <v>0</v>
      </c>
      <c r="M601" s="48">
        <f>'PNC, Exon. &amp; no Exon.'!AG537</f>
        <v>0</v>
      </c>
      <c r="N601" s="48">
        <f>'PNC, Exon. &amp; no Exon.'!AJ537</f>
        <v>0</v>
      </c>
      <c r="O601" s="60" t="e">
        <f t="shared" si="36"/>
        <v>#DIV/0!</v>
      </c>
    </row>
    <row r="602" spans="1:15" ht="15.95" hidden="1" customHeight="1" x14ac:dyDescent="0.2">
      <c r="A602" s="47">
        <v>4</v>
      </c>
      <c r="B602" s="52" t="s">
        <v>96</v>
      </c>
      <c r="C602" s="116">
        <f t="shared" si="35"/>
        <v>0</v>
      </c>
      <c r="D602" s="48">
        <f>'PNC, Exon. &amp; no Exon.'!F538</f>
        <v>0</v>
      </c>
      <c r="E602" s="48">
        <f>'PNC, Exon. &amp; no Exon.'!I538</f>
        <v>0</v>
      </c>
      <c r="F602" s="48">
        <f>'PNC, Exon. &amp; no Exon.'!L538</f>
        <v>0</v>
      </c>
      <c r="G602" s="48">
        <f>'PNC, Exon. &amp; no Exon.'!O538</f>
        <v>0</v>
      </c>
      <c r="H602" s="48">
        <f>'PNC, Exon. &amp; no Exon.'!R538</f>
        <v>0</v>
      </c>
      <c r="I602" s="48">
        <f>'PNC, Exon. &amp; no Exon.'!U538</f>
        <v>0</v>
      </c>
      <c r="J602" s="48">
        <f>'PNC, Exon. &amp; no Exon.'!X538</f>
        <v>0</v>
      </c>
      <c r="K602" s="48">
        <f>'PNC, Exon. &amp; no Exon.'!AA538</f>
        <v>0</v>
      </c>
      <c r="L602" s="48">
        <f>'PNC, Exon. &amp; no Exon.'!AD538</f>
        <v>0</v>
      </c>
      <c r="M602" s="48">
        <f>'PNC, Exon. &amp; no Exon.'!AG538</f>
        <v>0</v>
      </c>
      <c r="N602" s="48">
        <f>'PNC, Exon. &amp; no Exon.'!AJ538</f>
        <v>0</v>
      </c>
      <c r="O602" s="60" t="e">
        <f t="shared" si="36"/>
        <v>#DIV/0!</v>
      </c>
    </row>
    <row r="603" spans="1:15" ht="15.95" hidden="1" customHeight="1" x14ac:dyDescent="0.2">
      <c r="A603" s="47">
        <v>5</v>
      </c>
      <c r="B603" s="52" t="s">
        <v>91</v>
      </c>
      <c r="C603" s="116">
        <f t="shared" si="35"/>
        <v>0</v>
      </c>
      <c r="D603" s="48">
        <f>'PNC, Exon. &amp; no Exon.'!F539</f>
        <v>0</v>
      </c>
      <c r="E603" s="48">
        <f>'PNC, Exon. &amp; no Exon.'!I539</f>
        <v>0</v>
      </c>
      <c r="F603" s="48">
        <f>'PNC, Exon. &amp; no Exon.'!L539</f>
        <v>0</v>
      </c>
      <c r="G603" s="48">
        <f>'PNC, Exon. &amp; no Exon.'!O539</f>
        <v>0</v>
      </c>
      <c r="H603" s="48">
        <f>'PNC, Exon. &amp; no Exon.'!R539</f>
        <v>0</v>
      </c>
      <c r="I603" s="48">
        <f>'PNC, Exon. &amp; no Exon.'!U539</f>
        <v>0</v>
      </c>
      <c r="J603" s="48">
        <f>'PNC, Exon. &amp; no Exon.'!X539</f>
        <v>0</v>
      </c>
      <c r="K603" s="48">
        <f>'PNC, Exon. &amp; no Exon.'!AA539</f>
        <v>0</v>
      </c>
      <c r="L603" s="48">
        <f>'PNC, Exon. &amp; no Exon.'!AD539</f>
        <v>0</v>
      </c>
      <c r="M603" s="48">
        <f>'PNC, Exon. &amp; no Exon.'!AG539</f>
        <v>0</v>
      </c>
      <c r="N603" s="48">
        <f>'PNC, Exon. &amp; no Exon.'!AJ539</f>
        <v>0</v>
      </c>
      <c r="O603" s="60" t="e">
        <f t="shared" si="36"/>
        <v>#DIV/0!</v>
      </c>
    </row>
    <row r="604" spans="1:15" ht="15.95" hidden="1" customHeight="1" x14ac:dyDescent="0.2">
      <c r="A604" s="47">
        <v>6</v>
      </c>
      <c r="B604" s="52" t="s">
        <v>88</v>
      </c>
      <c r="C604" s="116">
        <f t="shared" si="35"/>
        <v>0</v>
      </c>
      <c r="D604" s="48">
        <f>'PNC, Exon. &amp; no Exon.'!F540</f>
        <v>0</v>
      </c>
      <c r="E604" s="48">
        <f>'PNC, Exon. &amp; no Exon.'!I540</f>
        <v>0</v>
      </c>
      <c r="F604" s="48">
        <f>'PNC, Exon. &amp; no Exon.'!L540</f>
        <v>0</v>
      </c>
      <c r="G604" s="48">
        <f>'PNC, Exon. &amp; no Exon.'!O540</f>
        <v>0</v>
      </c>
      <c r="H604" s="48">
        <f>'PNC, Exon. &amp; no Exon.'!R540</f>
        <v>0</v>
      </c>
      <c r="I604" s="48">
        <f>'PNC, Exon. &amp; no Exon.'!U540</f>
        <v>0</v>
      </c>
      <c r="J604" s="48">
        <f>'PNC, Exon. &amp; no Exon.'!X540</f>
        <v>0</v>
      </c>
      <c r="K604" s="48">
        <f>'PNC, Exon. &amp; no Exon.'!AA540</f>
        <v>0</v>
      </c>
      <c r="L604" s="48">
        <f>'PNC, Exon. &amp; no Exon.'!AD540</f>
        <v>0</v>
      </c>
      <c r="M604" s="48">
        <f>'PNC, Exon. &amp; no Exon.'!AG540</f>
        <v>0</v>
      </c>
      <c r="N604" s="48">
        <f>'PNC, Exon. &amp; no Exon.'!AJ540</f>
        <v>0</v>
      </c>
      <c r="O604" s="60" t="e">
        <f t="shared" si="36"/>
        <v>#DIV/0!</v>
      </c>
    </row>
    <row r="605" spans="1:15" ht="15.95" hidden="1" customHeight="1" x14ac:dyDescent="0.2">
      <c r="A605" s="47">
        <v>7</v>
      </c>
      <c r="B605" s="52" t="s">
        <v>93</v>
      </c>
      <c r="C605" s="116">
        <f t="shared" si="35"/>
        <v>0</v>
      </c>
      <c r="D605" s="48">
        <f>'PNC, Exon. &amp; no Exon.'!F541</f>
        <v>0</v>
      </c>
      <c r="E605" s="48">
        <f>'PNC, Exon. &amp; no Exon.'!I541</f>
        <v>0</v>
      </c>
      <c r="F605" s="48">
        <f>'PNC, Exon. &amp; no Exon.'!L541</f>
        <v>0</v>
      </c>
      <c r="G605" s="48">
        <f>'PNC, Exon. &amp; no Exon.'!O541</f>
        <v>0</v>
      </c>
      <c r="H605" s="48">
        <f>'PNC, Exon. &amp; no Exon.'!R541</f>
        <v>0</v>
      </c>
      <c r="I605" s="48">
        <f>'PNC, Exon. &amp; no Exon.'!U541</f>
        <v>0</v>
      </c>
      <c r="J605" s="48">
        <f>'PNC, Exon. &amp; no Exon.'!X541</f>
        <v>0</v>
      </c>
      <c r="K605" s="48">
        <f>'PNC, Exon. &amp; no Exon.'!AA541</f>
        <v>0</v>
      </c>
      <c r="L605" s="48">
        <f>'PNC, Exon. &amp; no Exon.'!AD541</f>
        <v>0</v>
      </c>
      <c r="M605" s="48">
        <f>'PNC, Exon. &amp; no Exon.'!AG541</f>
        <v>0</v>
      </c>
      <c r="N605" s="48">
        <f>'PNC, Exon. &amp; no Exon.'!AJ541</f>
        <v>0</v>
      </c>
      <c r="O605" s="60" t="e">
        <f t="shared" si="36"/>
        <v>#DIV/0!</v>
      </c>
    </row>
    <row r="606" spans="1:15" ht="15.95" hidden="1" customHeight="1" x14ac:dyDescent="0.2">
      <c r="A606" s="47">
        <v>8</v>
      </c>
      <c r="B606" s="52" t="s">
        <v>89</v>
      </c>
      <c r="C606" s="116">
        <f t="shared" si="35"/>
        <v>0</v>
      </c>
      <c r="D606" s="48">
        <f>'PNC, Exon. &amp; no Exon.'!F542</f>
        <v>0</v>
      </c>
      <c r="E606" s="48">
        <f>'PNC, Exon. &amp; no Exon.'!I542</f>
        <v>0</v>
      </c>
      <c r="F606" s="48">
        <f>'PNC, Exon. &amp; no Exon.'!L542</f>
        <v>0</v>
      </c>
      <c r="G606" s="48">
        <f>'PNC, Exon. &amp; no Exon.'!O542</f>
        <v>0</v>
      </c>
      <c r="H606" s="48">
        <f>'PNC, Exon. &amp; no Exon.'!R542</f>
        <v>0</v>
      </c>
      <c r="I606" s="48">
        <f>'PNC, Exon. &amp; no Exon.'!U542</f>
        <v>0</v>
      </c>
      <c r="J606" s="48">
        <f>'PNC, Exon. &amp; no Exon.'!X542</f>
        <v>0</v>
      </c>
      <c r="K606" s="48">
        <f>'PNC, Exon. &amp; no Exon.'!AA542</f>
        <v>0</v>
      </c>
      <c r="L606" s="48">
        <f>'PNC, Exon. &amp; no Exon.'!AD542</f>
        <v>0</v>
      </c>
      <c r="M606" s="48">
        <f>'PNC, Exon. &amp; no Exon.'!AG542</f>
        <v>0</v>
      </c>
      <c r="N606" s="48">
        <f>'PNC, Exon. &amp; no Exon.'!AJ542</f>
        <v>0</v>
      </c>
      <c r="O606" s="60" t="e">
        <f t="shared" si="36"/>
        <v>#DIV/0!</v>
      </c>
    </row>
    <row r="607" spans="1:15" ht="15.95" hidden="1" customHeight="1" x14ac:dyDescent="0.2">
      <c r="A607" s="47">
        <v>9</v>
      </c>
      <c r="B607" s="52" t="s">
        <v>78</v>
      </c>
      <c r="C607" s="116">
        <f t="shared" si="35"/>
        <v>0</v>
      </c>
      <c r="D607" s="48">
        <f>'PNC, Exon. &amp; no Exon.'!F543</f>
        <v>0</v>
      </c>
      <c r="E607" s="48">
        <f>'PNC, Exon. &amp; no Exon.'!I543</f>
        <v>0</v>
      </c>
      <c r="F607" s="48">
        <f>'PNC, Exon. &amp; no Exon.'!L543</f>
        <v>0</v>
      </c>
      <c r="G607" s="48">
        <f>'PNC, Exon. &amp; no Exon.'!O543</f>
        <v>0</v>
      </c>
      <c r="H607" s="48">
        <f>'PNC, Exon. &amp; no Exon.'!R543</f>
        <v>0</v>
      </c>
      <c r="I607" s="48">
        <f>'PNC, Exon. &amp; no Exon.'!U543</f>
        <v>0</v>
      </c>
      <c r="J607" s="48">
        <f>'PNC, Exon. &amp; no Exon.'!X543</f>
        <v>0</v>
      </c>
      <c r="K607" s="48">
        <f>'PNC, Exon. &amp; no Exon.'!AA543</f>
        <v>0</v>
      </c>
      <c r="L607" s="48">
        <f>'PNC, Exon. &amp; no Exon.'!AD543</f>
        <v>0</v>
      </c>
      <c r="M607" s="48">
        <f>'PNC, Exon. &amp; no Exon.'!AG543</f>
        <v>0</v>
      </c>
      <c r="N607" s="48">
        <f>'PNC, Exon. &amp; no Exon.'!AJ543</f>
        <v>0</v>
      </c>
      <c r="O607" s="60" t="e">
        <f t="shared" si="36"/>
        <v>#DIV/0!</v>
      </c>
    </row>
    <row r="608" spans="1:15" ht="15.95" hidden="1" customHeight="1" x14ac:dyDescent="0.2">
      <c r="A608" s="47">
        <v>10</v>
      </c>
      <c r="B608" s="52" t="s">
        <v>95</v>
      </c>
      <c r="C608" s="116">
        <f t="shared" si="35"/>
        <v>0</v>
      </c>
      <c r="D608" s="48">
        <f>'PNC, Exon. &amp; no Exon.'!F544</f>
        <v>0</v>
      </c>
      <c r="E608" s="48">
        <f>'PNC, Exon. &amp; no Exon.'!I544</f>
        <v>0</v>
      </c>
      <c r="F608" s="48">
        <f>'PNC, Exon. &amp; no Exon.'!L544</f>
        <v>0</v>
      </c>
      <c r="G608" s="48">
        <f>'PNC, Exon. &amp; no Exon.'!O544</f>
        <v>0</v>
      </c>
      <c r="H608" s="48">
        <f>'PNC, Exon. &amp; no Exon.'!R544</f>
        <v>0</v>
      </c>
      <c r="I608" s="48">
        <f>'PNC, Exon. &amp; no Exon.'!U544</f>
        <v>0</v>
      </c>
      <c r="J608" s="48">
        <f>'PNC, Exon. &amp; no Exon.'!X544</f>
        <v>0</v>
      </c>
      <c r="K608" s="48">
        <f>'PNC, Exon. &amp; no Exon.'!AA544</f>
        <v>0</v>
      </c>
      <c r="L608" s="48">
        <f>'PNC, Exon. &amp; no Exon.'!AD544</f>
        <v>0</v>
      </c>
      <c r="M608" s="48">
        <f>'PNC, Exon. &amp; no Exon.'!AG544</f>
        <v>0</v>
      </c>
      <c r="N608" s="48">
        <f>'PNC, Exon. &amp; no Exon.'!AJ544</f>
        <v>0</v>
      </c>
      <c r="O608" s="60" t="e">
        <f t="shared" si="36"/>
        <v>#DIV/0!</v>
      </c>
    </row>
    <row r="609" spans="1:15" ht="15.95" hidden="1" customHeight="1" x14ac:dyDescent="0.2">
      <c r="A609" s="47">
        <v>11</v>
      </c>
      <c r="B609" s="52" t="s">
        <v>98</v>
      </c>
      <c r="C609" s="116">
        <f t="shared" si="35"/>
        <v>0</v>
      </c>
      <c r="D609" s="48">
        <f>'PNC, Exon. &amp; no Exon.'!F545</f>
        <v>0</v>
      </c>
      <c r="E609" s="48">
        <f>'PNC, Exon. &amp; no Exon.'!I545</f>
        <v>0</v>
      </c>
      <c r="F609" s="48">
        <f>'PNC, Exon. &amp; no Exon.'!L545</f>
        <v>0</v>
      </c>
      <c r="G609" s="48">
        <f>'PNC, Exon. &amp; no Exon.'!O545</f>
        <v>0</v>
      </c>
      <c r="H609" s="48">
        <f>'PNC, Exon. &amp; no Exon.'!R545</f>
        <v>0</v>
      </c>
      <c r="I609" s="48">
        <f>'PNC, Exon. &amp; no Exon.'!U545</f>
        <v>0</v>
      </c>
      <c r="J609" s="48">
        <f>'PNC, Exon. &amp; no Exon.'!X545</f>
        <v>0</v>
      </c>
      <c r="K609" s="48">
        <f>'PNC, Exon. &amp; no Exon.'!AA545</f>
        <v>0</v>
      </c>
      <c r="L609" s="48">
        <f>'PNC, Exon. &amp; no Exon.'!AD545</f>
        <v>0</v>
      </c>
      <c r="M609" s="48">
        <f>'PNC, Exon. &amp; no Exon.'!AG545</f>
        <v>0</v>
      </c>
      <c r="N609" s="48">
        <f>'PNC, Exon. &amp; no Exon.'!AJ545</f>
        <v>0</v>
      </c>
      <c r="O609" s="60" t="e">
        <f t="shared" si="36"/>
        <v>#DIV/0!</v>
      </c>
    </row>
    <row r="610" spans="1:15" ht="15.95" hidden="1" customHeight="1" x14ac:dyDescent="0.2">
      <c r="A610" s="47">
        <v>12</v>
      </c>
      <c r="B610" s="52" t="s">
        <v>83</v>
      </c>
      <c r="C610" s="116">
        <f t="shared" si="35"/>
        <v>0</v>
      </c>
      <c r="D610" s="48">
        <f>'PNC, Exon. &amp; no Exon.'!F546</f>
        <v>0</v>
      </c>
      <c r="E610" s="48">
        <f>'PNC, Exon. &amp; no Exon.'!I546</f>
        <v>0</v>
      </c>
      <c r="F610" s="48">
        <f>'PNC, Exon. &amp; no Exon.'!L546</f>
        <v>0</v>
      </c>
      <c r="G610" s="48">
        <f>'PNC, Exon. &amp; no Exon.'!O546</f>
        <v>0</v>
      </c>
      <c r="H610" s="48">
        <f>'PNC, Exon. &amp; no Exon.'!R546</f>
        <v>0</v>
      </c>
      <c r="I610" s="48">
        <f>'PNC, Exon. &amp; no Exon.'!U546</f>
        <v>0</v>
      </c>
      <c r="J610" s="48">
        <f>'PNC, Exon. &amp; no Exon.'!X546</f>
        <v>0</v>
      </c>
      <c r="K610" s="48">
        <f>'PNC, Exon. &amp; no Exon.'!AA546</f>
        <v>0</v>
      </c>
      <c r="L610" s="48">
        <f>'PNC, Exon. &amp; no Exon.'!AD546</f>
        <v>0</v>
      </c>
      <c r="M610" s="48">
        <f>'PNC, Exon. &amp; no Exon.'!AG546</f>
        <v>0</v>
      </c>
      <c r="N610" s="48">
        <f>'PNC, Exon. &amp; no Exon.'!AJ546</f>
        <v>0</v>
      </c>
      <c r="O610" s="60" t="e">
        <f t="shared" si="36"/>
        <v>#DIV/0!</v>
      </c>
    </row>
    <row r="611" spans="1:15" ht="15.95" hidden="1" customHeight="1" x14ac:dyDescent="0.2">
      <c r="A611" s="47">
        <v>13</v>
      </c>
      <c r="B611" s="52" t="s">
        <v>85</v>
      </c>
      <c r="C611" s="116">
        <f t="shared" si="35"/>
        <v>0</v>
      </c>
      <c r="D611" s="48">
        <f>'PNC, Exon. &amp; no Exon.'!F547</f>
        <v>0</v>
      </c>
      <c r="E611" s="48">
        <f>'PNC, Exon. &amp; no Exon.'!I547</f>
        <v>0</v>
      </c>
      <c r="F611" s="48">
        <f>'PNC, Exon. &amp; no Exon.'!L547</f>
        <v>0</v>
      </c>
      <c r="G611" s="48">
        <f>'PNC, Exon. &amp; no Exon.'!O547</f>
        <v>0</v>
      </c>
      <c r="H611" s="48">
        <f>'PNC, Exon. &amp; no Exon.'!R547</f>
        <v>0</v>
      </c>
      <c r="I611" s="48">
        <f>'PNC, Exon. &amp; no Exon.'!U547</f>
        <v>0</v>
      </c>
      <c r="J611" s="48">
        <f>'PNC, Exon. &amp; no Exon.'!X547</f>
        <v>0</v>
      </c>
      <c r="K611" s="48">
        <f>'PNC, Exon. &amp; no Exon.'!AA547</f>
        <v>0</v>
      </c>
      <c r="L611" s="48">
        <f>'PNC, Exon. &amp; no Exon.'!AD547</f>
        <v>0</v>
      </c>
      <c r="M611" s="48">
        <f>'PNC, Exon. &amp; no Exon.'!AG547</f>
        <v>0</v>
      </c>
      <c r="N611" s="48">
        <f>'PNC, Exon. &amp; no Exon.'!AJ547</f>
        <v>0</v>
      </c>
      <c r="O611" s="60" t="e">
        <f t="shared" si="36"/>
        <v>#DIV/0!</v>
      </c>
    </row>
    <row r="612" spans="1:15" ht="15.95" hidden="1" customHeight="1" x14ac:dyDescent="0.2">
      <c r="A612" s="47">
        <v>14</v>
      </c>
      <c r="B612" s="52" t="s">
        <v>81</v>
      </c>
      <c r="C612" s="116">
        <f t="shared" si="35"/>
        <v>0</v>
      </c>
      <c r="D612" s="48">
        <f>'PNC, Exon. &amp; no Exon.'!F548</f>
        <v>0</v>
      </c>
      <c r="E612" s="48">
        <f>'PNC, Exon. &amp; no Exon.'!I548</f>
        <v>0</v>
      </c>
      <c r="F612" s="48">
        <f>'PNC, Exon. &amp; no Exon.'!L548</f>
        <v>0</v>
      </c>
      <c r="G612" s="48">
        <f>'PNC, Exon. &amp; no Exon.'!O548</f>
        <v>0</v>
      </c>
      <c r="H612" s="48">
        <f>'PNC, Exon. &amp; no Exon.'!R548</f>
        <v>0</v>
      </c>
      <c r="I612" s="48">
        <f>'PNC, Exon. &amp; no Exon.'!U548</f>
        <v>0</v>
      </c>
      <c r="J612" s="48">
        <f>'PNC, Exon. &amp; no Exon.'!X548</f>
        <v>0</v>
      </c>
      <c r="K612" s="48">
        <f>'PNC, Exon. &amp; no Exon.'!AA548</f>
        <v>0</v>
      </c>
      <c r="L612" s="48">
        <f>'PNC, Exon. &amp; no Exon.'!AD548</f>
        <v>0</v>
      </c>
      <c r="M612" s="48">
        <f>'PNC, Exon. &amp; no Exon.'!AG548</f>
        <v>0</v>
      </c>
      <c r="N612" s="48">
        <f>'PNC, Exon. &amp; no Exon.'!AJ548</f>
        <v>0</v>
      </c>
      <c r="O612" s="60" t="e">
        <f t="shared" si="36"/>
        <v>#DIV/0!</v>
      </c>
    </row>
    <row r="613" spans="1:15" ht="15.95" hidden="1" customHeight="1" x14ac:dyDescent="0.2">
      <c r="A613" s="47">
        <v>15</v>
      </c>
      <c r="B613" s="52" t="s">
        <v>80</v>
      </c>
      <c r="C613" s="116">
        <f t="shared" si="35"/>
        <v>0</v>
      </c>
      <c r="D613" s="48">
        <f>'PNC, Exon. &amp; no Exon.'!F549</f>
        <v>0</v>
      </c>
      <c r="E613" s="48">
        <f>'PNC, Exon. &amp; no Exon.'!I549</f>
        <v>0</v>
      </c>
      <c r="F613" s="48">
        <f>'PNC, Exon. &amp; no Exon.'!L549</f>
        <v>0</v>
      </c>
      <c r="G613" s="48">
        <f>'PNC, Exon. &amp; no Exon.'!O549</f>
        <v>0</v>
      </c>
      <c r="H613" s="48">
        <f>'PNC, Exon. &amp; no Exon.'!R549</f>
        <v>0</v>
      </c>
      <c r="I613" s="48">
        <f>'PNC, Exon. &amp; no Exon.'!U549</f>
        <v>0</v>
      </c>
      <c r="J613" s="48">
        <f>'PNC, Exon. &amp; no Exon.'!X549</f>
        <v>0</v>
      </c>
      <c r="K613" s="48">
        <f>'PNC, Exon. &amp; no Exon.'!AA549</f>
        <v>0</v>
      </c>
      <c r="L613" s="48">
        <f>'PNC, Exon. &amp; no Exon.'!AD549</f>
        <v>0</v>
      </c>
      <c r="M613" s="48">
        <f>'PNC, Exon. &amp; no Exon.'!AG549</f>
        <v>0</v>
      </c>
      <c r="N613" s="48">
        <f>'PNC, Exon. &amp; no Exon.'!AJ549</f>
        <v>0</v>
      </c>
      <c r="O613" s="60" t="e">
        <f t="shared" si="36"/>
        <v>#DIV/0!</v>
      </c>
    </row>
    <row r="614" spans="1:15" ht="15.95" hidden="1" customHeight="1" x14ac:dyDescent="0.2">
      <c r="A614" s="47">
        <v>16</v>
      </c>
      <c r="B614" s="52" t="s">
        <v>107</v>
      </c>
      <c r="C614" s="116">
        <f t="shared" si="35"/>
        <v>0</v>
      </c>
      <c r="D614" s="48">
        <f>'PNC, Exon. &amp; no Exon.'!F550</f>
        <v>0</v>
      </c>
      <c r="E614" s="48">
        <f>'PNC, Exon. &amp; no Exon.'!I550</f>
        <v>0</v>
      </c>
      <c r="F614" s="48">
        <f>'PNC, Exon. &amp; no Exon.'!L550</f>
        <v>0</v>
      </c>
      <c r="G614" s="48">
        <f>'PNC, Exon. &amp; no Exon.'!O550</f>
        <v>0</v>
      </c>
      <c r="H614" s="48">
        <f>'PNC, Exon. &amp; no Exon.'!R550</f>
        <v>0</v>
      </c>
      <c r="I614" s="48">
        <f>'PNC, Exon. &amp; no Exon.'!U550</f>
        <v>0</v>
      </c>
      <c r="J614" s="48">
        <f>'PNC, Exon. &amp; no Exon.'!X550</f>
        <v>0</v>
      </c>
      <c r="K614" s="48">
        <f>'PNC, Exon. &amp; no Exon.'!AA550</f>
        <v>0</v>
      </c>
      <c r="L614" s="48">
        <f>'PNC, Exon. &amp; no Exon.'!AD550</f>
        <v>0</v>
      </c>
      <c r="M614" s="48">
        <f>'PNC, Exon. &amp; no Exon.'!AG550</f>
        <v>0</v>
      </c>
      <c r="N614" s="48">
        <f>'PNC, Exon. &amp; no Exon.'!AJ550</f>
        <v>0</v>
      </c>
      <c r="O614" s="60" t="e">
        <f t="shared" si="36"/>
        <v>#DIV/0!</v>
      </c>
    </row>
    <row r="615" spans="1:15" ht="15.95" hidden="1" customHeight="1" x14ac:dyDescent="0.2">
      <c r="A615" s="47">
        <v>17</v>
      </c>
      <c r="B615" s="52" t="s">
        <v>79</v>
      </c>
      <c r="C615" s="116">
        <f t="shared" si="35"/>
        <v>0</v>
      </c>
      <c r="D615" s="48">
        <f>'PNC, Exon. &amp; no Exon.'!F551</f>
        <v>0</v>
      </c>
      <c r="E615" s="48">
        <f>'PNC, Exon. &amp; no Exon.'!I551</f>
        <v>0</v>
      </c>
      <c r="F615" s="48">
        <f>'PNC, Exon. &amp; no Exon.'!L551</f>
        <v>0</v>
      </c>
      <c r="G615" s="48">
        <f>'PNC, Exon. &amp; no Exon.'!O551</f>
        <v>0</v>
      </c>
      <c r="H615" s="48">
        <f>'PNC, Exon. &amp; no Exon.'!R551</f>
        <v>0</v>
      </c>
      <c r="I615" s="48">
        <f>'PNC, Exon. &amp; no Exon.'!U551</f>
        <v>0</v>
      </c>
      <c r="J615" s="48">
        <f>'PNC, Exon. &amp; no Exon.'!X551</f>
        <v>0</v>
      </c>
      <c r="K615" s="48">
        <f>'PNC, Exon. &amp; no Exon.'!AA551</f>
        <v>0</v>
      </c>
      <c r="L615" s="48">
        <f>'PNC, Exon. &amp; no Exon.'!AD551</f>
        <v>0</v>
      </c>
      <c r="M615" s="48">
        <f>'PNC, Exon. &amp; no Exon.'!AG551</f>
        <v>0</v>
      </c>
      <c r="N615" s="48">
        <f>'PNC, Exon. &amp; no Exon.'!AJ551</f>
        <v>0</v>
      </c>
      <c r="O615" s="60" t="e">
        <f t="shared" si="36"/>
        <v>#DIV/0!</v>
      </c>
    </row>
    <row r="616" spans="1:15" ht="15.95" hidden="1" customHeight="1" x14ac:dyDescent="0.2">
      <c r="A616" s="47">
        <v>18</v>
      </c>
      <c r="B616" s="52" t="s">
        <v>84</v>
      </c>
      <c r="C616" s="116">
        <f t="shared" si="35"/>
        <v>0</v>
      </c>
      <c r="D616" s="48">
        <f>'PNC, Exon. &amp; no Exon.'!F552</f>
        <v>0</v>
      </c>
      <c r="E616" s="48">
        <f>'PNC, Exon. &amp; no Exon.'!I552</f>
        <v>0</v>
      </c>
      <c r="F616" s="48">
        <f>'PNC, Exon. &amp; no Exon.'!L552</f>
        <v>0</v>
      </c>
      <c r="G616" s="48">
        <f>'PNC, Exon. &amp; no Exon.'!O552</f>
        <v>0</v>
      </c>
      <c r="H616" s="48">
        <f>'PNC, Exon. &amp; no Exon.'!R552</f>
        <v>0</v>
      </c>
      <c r="I616" s="48">
        <f>'PNC, Exon. &amp; no Exon.'!U552</f>
        <v>0</v>
      </c>
      <c r="J616" s="48">
        <f>'PNC, Exon. &amp; no Exon.'!X552</f>
        <v>0</v>
      </c>
      <c r="K616" s="48">
        <f>'PNC, Exon. &amp; no Exon.'!AA552</f>
        <v>0</v>
      </c>
      <c r="L616" s="48">
        <f>'PNC, Exon. &amp; no Exon.'!AD552</f>
        <v>0</v>
      </c>
      <c r="M616" s="48">
        <f>'PNC, Exon. &amp; no Exon.'!AG552</f>
        <v>0</v>
      </c>
      <c r="N616" s="48">
        <f>'PNC, Exon. &amp; no Exon.'!AJ552</f>
        <v>0</v>
      </c>
      <c r="O616" s="60" t="e">
        <f t="shared" si="36"/>
        <v>#DIV/0!</v>
      </c>
    </row>
    <row r="617" spans="1:15" ht="15.95" hidden="1" customHeight="1" x14ac:dyDescent="0.2">
      <c r="A617" s="47">
        <v>19</v>
      </c>
      <c r="B617" s="52" t="s">
        <v>100</v>
      </c>
      <c r="C617" s="116">
        <f t="shared" si="35"/>
        <v>0</v>
      </c>
      <c r="D617" s="48">
        <f>'PNC, Exon. &amp; no Exon.'!F553</f>
        <v>0</v>
      </c>
      <c r="E617" s="48">
        <f>'PNC, Exon. &amp; no Exon.'!I553</f>
        <v>0</v>
      </c>
      <c r="F617" s="48">
        <f>'PNC, Exon. &amp; no Exon.'!L553</f>
        <v>0</v>
      </c>
      <c r="G617" s="48">
        <f>'PNC, Exon. &amp; no Exon.'!O553</f>
        <v>0</v>
      </c>
      <c r="H617" s="48">
        <f>'PNC, Exon. &amp; no Exon.'!R553</f>
        <v>0</v>
      </c>
      <c r="I617" s="48">
        <f>'PNC, Exon. &amp; no Exon.'!U553</f>
        <v>0</v>
      </c>
      <c r="J617" s="48">
        <f>'PNC, Exon. &amp; no Exon.'!X553</f>
        <v>0</v>
      </c>
      <c r="K617" s="48">
        <f>'PNC, Exon. &amp; no Exon.'!AA553</f>
        <v>0</v>
      </c>
      <c r="L617" s="48">
        <f>'PNC, Exon. &amp; no Exon.'!AD553</f>
        <v>0</v>
      </c>
      <c r="M617" s="48">
        <f>'PNC, Exon. &amp; no Exon.'!AG553</f>
        <v>0</v>
      </c>
      <c r="N617" s="48">
        <f>'PNC, Exon. &amp; no Exon.'!AJ553</f>
        <v>0</v>
      </c>
      <c r="O617" s="60" t="e">
        <f t="shared" si="36"/>
        <v>#DIV/0!</v>
      </c>
    </row>
    <row r="618" spans="1:15" ht="15.95" hidden="1" customHeight="1" x14ac:dyDescent="0.2">
      <c r="A618" s="47">
        <v>20</v>
      </c>
      <c r="B618" s="52" t="s">
        <v>92</v>
      </c>
      <c r="C618" s="116">
        <f t="shared" si="35"/>
        <v>0</v>
      </c>
      <c r="D618" s="48">
        <f>'PNC, Exon. &amp; no Exon.'!F554</f>
        <v>0</v>
      </c>
      <c r="E618" s="48">
        <f>'PNC, Exon. &amp; no Exon.'!I554</f>
        <v>0</v>
      </c>
      <c r="F618" s="48">
        <f>'PNC, Exon. &amp; no Exon.'!L554</f>
        <v>0</v>
      </c>
      <c r="G618" s="48">
        <f>'PNC, Exon. &amp; no Exon.'!O554</f>
        <v>0</v>
      </c>
      <c r="H618" s="48">
        <f>'PNC, Exon. &amp; no Exon.'!R554</f>
        <v>0</v>
      </c>
      <c r="I618" s="48">
        <f>'PNC, Exon. &amp; no Exon.'!U554</f>
        <v>0</v>
      </c>
      <c r="J618" s="48">
        <f>'PNC, Exon. &amp; no Exon.'!X554</f>
        <v>0</v>
      </c>
      <c r="K618" s="48">
        <f>'PNC, Exon. &amp; no Exon.'!AA554</f>
        <v>0</v>
      </c>
      <c r="L618" s="48">
        <f>'PNC, Exon. &amp; no Exon.'!AD554</f>
        <v>0</v>
      </c>
      <c r="M618" s="48">
        <f>'PNC, Exon. &amp; no Exon.'!AG554</f>
        <v>0</v>
      </c>
      <c r="N618" s="48">
        <f>'PNC, Exon. &amp; no Exon.'!AJ554</f>
        <v>0</v>
      </c>
      <c r="O618" s="60" t="e">
        <f t="shared" si="36"/>
        <v>#DIV/0!</v>
      </c>
    </row>
    <row r="619" spans="1:15" ht="15.95" hidden="1" customHeight="1" x14ac:dyDescent="0.2">
      <c r="A619" s="47">
        <v>21</v>
      </c>
      <c r="B619" s="52" t="s">
        <v>101</v>
      </c>
      <c r="C619" s="116">
        <f t="shared" si="35"/>
        <v>0</v>
      </c>
      <c r="D619" s="48">
        <f>'PNC, Exon. &amp; no Exon.'!F555</f>
        <v>0</v>
      </c>
      <c r="E619" s="48">
        <f>'PNC, Exon. &amp; no Exon.'!I555</f>
        <v>0</v>
      </c>
      <c r="F619" s="48">
        <f>'PNC, Exon. &amp; no Exon.'!L555</f>
        <v>0</v>
      </c>
      <c r="G619" s="48">
        <f>'PNC, Exon. &amp; no Exon.'!O555</f>
        <v>0</v>
      </c>
      <c r="H619" s="48">
        <f>'PNC, Exon. &amp; no Exon.'!R555</f>
        <v>0</v>
      </c>
      <c r="I619" s="48">
        <f>'PNC, Exon. &amp; no Exon.'!U555</f>
        <v>0</v>
      </c>
      <c r="J619" s="48">
        <f>'PNC, Exon. &amp; no Exon.'!X555</f>
        <v>0</v>
      </c>
      <c r="K619" s="48">
        <f>'PNC, Exon. &amp; no Exon.'!AA555</f>
        <v>0</v>
      </c>
      <c r="L619" s="48">
        <f>'PNC, Exon. &amp; no Exon.'!AD555</f>
        <v>0</v>
      </c>
      <c r="M619" s="48">
        <f>'PNC, Exon. &amp; no Exon.'!AG555</f>
        <v>0</v>
      </c>
      <c r="N619" s="48">
        <f>'PNC, Exon. &amp; no Exon.'!AJ555</f>
        <v>0</v>
      </c>
      <c r="O619" s="60" t="e">
        <f t="shared" si="36"/>
        <v>#DIV/0!</v>
      </c>
    </row>
    <row r="620" spans="1:15" ht="15.95" hidden="1" customHeight="1" x14ac:dyDescent="0.2">
      <c r="A620" s="47">
        <v>22</v>
      </c>
      <c r="B620" s="51" t="s">
        <v>115</v>
      </c>
      <c r="C620" s="116">
        <f t="shared" si="35"/>
        <v>0</v>
      </c>
      <c r="D620" s="48">
        <f>'PNC, Exon. &amp; no Exon.'!F556</f>
        <v>0</v>
      </c>
      <c r="E620" s="48">
        <f>'PNC, Exon. &amp; no Exon.'!I556</f>
        <v>0</v>
      </c>
      <c r="F620" s="48">
        <f>'PNC, Exon. &amp; no Exon.'!L556</f>
        <v>0</v>
      </c>
      <c r="G620" s="48">
        <f>'PNC, Exon. &amp; no Exon.'!O556</f>
        <v>0</v>
      </c>
      <c r="H620" s="48">
        <f>'PNC, Exon. &amp; no Exon.'!R556</f>
        <v>0</v>
      </c>
      <c r="I620" s="48">
        <f>'PNC, Exon. &amp; no Exon.'!U556</f>
        <v>0</v>
      </c>
      <c r="J620" s="48">
        <f>'PNC, Exon. &amp; no Exon.'!X556</f>
        <v>0</v>
      </c>
      <c r="K620" s="48">
        <f>'PNC, Exon. &amp; no Exon.'!AA556</f>
        <v>0</v>
      </c>
      <c r="L620" s="48">
        <f>'PNC, Exon. &amp; no Exon.'!AD556</f>
        <v>0</v>
      </c>
      <c r="M620" s="48">
        <f>'PNC, Exon. &amp; no Exon.'!AG556</f>
        <v>0</v>
      </c>
      <c r="N620" s="48">
        <f>'PNC, Exon. &amp; no Exon.'!AJ556</f>
        <v>0</v>
      </c>
      <c r="O620" s="60" t="e">
        <f t="shared" si="36"/>
        <v>#DIV/0!</v>
      </c>
    </row>
    <row r="621" spans="1:15" ht="15.95" hidden="1" customHeight="1" x14ac:dyDescent="0.2">
      <c r="A621" s="47">
        <v>23</v>
      </c>
      <c r="B621" s="52" t="s">
        <v>106</v>
      </c>
      <c r="C621" s="116">
        <f t="shared" si="35"/>
        <v>0</v>
      </c>
      <c r="D621" s="48">
        <f>'PNC, Exon. &amp; no Exon.'!F557</f>
        <v>0</v>
      </c>
      <c r="E621" s="48">
        <f>'PNC, Exon. &amp; no Exon.'!I557</f>
        <v>0</v>
      </c>
      <c r="F621" s="48">
        <f>'PNC, Exon. &amp; no Exon.'!L557</f>
        <v>0</v>
      </c>
      <c r="G621" s="48">
        <f>'PNC, Exon. &amp; no Exon.'!O557</f>
        <v>0</v>
      </c>
      <c r="H621" s="48">
        <f>'PNC, Exon. &amp; no Exon.'!R557</f>
        <v>0</v>
      </c>
      <c r="I621" s="48">
        <f>'PNC, Exon. &amp; no Exon.'!U557</f>
        <v>0</v>
      </c>
      <c r="J621" s="48">
        <f>'PNC, Exon. &amp; no Exon.'!X557</f>
        <v>0</v>
      </c>
      <c r="K621" s="48">
        <f>'PNC, Exon. &amp; no Exon.'!AA557</f>
        <v>0</v>
      </c>
      <c r="L621" s="48">
        <f>'PNC, Exon. &amp; no Exon.'!AD557</f>
        <v>0</v>
      </c>
      <c r="M621" s="48">
        <f>'PNC, Exon. &amp; no Exon.'!AG557</f>
        <v>0</v>
      </c>
      <c r="N621" s="48">
        <f>'PNC, Exon. &amp; no Exon.'!AJ557</f>
        <v>0</v>
      </c>
      <c r="O621" s="60" t="e">
        <f t="shared" si="36"/>
        <v>#DIV/0!</v>
      </c>
    </row>
    <row r="622" spans="1:15" ht="15.95" hidden="1" customHeight="1" x14ac:dyDescent="0.2">
      <c r="A622" s="47">
        <v>24</v>
      </c>
      <c r="B622" s="52" t="s">
        <v>82</v>
      </c>
      <c r="C622" s="116">
        <f t="shared" si="35"/>
        <v>0</v>
      </c>
      <c r="D622" s="48">
        <f>'PNC, Exon. &amp; no Exon.'!F558</f>
        <v>0</v>
      </c>
      <c r="E622" s="48">
        <f>'PNC, Exon. &amp; no Exon.'!I558</f>
        <v>0</v>
      </c>
      <c r="F622" s="48">
        <f>'PNC, Exon. &amp; no Exon.'!L558</f>
        <v>0</v>
      </c>
      <c r="G622" s="48">
        <f>'PNC, Exon. &amp; no Exon.'!O558</f>
        <v>0</v>
      </c>
      <c r="H622" s="48">
        <f>'PNC, Exon. &amp; no Exon.'!R558</f>
        <v>0</v>
      </c>
      <c r="I622" s="48">
        <f>'PNC, Exon. &amp; no Exon.'!U558</f>
        <v>0</v>
      </c>
      <c r="J622" s="48">
        <f>'PNC, Exon. &amp; no Exon.'!X558</f>
        <v>0</v>
      </c>
      <c r="K622" s="48">
        <f>'PNC, Exon. &amp; no Exon.'!AA558</f>
        <v>0</v>
      </c>
      <c r="L622" s="48">
        <f>'PNC, Exon. &amp; no Exon.'!AD558</f>
        <v>0</v>
      </c>
      <c r="M622" s="48">
        <f>'PNC, Exon. &amp; no Exon.'!AG558</f>
        <v>0</v>
      </c>
      <c r="N622" s="48">
        <f>'PNC, Exon. &amp; no Exon.'!AJ558</f>
        <v>0</v>
      </c>
      <c r="O622" s="60" t="e">
        <f t="shared" si="36"/>
        <v>#DIV/0!</v>
      </c>
    </row>
    <row r="623" spans="1:15" ht="15.95" hidden="1" customHeight="1" x14ac:dyDescent="0.2">
      <c r="A623" s="47">
        <v>25</v>
      </c>
      <c r="B623" s="52" t="s">
        <v>104</v>
      </c>
      <c r="C623" s="116">
        <f t="shared" si="35"/>
        <v>0</v>
      </c>
      <c r="D623" s="48">
        <f>'PNC, Exon. &amp; no Exon.'!F559</f>
        <v>0</v>
      </c>
      <c r="E623" s="48">
        <f>'PNC, Exon. &amp; no Exon.'!I559</f>
        <v>0</v>
      </c>
      <c r="F623" s="48">
        <f>'PNC, Exon. &amp; no Exon.'!L559</f>
        <v>0</v>
      </c>
      <c r="G623" s="48">
        <f>'PNC, Exon. &amp; no Exon.'!O559</f>
        <v>0</v>
      </c>
      <c r="H623" s="48">
        <f>'PNC, Exon. &amp; no Exon.'!R559</f>
        <v>0</v>
      </c>
      <c r="I623" s="48">
        <f>'PNC, Exon. &amp; no Exon.'!U559</f>
        <v>0</v>
      </c>
      <c r="J623" s="48">
        <f>'PNC, Exon. &amp; no Exon.'!X559</f>
        <v>0</v>
      </c>
      <c r="K623" s="48">
        <f>'PNC, Exon. &amp; no Exon.'!AA559</f>
        <v>0</v>
      </c>
      <c r="L623" s="48">
        <f>'PNC, Exon. &amp; no Exon.'!AD559</f>
        <v>0</v>
      </c>
      <c r="M623" s="48">
        <f>'PNC, Exon. &amp; no Exon.'!AG559</f>
        <v>0</v>
      </c>
      <c r="N623" s="48">
        <f>'PNC, Exon. &amp; no Exon.'!AJ559</f>
        <v>0</v>
      </c>
      <c r="O623" s="60" t="e">
        <f t="shared" si="36"/>
        <v>#DIV/0!</v>
      </c>
    </row>
    <row r="624" spans="1:15" ht="15.95" hidden="1" customHeight="1" x14ac:dyDescent="0.2">
      <c r="A624" s="47">
        <v>26</v>
      </c>
      <c r="B624" s="52" t="s">
        <v>114</v>
      </c>
      <c r="C624" s="116">
        <f t="shared" si="35"/>
        <v>0</v>
      </c>
      <c r="D624" s="48">
        <f>'PNC, Exon. &amp; no Exon.'!F560</f>
        <v>0</v>
      </c>
      <c r="E624" s="48">
        <f>'PNC, Exon. &amp; no Exon.'!I560</f>
        <v>0</v>
      </c>
      <c r="F624" s="48">
        <f>'PNC, Exon. &amp; no Exon.'!L560</f>
        <v>0</v>
      </c>
      <c r="G624" s="48">
        <f>'PNC, Exon. &amp; no Exon.'!O560</f>
        <v>0</v>
      </c>
      <c r="H624" s="48">
        <f>'PNC, Exon. &amp; no Exon.'!R560</f>
        <v>0</v>
      </c>
      <c r="I624" s="48">
        <f>'PNC, Exon. &amp; no Exon.'!U560</f>
        <v>0</v>
      </c>
      <c r="J624" s="48">
        <f>'PNC, Exon. &amp; no Exon.'!X560</f>
        <v>0</v>
      </c>
      <c r="K624" s="48">
        <f>'PNC, Exon. &amp; no Exon.'!AA560</f>
        <v>0</v>
      </c>
      <c r="L624" s="48">
        <f>'PNC, Exon. &amp; no Exon.'!AD560</f>
        <v>0</v>
      </c>
      <c r="M624" s="48">
        <f>'PNC, Exon. &amp; no Exon.'!AG560</f>
        <v>0</v>
      </c>
      <c r="N624" s="48">
        <f>'PNC, Exon. &amp; no Exon.'!AJ560</f>
        <v>0</v>
      </c>
      <c r="O624" s="60" t="e">
        <f t="shared" si="36"/>
        <v>#DIV/0!</v>
      </c>
    </row>
    <row r="625" spans="1:15" ht="15.95" hidden="1" customHeight="1" x14ac:dyDescent="0.2">
      <c r="A625" s="47">
        <v>27</v>
      </c>
      <c r="B625" s="52" t="s">
        <v>116</v>
      </c>
      <c r="C625" s="116">
        <f t="shared" si="35"/>
        <v>0</v>
      </c>
      <c r="D625" s="48">
        <f>'PNC, Exon. &amp; no Exon.'!F561</f>
        <v>0</v>
      </c>
      <c r="E625" s="48">
        <f>'PNC, Exon. &amp; no Exon.'!I561</f>
        <v>0</v>
      </c>
      <c r="F625" s="48">
        <f>'PNC, Exon. &amp; no Exon.'!L561</f>
        <v>0</v>
      </c>
      <c r="G625" s="48">
        <f>'PNC, Exon. &amp; no Exon.'!O561</f>
        <v>0</v>
      </c>
      <c r="H625" s="48">
        <f>'PNC, Exon. &amp; no Exon.'!R561</f>
        <v>0</v>
      </c>
      <c r="I625" s="48">
        <f>'PNC, Exon. &amp; no Exon.'!U561</f>
        <v>0</v>
      </c>
      <c r="J625" s="48">
        <f>'PNC, Exon. &amp; no Exon.'!X561</f>
        <v>0</v>
      </c>
      <c r="K625" s="48">
        <f>'PNC, Exon. &amp; no Exon.'!AA561</f>
        <v>0</v>
      </c>
      <c r="L625" s="48">
        <f>'PNC, Exon. &amp; no Exon.'!AD561</f>
        <v>0</v>
      </c>
      <c r="M625" s="48">
        <f>'PNC, Exon. &amp; no Exon.'!AG561</f>
        <v>0</v>
      </c>
      <c r="N625" s="48">
        <f>'PNC, Exon. &amp; no Exon.'!AJ561</f>
        <v>0</v>
      </c>
      <c r="O625" s="60" t="e">
        <f t="shared" si="36"/>
        <v>#DIV/0!</v>
      </c>
    </row>
    <row r="626" spans="1:15" ht="15.95" hidden="1" customHeight="1" x14ac:dyDescent="0.2">
      <c r="A626" s="47">
        <v>28</v>
      </c>
      <c r="B626" s="52" t="s">
        <v>119</v>
      </c>
      <c r="C626" s="116">
        <f t="shared" si="35"/>
        <v>0</v>
      </c>
      <c r="D626" s="48">
        <f>'PNC, Exon. &amp; no Exon.'!F562</f>
        <v>0</v>
      </c>
      <c r="E626" s="48">
        <f>'PNC, Exon. &amp; no Exon.'!I562</f>
        <v>0</v>
      </c>
      <c r="F626" s="48">
        <f>'PNC, Exon. &amp; no Exon.'!L562</f>
        <v>0</v>
      </c>
      <c r="G626" s="48">
        <f>'PNC, Exon. &amp; no Exon.'!O562</f>
        <v>0</v>
      </c>
      <c r="H626" s="48">
        <f>'PNC, Exon. &amp; no Exon.'!R562</f>
        <v>0</v>
      </c>
      <c r="I626" s="48">
        <f>'PNC, Exon. &amp; no Exon.'!U562</f>
        <v>0</v>
      </c>
      <c r="J626" s="48">
        <f>'PNC, Exon. &amp; no Exon.'!X562</f>
        <v>0</v>
      </c>
      <c r="K626" s="48">
        <f>'PNC, Exon. &amp; no Exon.'!AA562</f>
        <v>0</v>
      </c>
      <c r="L626" s="48">
        <f>'PNC, Exon. &amp; no Exon.'!AD562</f>
        <v>0</v>
      </c>
      <c r="M626" s="48">
        <f>'PNC, Exon. &amp; no Exon.'!AG562</f>
        <v>0</v>
      </c>
      <c r="N626" s="48">
        <f>'PNC, Exon. &amp; no Exon.'!AJ562</f>
        <v>0</v>
      </c>
      <c r="O626" s="60" t="e">
        <f t="shared" si="36"/>
        <v>#DIV/0!</v>
      </c>
    </row>
    <row r="627" spans="1:15" ht="15.95" hidden="1" customHeight="1" x14ac:dyDescent="0.2">
      <c r="A627" s="47">
        <v>29</v>
      </c>
      <c r="B627" s="52" t="s">
        <v>124</v>
      </c>
      <c r="C627" s="116">
        <f t="shared" si="35"/>
        <v>0</v>
      </c>
      <c r="D627" s="48">
        <f>'PNC, Exon. &amp; no Exon.'!F563</f>
        <v>0</v>
      </c>
      <c r="E627" s="48">
        <f>'PNC, Exon. &amp; no Exon.'!I563</f>
        <v>0</v>
      </c>
      <c r="F627" s="48">
        <f>'PNC, Exon. &amp; no Exon.'!L563</f>
        <v>0</v>
      </c>
      <c r="G627" s="48">
        <f>'PNC, Exon. &amp; no Exon.'!O563</f>
        <v>0</v>
      </c>
      <c r="H627" s="48">
        <f>'PNC, Exon. &amp; no Exon.'!R563</f>
        <v>0</v>
      </c>
      <c r="I627" s="48">
        <f>'PNC, Exon. &amp; no Exon.'!U563</f>
        <v>0</v>
      </c>
      <c r="J627" s="48">
        <f>'PNC, Exon. &amp; no Exon.'!X563</f>
        <v>0</v>
      </c>
      <c r="K627" s="48">
        <f>'PNC, Exon. &amp; no Exon.'!AA563</f>
        <v>0</v>
      </c>
      <c r="L627" s="48">
        <f>'PNC, Exon. &amp; no Exon.'!AD563</f>
        <v>0</v>
      </c>
      <c r="M627" s="48">
        <f>'PNC, Exon. &amp; no Exon.'!AG563</f>
        <v>0</v>
      </c>
      <c r="N627" s="48">
        <f>'PNC, Exon. &amp; no Exon.'!AJ563</f>
        <v>0</v>
      </c>
      <c r="O627" s="60" t="e">
        <f t="shared" si="36"/>
        <v>#DIV/0!</v>
      </c>
    </row>
    <row r="628" spans="1:15" ht="15.95" hidden="1" customHeight="1" x14ac:dyDescent="0.2">
      <c r="A628" s="47">
        <v>30</v>
      </c>
      <c r="B628" s="52" t="s">
        <v>102</v>
      </c>
      <c r="C628" s="116">
        <f t="shared" si="35"/>
        <v>0</v>
      </c>
      <c r="D628" s="48">
        <f>'PNC, Exon. &amp; no Exon.'!F564</f>
        <v>0</v>
      </c>
      <c r="E628" s="48">
        <f>'PNC, Exon. &amp; no Exon.'!I564</f>
        <v>0</v>
      </c>
      <c r="F628" s="48">
        <f>'PNC, Exon. &amp; no Exon.'!L564</f>
        <v>0</v>
      </c>
      <c r="G628" s="48">
        <f>'PNC, Exon. &amp; no Exon.'!O564</f>
        <v>0</v>
      </c>
      <c r="H628" s="48">
        <f>'PNC, Exon. &amp; no Exon.'!R564</f>
        <v>0</v>
      </c>
      <c r="I628" s="48">
        <f>'PNC, Exon. &amp; no Exon.'!U564</f>
        <v>0</v>
      </c>
      <c r="J628" s="48">
        <f>'PNC, Exon. &amp; no Exon.'!X564</f>
        <v>0</v>
      </c>
      <c r="K628" s="48">
        <f>'PNC, Exon. &amp; no Exon.'!AA564</f>
        <v>0</v>
      </c>
      <c r="L628" s="48">
        <f>'PNC, Exon. &amp; no Exon.'!AD564</f>
        <v>0</v>
      </c>
      <c r="M628" s="48">
        <f>'PNC, Exon. &amp; no Exon.'!AG564</f>
        <v>0</v>
      </c>
      <c r="N628" s="48">
        <f>'PNC, Exon. &amp; no Exon.'!AJ564</f>
        <v>0</v>
      </c>
      <c r="O628" s="60" t="e">
        <f t="shared" si="36"/>
        <v>#DIV/0!</v>
      </c>
    </row>
    <row r="629" spans="1:15" ht="15.95" hidden="1" customHeight="1" x14ac:dyDescent="0.2">
      <c r="A629" s="47">
        <v>31</v>
      </c>
      <c r="B629" s="51" t="s">
        <v>109</v>
      </c>
      <c r="C629" s="116">
        <f t="shared" si="35"/>
        <v>0</v>
      </c>
      <c r="D629" s="48">
        <f>'PNC, Exon. &amp; no Exon.'!F565</f>
        <v>0</v>
      </c>
      <c r="E629" s="48">
        <f>'PNC, Exon. &amp; no Exon.'!I565</f>
        <v>0</v>
      </c>
      <c r="F629" s="48">
        <f>'PNC, Exon. &amp; no Exon.'!L565</f>
        <v>0</v>
      </c>
      <c r="G629" s="48">
        <f>'PNC, Exon. &amp; no Exon.'!O565</f>
        <v>0</v>
      </c>
      <c r="H629" s="48">
        <f>'PNC, Exon. &amp; no Exon.'!R565</f>
        <v>0</v>
      </c>
      <c r="I629" s="48">
        <f>'PNC, Exon. &amp; no Exon.'!U565</f>
        <v>0</v>
      </c>
      <c r="J629" s="48">
        <f>'PNC, Exon. &amp; no Exon.'!X565</f>
        <v>0</v>
      </c>
      <c r="K629" s="48">
        <f>'PNC, Exon. &amp; no Exon.'!AA565</f>
        <v>0</v>
      </c>
      <c r="L629" s="48">
        <f>'PNC, Exon. &amp; no Exon.'!AD565</f>
        <v>0</v>
      </c>
      <c r="M629" s="48">
        <f>'PNC, Exon. &amp; no Exon.'!AG565</f>
        <v>0</v>
      </c>
      <c r="N629" s="48">
        <f>'PNC, Exon. &amp; no Exon.'!AJ565</f>
        <v>0</v>
      </c>
      <c r="O629" s="60" t="e">
        <f t="shared" si="36"/>
        <v>#DIV/0!</v>
      </c>
    </row>
    <row r="630" spans="1:15" ht="15.95" hidden="1" customHeight="1" x14ac:dyDescent="0.2">
      <c r="A630" s="47">
        <v>32</v>
      </c>
      <c r="B630" s="52" t="s">
        <v>117</v>
      </c>
      <c r="C630" s="116">
        <f t="shared" ref="C630:C635" si="37">SUM(D630:N630)</f>
        <v>0</v>
      </c>
      <c r="D630" s="48">
        <f>'PNC, Exon. &amp; no Exon.'!F566</f>
        <v>0</v>
      </c>
      <c r="E630" s="48">
        <f>'PNC, Exon. &amp; no Exon.'!I566</f>
        <v>0</v>
      </c>
      <c r="F630" s="48">
        <f>'PNC, Exon. &amp; no Exon.'!L566</f>
        <v>0</v>
      </c>
      <c r="G630" s="48">
        <f>'PNC, Exon. &amp; no Exon.'!O566</f>
        <v>0</v>
      </c>
      <c r="H630" s="48">
        <f>'PNC, Exon. &amp; no Exon.'!R566</f>
        <v>0</v>
      </c>
      <c r="I630" s="48">
        <f>'PNC, Exon. &amp; no Exon.'!U566</f>
        <v>0</v>
      </c>
      <c r="J630" s="48">
        <f>'PNC, Exon. &amp; no Exon.'!X566</f>
        <v>0</v>
      </c>
      <c r="K630" s="48">
        <f>'PNC, Exon. &amp; no Exon.'!AA566</f>
        <v>0</v>
      </c>
      <c r="L630" s="48">
        <f>'PNC, Exon. &amp; no Exon.'!AD566</f>
        <v>0</v>
      </c>
      <c r="M630" s="48">
        <f>'PNC, Exon. &amp; no Exon.'!AG566</f>
        <v>0</v>
      </c>
      <c r="N630" s="48">
        <f>'PNC, Exon. &amp; no Exon.'!AJ566</f>
        <v>0</v>
      </c>
      <c r="O630" s="60" t="e">
        <f t="shared" si="36"/>
        <v>#DIV/0!</v>
      </c>
    </row>
    <row r="631" spans="1:15" ht="15.95" hidden="1" customHeight="1" x14ac:dyDescent="0.2">
      <c r="A631" s="47">
        <v>33</v>
      </c>
      <c r="B631" s="52" t="s">
        <v>118</v>
      </c>
      <c r="C631" s="116">
        <f t="shared" si="37"/>
        <v>0</v>
      </c>
      <c r="D631" s="48">
        <f>'PNC, Exon. &amp; no Exon.'!F567</f>
        <v>0</v>
      </c>
      <c r="E631" s="48">
        <f>'PNC, Exon. &amp; no Exon.'!I567</f>
        <v>0</v>
      </c>
      <c r="F631" s="48">
        <f>'PNC, Exon. &amp; no Exon.'!L567</f>
        <v>0</v>
      </c>
      <c r="G631" s="48">
        <f>'PNC, Exon. &amp; no Exon.'!O567</f>
        <v>0</v>
      </c>
      <c r="H631" s="48">
        <f>'PNC, Exon. &amp; no Exon.'!R567</f>
        <v>0</v>
      </c>
      <c r="I631" s="48">
        <f>'PNC, Exon. &amp; no Exon.'!U567</f>
        <v>0</v>
      </c>
      <c r="J631" s="48">
        <f>'PNC, Exon. &amp; no Exon.'!X567</f>
        <v>0</v>
      </c>
      <c r="K631" s="48">
        <f>'PNC, Exon. &amp; no Exon.'!AA567</f>
        <v>0</v>
      </c>
      <c r="L631" s="48">
        <f>'PNC, Exon. &amp; no Exon.'!AD567</f>
        <v>0</v>
      </c>
      <c r="M631" s="48">
        <f>'PNC, Exon. &amp; no Exon.'!AG567</f>
        <v>0</v>
      </c>
      <c r="N631" s="48">
        <f>'PNC, Exon. &amp; no Exon.'!AJ567</f>
        <v>0</v>
      </c>
      <c r="O631" s="60" t="e">
        <f t="shared" si="36"/>
        <v>#DIV/0!</v>
      </c>
    </row>
    <row r="632" spans="1:15" ht="15.95" hidden="1" customHeight="1" x14ac:dyDescent="0.2">
      <c r="A632" s="47">
        <v>34</v>
      </c>
      <c r="B632" s="52" t="s">
        <v>120</v>
      </c>
      <c r="C632" s="116">
        <f t="shared" si="37"/>
        <v>0</v>
      </c>
      <c r="D632" s="48">
        <f>'PNC, Exon. &amp; no Exon.'!F568</f>
        <v>0</v>
      </c>
      <c r="E632" s="48">
        <f>'PNC, Exon. &amp; no Exon.'!I568</f>
        <v>0</v>
      </c>
      <c r="F632" s="48">
        <f>'PNC, Exon. &amp; no Exon.'!L568</f>
        <v>0</v>
      </c>
      <c r="G632" s="48">
        <f>'PNC, Exon. &amp; no Exon.'!O568</f>
        <v>0</v>
      </c>
      <c r="H632" s="48">
        <f>'PNC, Exon. &amp; no Exon.'!R568</f>
        <v>0</v>
      </c>
      <c r="I632" s="48">
        <f>'PNC, Exon. &amp; no Exon.'!U568</f>
        <v>0</v>
      </c>
      <c r="J632" s="48">
        <f>'PNC, Exon. &amp; no Exon.'!X568</f>
        <v>0</v>
      </c>
      <c r="K632" s="48">
        <f>'PNC, Exon. &amp; no Exon.'!AA568</f>
        <v>0</v>
      </c>
      <c r="L632" s="48">
        <f>'PNC, Exon. &amp; no Exon.'!AD568</f>
        <v>0</v>
      </c>
      <c r="M632" s="48">
        <f>'PNC, Exon. &amp; no Exon.'!AG568</f>
        <v>0</v>
      </c>
      <c r="N632" s="48">
        <f>'PNC, Exon. &amp; no Exon.'!AJ568</f>
        <v>0</v>
      </c>
      <c r="O632" s="60" t="e">
        <f t="shared" si="36"/>
        <v>#DIV/0!</v>
      </c>
    </row>
    <row r="633" spans="1:15" ht="15.95" hidden="1" customHeight="1" x14ac:dyDescent="0.2">
      <c r="A633" s="47">
        <v>35</v>
      </c>
      <c r="B633" s="52" t="s">
        <v>163</v>
      </c>
      <c r="C633" s="116">
        <f t="shared" si="37"/>
        <v>0</v>
      </c>
      <c r="D633" s="48">
        <f>'PNC, Exon. &amp; no Exon.'!F569</f>
        <v>0</v>
      </c>
      <c r="E633" s="48">
        <f>'PNC, Exon. &amp; no Exon.'!I569</f>
        <v>0</v>
      </c>
      <c r="F633" s="48">
        <f>'PNC, Exon. &amp; no Exon.'!L569</f>
        <v>0</v>
      </c>
      <c r="G633" s="48">
        <f>'PNC, Exon. &amp; no Exon.'!O569</f>
        <v>0</v>
      </c>
      <c r="H633" s="48">
        <f>'PNC, Exon. &amp; no Exon.'!R569</f>
        <v>0</v>
      </c>
      <c r="I633" s="48">
        <f>'PNC, Exon. &amp; no Exon.'!U569</f>
        <v>0</v>
      </c>
      <c r="J633" s="48">
        <f>'PNC, Exon. &amp; no Exon.'!X569</f>
        <v>0</v>
      </c>
      <c r="K633" s="48">
        <f>'PNC, Exon. &amp; no Exon.'!AA569</f>
        <v>0</v>
      </c>
      <c r="L633" s="48">
        <f>'PNC, Exon. &amp; no Exon.'!AD569</f>
        <v>0</v>
      </c>
      <c r="M633" s="48">
        <f>'PNC, Exon. &amp; no Exon.'!AG569</f>
        <v>0</v>
      </c>
      <c r="N633" s="48">
        <f>'PNC, Exon. &amp; no Exon.'!AJ569</f>
        <v>0</v>
      </c>
      <c r="O633" s="60" t="e">
        <f t="shared" si="36"/>
        <v>#DIV/0!</v>
      </c>
    </row>
    <row r="634" spans="1:15" ht="15.95" hidden="1" customHeight="1" x14ac:dyDescent="0.2">
      <c r="A634" s="47">
        <v>36</v>
      </c>
      <c r="B634" s="52" t="s">
        <v>105</v>
      </c>
      <c r="C634" s="116">
        <f t="shared" si="37"/>
        <v>0</v>
      </c>
      <c r="D634" s="48">
        <f>'PNC, Exon. &amp; no Exon.'!F570</f>
        <v>0</v>
      </c>
      <c r="E634" s="48">
        <f>'PNC, Exon. &amp; no Exon.'!I570</f>
        <v>0</v>
      </c>
      <c r="F634" s="48">
        <f>'PNC, Exon. &amp; no Exon.'!L570</f>
        <v>0</v>
      </c>
      <c r="G634" s="48">
        <f>'PNC, Exon. &amp; no Exon.'!O570</f>
        <v>0</v>
      </c>
      <c r="H634" s="48">
        <f>'PNC, Exon. &amp; no Exon.'!R570</f>
        <v>0</v>
      </c>
      <c r="I634" s="48">
        <f>'PNC, Exon. &amp; no Exon.'!U570</f>
        <v>0</v>
      </c>
      <c r="J634" s="48">
        <f>'PNC, Exon. &amp; no Exon.'!X570</f>
        <v>0</v>
      </c>
      <c r="K634" s="48">
        <f>'PNC, Exon. &amp; no Exon.'!AA570</f>
        <v>0</v>
      </c>
      <c r="L634" s="48">
        <f>'PNC, Exon. &amp; no Exon.'!AD570</f>
        <v>0</v>
      </c>
      <c r="M634" s="48">
        <f>'PNC, Exon. &amp; no Exon.'!AG570</f>
        <v>0</v>
      </c>
      <c r="N634" s="48">
        <f>'PNC, Exon. &amp; no Exon.'!AJ570</f>
        <v>0</v>
      </c>
      <c r="O634" s="60" t="e">
        <f t="shared" si="36"/>
        <v>#DIV/0!</v>
      </c>
    </row>
    <row r="635" spans="1:15" ht="15.95" hidden="1" customHeight="1" x14ac:dyDescent="0.2">
      <c r="A635" s="47">
        <v>37</v>
      </c>
      <c r="B635" s="52" t="s">
        <v>103</v>
      </c>
      <c r="C635" s="116">
        <f t="shared" si="37"/>
        <v>0</v>
      </c>
      <c r="D635" s="48">
        <f>'PNC, Exon. &amp; no Exon.'!F571</f>
        <v>0</v>
      </c>
      <c r="E635" s="48">
        <f>'PNC, Exon. &amp; no Exon.'!I571</f>
        <v>0</v>
      </c>
      <c r="F635" s="48">
        <f>'PNC, Exon. &amp; no Exon.'!L571</f>
        <v>0</v>
      </c>
      <c r="G635" s="48">
        <f>'PNC, Exon. &amp; no Exon.'!O571</f>
        <v>0</v>
      </c>
      <c r="H635" s="48">
        <f>'PNC, Exon. &amp; no Exon.'!R571</f>
        <v>0</v>
      </c>
      <c r="I635" s="48">
        <f>'PNC, Exon. &amp; no Exon.'!U571</f>
        <v>0</v>
      </c>
      <c r="J635" s="48">
        <f>'PNC, Exon. &amp; no Exon.'!X571</f>
        <v>0</v>
      </c>
      <c r="K635" s="48">
        <f>'PNC, Exon. &amp; no Exon.'!AA571</f>
        <v>0</v>
      </c>
      <c r="L635" s="48">
        <f>'PNC, Exon. &amp; no Exon.'!AD571</f>
        <v>0</v>
      </c>
      <c r="M635" s="48">
        <f>'PNC, Exon. &amp; no Exon.'!AG571</f>
        <v>0</v>
      </c>
      <c r="N635" s="48">
        <f>'PNC, Exon. &amp; no Exon.'!AJ571</f>
        <v>0</v>
      </c>
      <c r="O635" s="60" t="e">
        <f t="shared" si="36"/>
        <v>#DIV/0!</v>
      </c>
    </row>
    <row r="636" spans="1:15" ht="15.95" hidden="1" customHeight="1" x14ac:dyDescent="0.2">
      <c r="A636" s="47">
        <v>38</v>
      </c>
      <c r="B636" s="52" t="s">
        <v>110</v>
      </c>
      <c r="C636" s="117">
        <f>SUM(D636:N636)</f>
        <v>0</v>
      </c>
      <c r="D636" s="48">
        <f>'PNC, Exon. &amp; no Exon.'!F572</f>
        <v>0</v>
      </c>
      <c r="E636" s="48">
        <f>'PNC, Exon. &amp; no Exon.'!I572</f>
        <v>0</v>
      </c>
      <c r="F636" s="48">
        <f>'PNC, Exon. &amp; no Exon.'!L572</f>
        <v>0</v>
      </c>
      <c r="G636" s="48">
        <f>'PNC, Exon. &amp; no Exon.'!O572</f>
        <v>0</v>
      </c>
      <c r="H636" s="48">
        <f>'PNC, Exon. &amp; no Exon.'!R572</f>
        <v>0</v>
      </c>
      <c r="I636" s="48">
        <f>'PNC, Exon. &amp; no Exon.'!U572</f>
        <v>0</v>
      </c>
      <c r="J636" s="48">
        <f>'PNC, Exon. &amp; no Exon.'!X572</f>
        <v>0</v>
      </c>
      <c r="K636" s="48">
        <f>'PNC, Exon. &amp; no Exon.'!AA572</f>
        <v>0</v>
      </c>
      <c r="L636" s="48">
        <f>'PNC, Exon. &amp; no Exon.'!AD572</f>
        <v>0</v>
      </c>
      <c r="M636" s="48">
        <f>'PNC, Exon. &amp; no Exon.'!AG572</f>
        <v>0</v>
      </c>
      <c r="N636" s="48">
        <f>'PNC, Exon. &amp; no Exon.'!AJ572</f>
        <v>0</v>
      </c>
      <c r="O636" s="60" t="e">
        <f t="shared" si="36"/>
        <v>#DIV/0!</v>
      </c>
    </row>
    <row r="637" spans="1:15" hidden="1" x14ac:dyDescent="0.2">
      <c r="A637" s="81" t="s">
        <v>97</v>
      </c>
      <c r="B637" s="3"/>
      <c r="C637" s="9"/>
      <c r="D637" s="7"/>
      <c r="E637" s="7"/>
      <c r="F637" s="7"/>
      <c r="G637" s="7"/>
      <c r="H637" s="7"/>
      <c r="I637" s="7"/>
      <c r="J637" s="7"/>
      <c r="K637" s="7"/>
      <c r="L637" s="7"/>
      <c r="M637" s="7"/>
      <c r="N637" s="7"/>
      <c r="O637" s="10"/>
    </row>
    <row r="638" spans="1:15" hidden="1" x14ac:dyDescent="0.2"/>
    <row r="639" spans="1:15" hidden="1" x14ac:dyDescent="0.2"/>
    <row r="640" spans="1:15" hidden="1" x14ac:dyDescent="0.2"/>
    <row r="641" hidden="1" x14ac:dyDescent="0.2"/>
    <row r="642" hidden="1" x14ac:dyDescent="0.2"/>
    <row r="643" hidden="1" x14ac:dyDescent="0.2"/>
    <row r="644" hidden="1" x14ac:dyDescent="0.2"/>
    <row r="645" hidden="1" x14ac:dyDescent="0.2"/>
    <row r="646" hidden="1" x14ac:dyDescent="0.2"/>
    <row r="647" hidden="1" x14ac:dyDescent="0.2"/>
    <row r="648" hidden="1" x14ac:dyDescent="0.2"/>
    <row r="649" hidden="1" x14ac:dyDescent="0.2"/>
    <row r="650" hidden="1" x14ac:dyDescent="0.2"/>
    <row r="651" hidden="1" x14ac:dyDescent="0.2"/>
    <row r="652" hidden="1" x14ac:dyDescent="0.2"/>
    <row r="653" hidden="1" x14ac:dyDescent="0.2"/>
    <row r="654" hidden="1" x14ac:dyDescent="0.2"/>
    <row r="655" hidden="1" x14ac:dyDescent="0.2"/>
    <row r="656" hidden="1" x14ac:dyDescent="0.2"/>
    <row r="657" spans="1:15" hidden="1" x14ac:dyDescent="0.2"/>
    <row r="658" spans="1:15" ht="20.25" hidden="1" x14ac:dyDescent="0.3">
      <c r="A658" s="188" t="s">
        <v>42</v>
      </c>
      <c r="B658" s="188"/>
      <c r="C658" s="188"/>
      <c r="D658" s="188"/>
      <c r="E658" s="188"/>
      <c r="F658" s="188"/>
      <c r="G658" s="188"/>
      <c r="H658" s="188"/>
      <c r="I658" s="188"/>
      <c r="J658" s="188"/>
      <c r="K658" s="188"/>
      <c r="L658" s="188"/>
      <c r="M658" s="188"/>
      <c r="N658" s="188"/>
      <c r="O658" s="188"/>
    </row>
    <row r="659" spans="1:15" ht="12.75" hidden="1" customHeight="1" x14ac:dyDescent="0.2">
      <c r="A659" s="189" t="s">
        <v>56</v>
      </c>
      <c r="B659" s="189"/>
      <c r="C659" s="189"/>
      <c r="D659" s="189"/>
      <c r="E659" s="189"/>
      <c r="F659" s="189"/>
      <c r="G659" s="189"/>
      <c r="H659" s="189"/>
      <c r="I659" s="189"/>
      <c r="J659" s="189"/>
      <c r="K659" s="189"/>
      <c r="L659" s="189"/>
      <c r="M659" s="189"/>
      <c r="N659" s="189"/>
      <c r="O659" s="189"/>
    </row>
    <row r="660" spans="1:15" ht="12.75" hidden="1" customHeight="1" x14ac:dyDescent="0.2">
      <c r="A660" s="190" t="s">
        <v>134</v>
      </c>
      <c r="B660" s="191"/>
      <c r="C660" s="191"/>
      <c r="D660" s="191"/>
      <c r="E660" s="191"/>
      <c r="F660" s="191"/>
      <c r="G660" s="191"/>
      <c r="H660" s="191"/>
      <c r="I660" s="191"/>
      <c r="J660" s="191"/>
      <c r="K660" s="191"/>
      <c r="L660" s="191"/>
      <c r="M660" s="191"/>
      <c r="N660" s="191"/>
      <c r="O660" s="191"/>
    </row>
    <row r="661" spans="1:15" ht="12.75" hidden="1" customHeight="1" x14ac:dyDescent="0.2">
      <c r="A661" s="189" t="s">
        <v>113</v>
      </c>
      <c r="B661" s="189"/>
      <c r="C661" s="189"/>
      <c r="D661" s="189"/>
      <c r="E661" s="189"/>
      <c r="F661" s="189"/>
      <c r="G661" s="189"/>
      <c r="H661" s="189"/>
      <c r="I661" s="189"/>
      <c r="J661" s="189"/>
      <c r="K661" s="189"/>
      <c r="L661" s="189"/>
      <c r="M661" s="189"/>
      <c r="N661" s="189"/>
      <c r="O661" s="189"/>
    </row>
    <row r="662" spans="1:15" hidden="1" x14ac:dyDescent="0.2">
      <c r="A662" s="1"/>
      <c r="B662" s="1"/>
      <c r="C662" s="1"/>
      <c r="D662" s="12"/>
      <c r="E662" s="1"/>
      <c r="F662" s="1"/>
      <c r="G662" s="1"/>
      <c r="H662" s="1"/>
      <c r="I662" s="1"/>
      <c r="J662" s="1"/>
      <c r="K662" s="12"/>
      <c r="L662" s="1"/>
      <c r="M662" s="1"/>
      <c r="N662" s="1"/>
      <c r="O662" s="1"/>
    </row>
    <row r="663" spans="1:15" ht="27" hidden="1" customHeight="1" x14ac:dyDescent="0.2">
      <c r="A663" s="158" t="s">
        <v>32</v>
      </c>
      <c r="B663" s="80" t="s">
        <v>108</v>
      </c>
      <c r="C663" s="158" t="s">
        <v>0</v>
      </c>
      <c r="D663" s="158" t="s">
        <v>43</v>
      </c>
      <c r="E663" s="158" t="s">
        <v>13</v>
      </c>
      <c r="F663" s="158" t="s">
        <v>44</v>
      </c>
      <c r="G663" s="158" t="s">
        <v>15</v>
      </c>
      <c r="H663" s="158" t="s">
        <v>45</v>
      </c>
      <c r="I663" s="158" t="s">
        <v>112</v>
      </c>
      <c r="J663" s="158" t="s">
        <v>46</v>
      </c>
      <c r="K663" s="158" t="s">
        <v>36</v>
      </c>
      <c r="L663" s="158" t="s">
        <v>47</v>
      </c>
      <c r="M663" s="158" t="s">
        <v>48</v>
      </c>
      <c r="N663" s="158" t="s">
        <v>49</v>
      </c>
      <c r="O663" s="158" t="s">
        <v>62</v>
      </c>
    </row>
    <row r="664" spans="1:15" ht="15.95" hidden="1" customHeight="1" x14ac:dyDescent="0.2">
      <c r="A664" s="47"/>
      <c r="B664" s="75" t="s">
        <v>21</v>
      </c>
      <c r="C664" s="116">
        <f>SUM(C665:C702)</f>
        <v>0</v>
      </c>
      <c r="D664" s="87">
        <f t="shared" ref="D664:O664" si="38">SUM(D665:D702)</f>
        <v>0</v>
      </c>
      <c r="E664" s="87">
        <f t="shared" si="38"/>
        <v>0</v>
      </c>
      <c r="F664" s="87">
        <f t="shared" si="38"/>
        <v>0</v>
      </c>
      <c r="G664" s="87">
        <f t="shared" si="38"/>
        <v>0</v>
      </c>
      <c r="H664" s="87">
        <f t="shared" si="38"/>
        <v>0</v>
      </c>
      <c r="I664" s="87">
        <f t="shared" si="38"/>
        <v>0</v>
      </c>
      <c r="J664" s="87">
        <f t="shared" si="38"/>
        <v>0</v>
      </c>
      <c r="K664" s="87">
        <f t="shared" si="38"/>
        <v>0</v>
      </c>
      <c r="L664" s="87">
        <f t="shared" si="38"/>
        <v>0</v>
      </c>
      <c r="M664" s="87">
        <f t="shared" si="38"/>
        <v>0</v>
      </c>
      <c r="N664" s="87">
        <f t="shared" si="38"/>
        <v>0</v>
      </c>
      <c r="O664" s="64" t="e">
        <f t="shared" si="38"/>
        <v>#DIV/0!</v>
      </c>
    </row>
    <row r="665" spans="1:15" ht="15.95" hidden="1" customHeight="1" x14ac:dyDescent="0.2">
      <c r="A665" s="47">
        <v>1</v>
      </c>
      <c r="B665" s="103" t="s">
        <v>90</v>
      </c>
      <c r="C665" s="116">
        <f t="shared" ref="C665:C695" si="39">SUM(D665:N665)</f>
        <v>0</v>
      </c>
      <c r="D665" s="48">
        <f>'PNC, Exon. &amp; no Exon.'!F594</f>
        <v>0</v>
      </c>
      <c r="E665" s="48">
        <f>'PNC, Exon. &amp; no Exon.'!I594</f>
        <v>0</v>
      </c>
      <c r="F665" s="48">
        <f>'PNC, Exon. &amp; no Exon.'!L594</f>
        <v>0</v>
      </c>
      <c r="G665" s="48">
        <f>'PNC, Exon. &amp; no Exon.'!O594</f>
        <v>0</v>
      </c>
      <c r="H665" s="48">
        <f>'PNC, Exon. &amp; no Exon.'!R594</f>
        <v>0</v>
      </c>
      <c r="I665" s="48">
        <f>'PNC, Exon. &amp; no Exon.'!U594</f>
        <v>0</v>
      </c>
      <c r="J665" s="48">
        <f>'PNC, Exon. &amp; no Exon.'!X594</f>
        <v>0</v>
      </c>
      <c r="K665" s="48">
        <f>'PNC, Exon. &amp; no Exon.'!AA594</f>
        <v>0</v>
      </c>
      <c r="L665" s="48">
        <f>'PNC, Exon. &amp; no Exon.'!AD594</f>
        <v>0</v>
      </c>
      <c r="M665" s="48">
        <f>'PNC, Exon. &amp; no Exon.'!AG594</f>
        <v>0</v>
      </c>
      <c r="N665" s="48">
        <f>'PNC, Exon. &amp; no Exon.'!AJ594</f>
        <v>0</v>
      </c>
      <c r="O665" s="60" t="e">
        <f>(C665/$C$664*100)</f>
        <v>#DIV/0!</v>
      </c>
    </row>
    <row r="666" spans="1:15" ht="15.95" hidden="1" customHeight="1" x14ac:dyDescent="0.2">
      <c r="A666" s="47">
        <v>2</v>
      </c>
      <c r="B666" s="52" t="s">
        <v>86</v>
      </c>
      <c r="C666" s="116">
        <f t="shared" si="39"/>
        <v>0</v>
      </c>
      <c r="D666" s="48">
        <f>'PNC, Exon. &amp; no Exon.'!F595</f>
        <v>0</v>
      </c>
      <c r="E666" s="48">
        <f>'PNC, Exon. &amp; no Exon.'!I595</f>
        <v>0</v>
      </c>
      <c r="F666" s="48">
        <f>'PNC, Exon. &amp; no Exon.'!L595</f>
        <v>0</v>
      </c>
      <c r="G666" s="48">
        <f>'PNC, Exon. &amp; no Exon.'!O595</f>
        <v>0</v>
      </c>
      <c r="H666" s="48">
        <f>'PNC, Exon. &amp; no Exon.'!R595</f>
        <v>0</v>
      </c>
      <c r="I666" s="48">
        <f>'PNC, Exon. &amp; no Exon.'!U595</f>
        <v>0</v>
      </c>
      <c r="J666" s="48">
        <f>'PNC, Exon. &amp; no Exon.'!X595</f>
        <v>0</v>
      </c>
      <c r="K666" s="48">
        <f>'PNC, Exon. &amp; no Exon.'!AA595</f>
        <v>0</v>
      </c>
      <c r="L666" s="48">
        <f>'PNC, Exon. &amp; no Exon.'!AD595</f>
        <v>0</v>
      </c>
      <c r="M666" s="48">
        <f>'PNC, Exon. &amp; no Exon.'!AG595</f>
        <v>0</v>
      </c>
      <c r="N666" s="48">
        <f>'PNC, Exon. &amp; no Exon.'!AJ595</f>
        <v>0</v>
      </c>
      <c r="O666" s="60" t="e">
        <f t="shared" ref="O666:O702" si="40">(C666/$C$664*100)</f>
        <v>#DIV/0!</v>
      </c>
    </row>
    <row r="667" spans="1:15" ht="15.95" hidden="1" customHeight="1" x14ac:dyDescent="0.2">
      <c r="A667" s="47">
        <v>3</v>
      </c>
      <c r="B667" s="52" t="s">
        <v>99</v>
      </c>
      <c r="C667" s="116">
        <f t="shared" si="39"/>
        <v>0</v>
      </c>
      <c r="D667" s="48">
        <f>'PNC, Exon. &amp; no Exon.'!F596</f>
        <v>0</v>
      </c>
      <c r="E667" s="48">
        <f>'PNC, Exon. &amp; no Exon.'!I596</f>
        <v>0</v>
      </c>
      <c r="F667" s="48">
        <f>'PNC, Exon. &amp; no Exon.'!L596</f>
        <v>0</v>
      </c>
      <c r="G667" s="48">
        <f>'PNC, Exon. &amp; no Exon.'!O596</f>
        <v>0</v>
      </c>
      <c r="H667" s="48">
        <f>'PNC, Exon. &amp; no Exon.'!R596</f>
        <v>0</v>
      </c>
      <c r="I667" s="48">
        <f>'PNC, Exon. &amp; no Exon.'!U596</f>
        <v>0</v>
      </c>
      <c r="J667" s="48">
        <f>'PNC, Exon. &amp; no Exon.'!X596</f>
        <v>0</v>
      </c>
      <c r="K667" s="48">
        <f>'PNC, Exon. &amp; no Exon.'!AA596</f>
        <v>0</v>
      </c>
      <c r="L667" s="48">
        <f>'PNC, Exon. &amp; no Exon.'!AD596</f>
        <v>0</v>
      </c>
      <c r="M667" s="48">
        <f>'PNC, Exon. &amp; no Exon.'!AG596</f>
        <v>0</v>
      </c>
      <c r="N667" s="48">
        <f>'PNC, Exon. &amp; no Exon.'!AJ596</f>
        <v>0</v>
      </c>
      <c r="O667" s="60" t="e">
        <f t="shared" si="40"/>
        <v>#DIV/0!</v>
      </c>
    </row>
    <row r="668" spans="1:15" ht="15.95" hidden="1" customHeight="1" x14ac:dyDescent="0.2">
      <c r="A668" s="47">
        <v>4</v>
      </c>
      <c r="B668" s="52" t="s">
        <v>96</v>
      </c>
      <c r="C668" s="116">
        <f t="shared" si="39"/>
        <v>0</v>
      </c>
      <c r="D668" s="48">
        <f>'PNC, Exon. &amp; no Exon.'!F597</f>
        <v>0</v>
      </c>
      <c r="E668" s="48">
        <f>'PNC, Exon. &amp; no Exon.'!I597</f>
        <v>0</v>
      </c>
      <c r="F668" s="48">
        <f>'PNC, Exon. &amp; no Exon.'!L597</f>
        <v>0</v>
      </c>
      <c r="G668" s="48">
        <f>'PNC, Exon. &amp; no Exon.'!O597</f>
        <v>0</v>
      </c>
      <c r="H668" s="48">
        <f>'PNC, Exon. &amp; no Exon.'!R597</f>
        <v>0</v>
      </c>
      <c r="I668" s="48">
        <f>'PNC, Exon. &amp; no Exon.'!U597</f>
        <v>0</v>
      </c>
      <c r="J668" s="48">
        <f>'PNC, Exon. &amp; no Exon.'!X597</f>
        <v>0</v>
      </c>
      <c r="K668" s="48">
        <f>'PNC, Exon. &amp; no Exon.'!AA597</f>
        <v>0</v>
      </c>
      <c r="L668" s="48">
        <f>'PNC, Exon. &amp; no Exon.'!AD597</f>
        <v>0</v>
      </c>
      <c r="M668" s="48">
        <f>'PNC, Exon. &amp; no Exon.'!AG597</f>
        <v>0</v>
      </c>
      <c r="N668" s="48">
        <f>'PNC, Exon. &amp; no Exon.'!AJ597</f>
        <v>0</v>
      </c>
      <c r="O668" s="60" t="e">
        <f t="shared" si="40"/>
        <v>#DIV/0!</v>
      </c>
    </row>
    <row r="669" spans="1:15" ht="15.95" hidden="1" customHeight="1" x14ac:dyDescent="0.2">
      <c r="A669" s="47">
        <v>5</v>
      </c>
      <c r="B669" s="52" t="s">
        <v>91</v>
      </c>
      <c r="C669" s="116">
        <f t="shared" si="39"/>
        <v>0</v>
      </c>
      <c r="D669" s="48">
        <f>'PNC, Exon. &amp; no Exon.'!F598</f>
        <v>0</v>
      </c>
      <c r="E669" s="48">
        <f>'PNC, Exon. &amp; no Exon.'!I598</f>
        <v>0</v>
      </c>
      <c r="F669" s="48">
        <f>'PNC, Exon. &amp; no Exon.'!L598</f>
        <v>0</v>
      </c>
      <c r="G669" s="48">
        <f>'PNC, Exon. &amp; no Exon.'!O598</f>
        <v>0</v>
      </c>
      <c r="H669" s="48">
        <f>'PNC, Exon. &amp; no Exon.'!R598</f>
        <v>0</v>
      </c>
      <c r="I669" s="48">
        <f>'PNC, Exon. &amp; no Exon.'!U598</f>
        <v>0</v>
      </c>
      <c r="J669" s="48">
        <f>'PNC, Exon. &amp; no Exon.'!X598</f>
        <v>0</v>
      </c>
      <c r="K669" s="48">
        <f>'PNC, Exon. &amp; no Exon.'!AA598</f>
        <v>0</v>
      </c>
      <c r="L669" s="48">
        <f>'PNC, Exon. &amp; no Exon.'!AD598</f>
        <v>0</v>
      </c>
      <c r="M669" s="48">
        <f>'PNC, Exon. &amp; no Exon.'!AG598</f>
        <v>0</v>
      </c>
      <c r="N669" s="48">
        <f>'PNC, Exon. &amp; no Exon.'!AJ598</f>
        <v>0</v>
      </c>
      <c r="O669" s="60" t="e">
        <f t="shared" si="40"/>
        <v>#DIV/0!</v>
      </c>
    </row>
    <row r="670" spans="1:15" ht="15.95" hidden="1" customHeight="1" x14ac:dyDescent="0.2">
      <c r="A670" s="47">
        <v>6</v>
      </c>
      <c r="B670" s="52" t="s">
        <v>88</v>
      </c>
      <c r="C670" s="116">
        <f t="shared" si="39"/>
        <v>0</v>
      </c>
      <c r="D670" s="48">
        <f>'PNC, Exon. &amp; no Exon.'!F599</f>
        <v>0</v>
      </c>
      <c r="E670" s="48">
        <f>'PNC, Exon. &amp; no Exon.'!I599</f>
        <v>0</v>
      </c>
      <c r="F670" s="48">
        <f>'PNC, Exon. &amp; no Exon.'!L599</f>
        <v>0</v>
      </c>
      <c r="G670" s="48">
        <f>'PNC, Exon. &amp; no Exon.'!O599</f>
        <v>0</v>
      </c>
      <c r="H670" s="48">
        <f>'PNC, Exon. &amp; no Exon.'!R599</f>
        <v>0</v>
      </c>
      <c r="I670" s="48">
        <f>'PNC, Exon. &amp; no Exon.'!U599</f>
        <v>0</v>
      </c>
      <c r="J670" s="48">
        <f>'PNC, Exon. &amp; no Exon.'!X599</f>
        <v>0</v>
      </c>
      <c r="K670" s="48">
        <f>'PNC, Exon. &amp; no Exon.'!AA599</f>
        <v>0</v>
      </c>
      <c r="L670" s="48">
        <f>'PNC, Exon. &amp; no Exon.'!AD599</f>
        <v>0</v>
      </c>
      <c r="M670" s="48">
        <f>'PNC, Exon. &amp; no Exon.'!AG599</f>
        <v>0</v>
      </c>
      <c r="N670" s="48">
        <f>'PNC, Exon. &amp; no Exon.'!AJ599</f>
        <v>0</v>
      </c>
      <c r="O670" s="60" t="e">
        <f t="shared" si="40"/>
        <v>#DIV/0!</v>
      </c>
    </row>
    <row r="671" spans="1:15" ht="15.95" hidden="1" customHeight="1" x14ac:dyDescent="0.2">
      <c r="A671" s="47">
        <v>7</v>
      </c>
      <c r="B671" s="52" t="s">
        <v>93</v>
      </c>
      <c r="C671" s="116">
        <f t="shared" si="39"/>
        <v>0</v>
      </c>
      <c r="D671" s="48">
        <f>'PNC, Exon. &amp; no Exon.'!F600</f>
        <v>0</v>
      </c>
      <c r="E671" s="48">
        <f>'PNC, Exon. &amp; no Exon.'!I600</f>
        <v>0</v>
      </c>
      <c r="F671" s="48">
        <f>'PNC, Exon. &amp; no Exon.'!L600</f>
        <v>0</v>
      </c>
      <c r="G671" s="48">
        <f>'PNC, Exon. &amp; no Exon.'!O600</f>
        <v>0</v>
      </c>
      <c r="H671" s="48">
        <f>'PNC, Exon. &amp; no Exon.'!R600</f>
        <v>0</v>
      </c>
      <c r="I671" s="48">
        <f>'PNC, Exon. &amp; no Exon.'!U600</f>
        <v>0</v>
      </c>
      <c r="J671" s="48">
        <f>'PNC, Exon. &amp; no Exon.'!X600</f>
        <v>0</v>
      </c>
      <c r="K671" s="48">
        <f>'PNC, Exon. &amp; no Exon.'!AA600</f>
        <v>0</v>
      </c>
      <c r="L671" s="48">
        <f>'PNC, Exon. &amp; no Exon.'!AD600</f>
        <v>0</v>
      </c>
      <c r="M671" s="48">
        <f>'PNC, Exon. &amp; no Exon.'!AG600</f>
        <v>0</v>
      </c>
      <c r="N671" s="48">
        <f>'PNC, Exon. &amp; no Exon.'!AJ600</f>
        <v>0</v>
      </c>
      <c r="O671" s="60" t="e">
        <f t="shared" si="40"/>
        <v>#DIV/0!</v>
      </c>
    </row>
    <row r="672" spans="1:15" ht="15.95" hidden="1" customHeight="1" x14ac:dyDescent="0.2">
      <c r="A672" s="47">
        <v>8</v>
      </c>
      <c r="B672" s="52" t="s">
        <v>89</v>
      </c>
      <c r="C672" s="116">
        <f t="shared" si="39"/>
        <v>0</v>
      </c>
      <c r="D672" s="48">
        <f>'PNC, Exon. &amp; no Exon.'!F601</f>
        <v>0</v>
      </c>
      <c r="E672" s="48">
        <f>'PNC, Exon. &amp; no Exon.'!I601</f>
        <v>0</v>
      </c>
      <c r="F672" s="48">
        <f>'PNC, Exon. &amp; no Exon.'!L601</f>
        <v>0</v>
      </c>
      <c r="G672" s="48">
        <f>'PNC, Exon. &amp; no Exon.'!O601</f>
        <v>0</v>
      </c>
      <c r="H672" s="48">
        <f>'PNC, Exon. &amp; no Exon.'!R601</f>
        <v>0</v>
      </c>
      <c r="I672" s="48">
        <f>'PNC, Exon. &amp; no Exon.'!U601</f>
        <v>0</v>
      </c>
      <c r="J672" s="48">
        <f>'PNC, Exon. &amp; no Exon.'!X601</f>
        <v>0</v>
      </c>
      <c r="K672" s="48">
        <f>'PNC, Exon. &amp; no Exon.'!AA601</f>
        <v>0</v>
      </c>
      <c r="L672" s="48">
        <f>'PNC, Exon. &amp; no Exon.'!AD601</f>
        <v>0</v>
      </c>
      <c r="M672" s="48">
        <f>'PNC, Exon. &amp; no Exon.'!AG601</f>
        <v>0</v>
      </c>
      <c r="N672" s="48">
        <f>'PNC, Exon. &amp; no Exon.'!AJ601</f>
        <v>0</v>
      </c>
      <c r="O672" s="60" t="e">
        <f t="shared" si="40"/>
        <v>#DIV/0!</v>
      </c>
    </row>
    <row r="673" spans="1:15" ht="15.95" hidden="1" customHeight="1" x14ac:dyDescent="0.2">
      <c r="A673" s="47">
        <v>9</v>
      </c>
      <c r="B673" s="52" t="s">
        <v>78</v>
      </c>
      <c r="C673" s="116">
        <f t="shared" si="39"/>
        <v>0</v>
      </c>
      <c r="D673" s="48">
        <f>'PNC, Exon. &amp; no Exon.'!F602</f>
        <v>0</v>
      </c>
      <c r="E673" s="48">
        <f>'PNC, Exon. &amp; no Exon.'!I602</f>
        <v>0</v>
      </c>
      <c r="F673" s="48">
        <f>'PNC, Exon. &amp; no Exon.'!L602</f>
        <v>0</v>
      </c>
      <c r="G673" s="48">
        <f>'PNC, Exon. &amp; no Exon.'!O602</f>
        <v>0</v>
      </c>
      <c r="H673" s="48">
        <f>'PNC, Exon. &amp; no Exon.'!R602</f>
        <v>0</v>
      </c>
      <c r="I673" s="48">
        <f>'PNC, Exon. &amp; no Exon.'!U602</f>
        <v>0</v>
      </c>
      <c r="J673" s="48">
        <f>'PNC, Exon. &amp; no Exon.'!X602</f>
        <v>0</v>
      </c>
      <c r="K673" s="48">
        <f>'PNC, Exon. &amp; no Exon.'!AA602</f>
        <v>0</v>
      </c>
      <c r="L673" s="48">
        <f>'PNC, Exon. &amp; no Exon.'!AD602</f>
        <v>0</v>
      </c>
      <c r="M673" s="48">
        <f>'PNC, Exon. &amp; no Exon.'!AG602</f>
        <v>0</v>
      </c>
      <c r="N673" s="48">
        <f>'PNC, Exon. &amp; no Exon.'!AJ602</f>
        <v>0</v>
      </c>
      <c r="O673" s="60" t="e">
        <f t="shared" si="40"/>
        <v>#DIV/0!</v>
      </c>
    </row>
    <row r="674" spans="1:15" ht="15.95" hidden="1" customHeight="1" x14ac:dyDescent="0.2">
      <c r="A674" s="47">
        <v>10</v>
      </c>
      <c r="B674" s="52" t="s">
        <v>95</v>
      </c>
      <c r="C674" s="116">
        <f t="shared" si="39"/>
        <v>0</v>
      </c>
      <c r="D674" s="48">
        <f>'PNC, Exon. &amp; no Exon.'!F603</f>
        <v>0</v>
      </c>
      <c r="E674" s="48">
        <f>'PNC, Exon. &amp; no Exon.'!I603</f>
        <v>0</v>
      </c>
      <c r="F674" s="48">
        <f>'PNC, Exon. &amp; no Exon.'!L603</f>
        <v>0</v>
      </c>
      <c r="G674" s="48">
        <f>'PNC, Exon. &amp; no Exon.'!O603</f>
        <v>0</v>
      </c>
      <c r="H674" s="48">
        <f>'PNC, Exon. &amp; no Exon.'!R603</f>
        <v>0</v>
      </c>
      <c r="I674" s="48">
        <f>'PNC, Exon. &amp; no Exon.'!U603</f>
        <v>0</v>
      </c>
      <c r="J674" s="48">
        <f>'PNC, Exon. &amp; no Exon.'!X603</f>
        <v>0</v>
      </c>
      <c r="K674" s="48">
        <f>'PNC, Exon. &amp; no Exon.'!AA603</f>
        <v>0</v>
      </c>
      <c r="L674" s="48">
        <f>'PNC, Exon. &amp; no Exon.'!AD603</f>
        <v>0</v>
      </c>
      <c r="M674" s="48">
        <f>'PNC, Exon. &amp; no Exon.'!AG603</f>
        <v>0</v>
      </c>
      <c r="N674" s="48">
        <f>'PNC, Exon. &amp; no Exon.'!AJ603</f>
        <v>0</v>
      </c>
      <c r="O674" s="60" t="e">
        <f t="shared" si="40"/>
        <v>#DIV/0!</v>
      </c>
    </row>
    <row r="675" spans="1:15" ht="15.95" hidden="1" customHeight="1" x14ac:dyDescent="0.2">
      <c r="A675" s="47">
        <v>11</v>
      </c>
      <c r="B675" s="52" t="s">
        <v>98</v>
      </c>
      <c r="C675" s="116">
        <f t="shared" si="39"/>
        <v>0</v>
      </c>
      <c r="D675" s="48">
        <f>'PNC, Exon. &amp; no Exon.'!F604</f>
        <v>0</v>
      </c>
      <c r="E675" s="48">
        <f>'PNC, Exon. &amp; no Exon.'!I604</f>
        <v>0</v>
      </c>
      <c r="F675" s="48">
        <f>'PNC, Exon. &amp; no Exon.'!L604</f>
        <v>0</v>
      </c>
      <c r="G675" s="48">
        <f>'PNC, Exon. &amp; no Exon.'!O604</f>
        <v>0</v>
      </c>
      <c r="H675" s="48">
        <f>'PNC, Exon. &amp; no Exon.'!R604</f>
        <v>0</v>
      </c>
      <c r="I675" s="48">
        <f>'PNC, Exon. &amp; no Exon.'!U604</f>
        <v>0</v>
      </c>
      <c r="J675" s="48">
        <f>'PNC, Exon. &amp; no Exon.'!X604</f>
        <v>0</v>
      </c>
      <c r="K675" s="48">
        <f>'PNC, Exon. &amp; no Exon.'!AA604</f>
        <v>0</v>
      </c>
      <c r="L675" s="48">
        <f>'PNC, Exon. &amp; no Exon.'!AD604</f>
        <v>0</v>
      </c>
      <c r="M675" s="48">
        <f>'PNC, Exon. &amp; no Exon.'!AG604</f>
        <v>0</v>
      </c>
      <c r="N675" s="48">
        <f>'PNC, Exon. &amp; no Exon.'!AJ604</f>
        <v>0</v>
      </c>
      <c r="O675" s="60" t="e">
        <f t="shared" si="40"/>
        <v>#DIV/0!</v>
      </c>
    </row>
    <row r="676" spans="1:15" ht="15.95" hidden="1" customHeight="1" x14ac:dyDescent="0.2">
      <c r="A676" s="47">
        <v>12</v>
      </c>
      <c r="B676" s="52" t="s">
        <v>83</v>
      </c>
      <c r="C676" s="116">
        <f t="shared" si="39"/>
        <v>0</v>
      </c>
      <c r="D676" s="48">
        <f>'PNC, Exon. &amp; no Exon.'!F605</f>
        <v>0</v>
      </c>
      <c r="E676" s="48">
        <f>'PNC, Exon. &amp; no Exon.'!I605</f>
        <v>0</v>
      </c>
      <c r="F676" s="48">
        <f>'PNC, Exon. &amp; no Exon.'!L605</f>
        <v>0</v>
      </c>
      <c r="G676" s="48">
        <f>'PNC, Exon. &amp; no Exon.'!O605</f>
        <v>0</v>
      </c>
      <c r="H676" s="48">
        <f>'PNC, Exon. &amp; no Exon.'!R605</f>
        <v>0</v>
      </c>
      <c r="I676" s="48">
        <f>'PNC, Exon. &amp; no Exon.'!U605</f>
        <v>0</v>
      </c>
      <c r="J676" s="48">
        <f>'PNC, Exon. &amp; no Exon.'!X605</f>
        <v>0</v>
      </c>
      <c r="K676" s="48">
        <f>'PNC, Exon. &amp; no Exon.'!AA605</f>
        <v>0</v>
      </c>
      <c r="L676" s="48">
        <f>'PNC, Exon. &amp; no Exon.'!AD605</f>
        <v>0</v>
      </c>
      <c r="M676" s="48">
        <f>'PNC, Exon. &amp; no Exon.'!AG605</f>
        <v>0</v>
      </c>
      <c r="N676" s="48">
        <f>'PNC, Exon. &amp; no Exon.'!AJ605</f>
        <v>0</v>
      </c>
      <c r="O676" s="60" t="e">
        <f t="shared" si="40"/>
        <v>#DIV/0!</v>
      </c>
    </row>
    <row r="677" spans="1:15" ht="15.95" hidden="1" customHeight="1" x14ac:dyDescent="0.2">
      <c r="A677" s="47">
        <v>13</v>
      </c>
      <c r="B677" s="52" t="s">
        <v>85</v>
      </c>
      <c r="C677" s="116">
        <f t="shared" si="39"/>
        <v>0</v>
      </c>
      <c r="D677" s="48">
        <f>'PNC, Exon. &amp; no Exon.'!F606</f>
        <v>0</v>
      </c>
      <c r="E677" s="48">
        <f>'PNC, Exon. &amp; no Exon.'!I606</f>
        <v>0</v>
      </c>
      <c r="F677" s="48">
        <f>'PNC, Exon. &amp; no Exon.'!L606</f>
        <v>0</v>
      </c>
      <c r="G677" s="48">
        <f>'PNC, Exon. &amp; no Exon.'!O606</f>
        <v>0</v>
      </c>
      <c r="H677" s="48">
        <f>'PNC, Exon. &amp; no Exon.'!R606</f>
        <v>0</v>
      </c>
      <c r="I677" s="48">
        <f>'PNC, Exon. &amp; no Exon.'!U606</f>
        <v>0</v>
      </c>
      <c r="J677" s="48">
        <f>'PNC, Exon. &amp; no Exon.'!X606</f>
        <v>0</v>
      </c>
      <c r="K677" s="48">
        <f>'PNC, Exon. &amp; no Exon.'!AA606</f>
        <v>0</v>
      </c>
      <c r="L677" s="48">
        <f>'PNC, Exon. &amp; no Exon.'!AD606</f>
        <v>0</v>
      </c>
      <c r="M677" s="48">
        <f>'PNC, Exon. &amp; no Exon.'!AG606</f>
        <v>0</v>
      </c>
      <c r="N677" s="48">
        <f>'PNC, Exon. &amp; no Exon.'!AJ606</f>
        <v>0</v>
      </c>
      <c r="O677" s="60" t="e">
        <f t="shared" si="40"/>
        <v>#DIV/0!</v>
      </c>
    </row>
    <row r="678" spans="1:15" ht="15.95" hidden="1" customHeight="1" x14ac:dyDescent="0.2">
      <c r="A678" s="47">
        <v>14</v>
      </c>
      <c r="B678" s="52" t="s">
        <v>81</v>
      </c>
      <c r="C678" s="116">
        <f t="shared" si="39"/>
        <v>0</v>
      </c>
      <c r="D678" s="48">
        <f>'PNC, Exon. &amp; no Exon.'!F607</f>
        <v>0</v>
      </c>
      <c r="E678" s="48">
        <f>'PNC, Exon. &amp; no Exon.'!I607</f>
        <v>0</v>
      </c>
      <c r="F678" s="48">
        <f>'PNC, Exon. &amp; no Exon.'!L607</f>
        <v>0</v>
      </c>
      <c r="G678" s="48">
        <f>'PNC, Exon. &amp; no Exon.'!O607</f>
        <v>0</v>
      </c>
      <c r="H678" s="48">
        <f>'PNC, Exon. &amp; no Exon.'!R607</f>
        <v>0</v>
      </c>
      <c r="I678" s="48">
        <f>'PNC, Exon. &amp; no Exon.'!U607</f>
        <v>0</v>
      </c>
      <c r="J678" s="48">
        <f>'PNC, Exon. &amp; no Exon.'!X607</f>
        <v>0</v>
      </c>
      <c r="K678" s="48">
        <f>'PNC, Exon. &amp; no Exon.'!AA607</f>
        <v>0</v>
      </c>
      <c r="L678" s="48">
        <f>'PNC, Exon. &amp; no Exon.'!AD607</f>
        <v>0</v>
      </c>
      <c r="M678" s="48">
        <f>'PNC, Exon. &amp; no Exon.'!AG607</f>
        <v>0</v>
      </c>
      <c r="N678" s="48">
        <f>'PNC, Exon. &amp; no Exon.'!AJ607</f>
        <v>0</v>
      </c>
      <c r="O678" s="60" t="e">
        <f t="shared" si="40"/>
        <v>#DIV/0!</v>
      </c>
    </row>
    <row r="679" spans="1:15" ht="15.95" hidden="1" customHeight="1" x14ac:dyDescent="0.2">
      <c r="A679" s="47">
        <v>15</v>
      </c>
      <c r="B679" s="52" t="s">
        <v>80</v>
      </c>
      <c r="C679" s="116">
        <f t="shared" si="39"/>
        <v>0</v>
      </c>
      <c r="D679" s="48">
        <f>'PNC, Exon. &amp; no Exon.'!F608</f>
        <v>0</v>
      </c>
      <c r="E679" s="48">
        <f>'PNC, Exon. &amp; no Exon.'!I608</f>
        <v>0</v>
      </c>
      <c r="F679" s="48">
        <f>'PNC, Exon. &amp; no Exon.'!L608</f>
        <v>0</v>
      </c>
      <c r="G679" s="48">
        <f>'PNC, Exon. &amp; no Exon.'!O608</f>
        <v>0</v>
      </c>
      <c r="H679" s="48">
        <f>'PNC, Exon. &amp; no Exon.'!R608</f>
        <v>0</v>
      </c>
      <c r="I679" s="48">
        <f>'PNC, Exon. &amp; no Exon.'!U608</f>
        <v>0</v>
      </c>
      <c r="J679" s="48">
        <f>'PNC, Exon. &amp; no Exon.'!X608</f>
        <v>0</v>
      </c>
      <c r="K679" s="48">
        <f>'PNC, Exon. &amp; no Exon.'!AA608</f>
        <v>0</v>
      </c>
      <c r="L679" s="48">
        <f>'PNC, Exon. &amp; no Exon.'!AD608</f>
        <v>0</v>
      </c>
      <c r="M679" s="48">
        <f>'PNC, Exon. &amp; no Exon.'!AG608</f>
        <v>0</v>
      </c>
      <c r="N679" s="48">
        <f>'PNC, Exon. &amp; no Exon.'!AJ608</f>
        <v>0</v>
      </c>
      <c r="O679" s="60" t="e">
        <f t="shared" si="40"/>
        <v>#DIV/0!</v>
      </c>
    </row>
    <row r="680" spans="1:15" ht="15.95" hidden="1" customHeight="1" x14ac:dyDescent="0.2">
      <c r="A680" s="47">
        <v>16</v>
      </c>
      <c r="B680" s="52" t="s">
        <v>107</v>
      </c>
      <c r="C680" s="116">
        <f t="shared" si="39"/>
        <v>0</v>
      </c>
      <c r="D680" s="48">
        <f>'PNC, Exon. &amp; no Exon.'!F609</f>
        <v>0</v>
      </c>
      <c r="E680" s="48">
        <f>'PNC, Exon. &amp; no Exon.'!I609</f>
        <v>0</v>
      </c>
      <c r="F680" s="48">
        <f>'PNC, Exon. &amp; no Exon.'!L609</f>
        <v>0</v>
      </c>
      <c r="G680" s="48">
        <f>'PNC, Exon. &amp; no Exon.'!O609</f>
        <v>0</v>
      </c>
      <c r="H680" s="48">
        <f>'PNC, Exon. &amp; no Exon.'!R609</f>
        <v>0</v>
      </c>
      <c r="I680" s="48">
        <f>'PNC, Exon. &amp; no Exon.'!U609</f>
        <v>0</v>
      </c>
      <c r="J680" s="48">
        <f>'PNC, Exon. &amp; no Exon.'!X609</f>
        <v>0</v>
      </c>
      <c r="K680" s="48">
        <f>'PNC, Exon. &amp; no Exon.'!AA609</f>
        <v>0</v>
      </c>
      <c r="L680" s="48">
        <f>'PNC, Exon. &amp; no Exon.'!AD609</f>
        <v>0</v>
      </c>
      <c r="M680" s="48">
        <f>'PNC, Exon. &amp; no Exon.'!AG609</f>
        <v>0</v>
      </c>
      <c r="N680" s="48">
        <f>'PNC, Exon. &amp; no Exon.'!AJ609</f>
        <v>0</v>
      </c>
      <c r="O680" s="60" t="e">
        <f t="shared" si="40"/>
        <v>#DIV/0!</v>
      </c>
    </row>
    <row r="681" spans="1:15" ht="15.95" hidden="1" customHeight="1" x14ac:dyDescent="0.2">
      <c r="A681" s="47">
        <v>17</v>
      </c>
      <c r="B681" s="52" t="s">
        <v>79</v>
      </c>
      <c r="C681" s="116">
        <f t="shared" si="39"/>
        <v>0</v>
      </c>
      <c r="D681" s="48">
        <f>'PNC, Exon. &amp; no Exon.'!F610</f>
        <v>0</v>
      </c>
      <c r="E681" s="48">
        <f>'PNC, Exon. &amp; no Exon.'!I610</f>
        <v>0</v>
      </c>
      <c r="F681" s="48">
        <f>'PNC, Exon. &amp; no Exon.'!L610</f>
        <v>0</v>
      </c>
      <c r="G681" s="48">
        <f>'PNC, Exon. &amp; no Exon.'!O610</f>
        <v>0</v>
      </c>
      <c r="H681" s="48">
        <f>'PNC, Exon. &amp; no Exon.'!R610</f>
        <v>0</v>
      </c>
      <c r="I681" s="48">
        <f>'PNC, Exon. &amp; no Exon.'!U610</f>
        <v>0</v>
      </c>
      <c r="J681" s="48">
        <f>'PNC, Exon. &amp; no Exon.'!X610</f>
        <v>0</v>
      </c>
      <c r="K681" s="48">
        <f>'PNC, Exon. &amp; no Exon.'!AA610</f>
        <v>0</v>
      </c>
      <c r="L681" s="48">
        <f>'PNC, Exon. &amp; no Exon.'!AD610</f>
        <v>0</v>
      </c>
      <c r="M681" s="48">
        <f>'PNC, Exon. &amp; no Exon.'!AG610</f>
        <v>0</v>
      </c>
      <c r="N681" s="48">
        <f>'PNC, Exon. &amp; no Exon.'!AJ610</f>
        <v>0</v>
      </c>
      <c r="O681" s="60" t="e">
        <f t="shared" si="40"/>
        <v>#DIV/0!</v>
      </c>
    </row>
    <row r="682" spans="1:15" ht="15.95" hidden="1" customHeight="1" x14ac:dyDescent="0.2">
      <c r="A682" s="47">
        <v>18</v>
      </c>
      <c r="B682" s="52" t="s">
        <v>84</v>
      </c>
      <c r="C682" s="116">
        <f t="shared" si="39"/>
        <v>0</v>
      </c>
      <c r="D682" s="48">
        <f>'PNC, Exon. &amp; no Exon.'!F611</f>
        <v>0</v>
      </c>
      <c r="E682" s="48">
        <f>'PNC, Exon. &amp; no Exon.'!I611</f>
        <v>0</v>
      </c>
      <c r="F682" s="48">
        <f>'PNC, Exon. &amp; no Exon.'!L611</f>
        <v>0</v>
      </c>
      <c r="G682" s="48">
        <f>'PNC, Exon. &amp; no Exon.'!O611</f>
        <v>0</v>
      </c>
      <c r="H682" s="48">
        <f>'PNC, Exon. &amp; no Exon.'!R611</f>
        <v>0</v>
      </c>
      <c r="I682" s="48">
        <f>'PNC, Exon. &amp; no Exon.'!U611</f>
        <v>0</v>
      </c>
      <c r="J682" s="48">
        <f>'PNC, Exon. &amp; no Exon.'!X611</f>
        <v>0</v>
      </c>
      <c r="K682" s="48">
        <f>'PNC, Exon. &amp; no Exon.'!AA611</f>
        <v>0</v>
      </c>
      <c r="L682" s="48">
        <f>'PNC, Exon. &amp; no Exon.'!AD611</f>
        <v>0</v>
      </c>
      <c r="M682" s="48">
        <f>'PNC, Exon. &amp; no Exon.'!AG611</f>
        <v>0</v>
      </c>
      <c r="N682" s="48">
        <f>'PNC, Exon. &amp; no Exon.'!AJ611</f>
        <v>0</v>
      </c>
      <c r="O682" s="60" t="e">
        <f t="shared" si="40"/>
        <v>#DIV/0!</v>
      </c>
    </row>
    <row r="683" spans="1:15" ht="15.95" hidden="1" customHeight="1" x14ac:dyDescent="0.2">
      <c r="A683" s="47">
        <v>19</v>
      </c>
      <c r="B683" s="52" t="s">
        <v>100</v>
      </c>
      <c r="C683" s="116">
        <f t="shared" si="39"/>
        <v>0</v>
      </c>
      <c r="D683" s="48">
        <f>'PNC, Exon. &amp; no Exon.'!F612</f>
        <v>0</v>
      </c>
      <c r="E683" s="48">
        <f>'PNC, Exon. &amp; no Exon.'!I612</f>
        <v>0</v>
      </c>
      <c r="F683" s="48">
        <f>'PNC, Exon. &amp; no Exon.'!L612</f>
        <v>0</v>
      </c>
      <c r="G683" s="48">
        <f>'PNC, Exon. &amp; no Exon.'!O612</f>
        <v>0</v>
      </c>
      <c r="H683" s="48">
        <f>'PNC, Exon. &amp; no Exon.'!R612</f>
        <v>0</v>
      </c>
      <c r="I683" s="48">
        <f>'PNC, Exon. &amp; no Exon.'!U612</f>
        <v>0</v>
      </c>
      <c r="J683" s="48">
        <f>'PNC, Exon. &amp; no Exon.'!X612</f>
        <v>0</v>
      </c>
      <c r="K683" s="48">
        <f>'PNC, Exon. &amp; no Exon.'!AA612</f>
        <v>0</v>
      </c>
      <c r="L683" s="48">
        <f>'PNC, Exon. &amp; no Exon.'!AD612</f>
        <v>0</v>
      </c>
      <c r="M683" s="48">
        <f>'PNC, Exon. &amp; no Exon.'!AG612</f>
        <v>0</v>
      </c>
      <c r="N683" s="48">
        <f>'PNC, Exon. &amp; no Exon.'!AJ612</f>
        <v>0</v>
      </c>
      <c r="O683" s="60" t="e">
        <f t="shared" si="40"/>
        <v>#DIV/0!</v>
      </c>
    </row>
    <row r="684" spans="1:15" ht="15.95" hidden="1" customHeight="1" x14ac:dyDescent="0.2">
      <c r="A684" s="47">
        <v>20</v>
      </c>
      <c r="B684" s="52" t="s">
        <v>92</v>
      </c>
      <c r="C684" s="116">
        <f t="shared" si="39"/>
        <v>0</v>
      </c>
      <c r="D684" s="48">
        <f>'PNC, Exon. &amp; no Exon.'!F613</f>
        <v>0</v>
      </c>
      <c r="E684" s="48">
        <f>'PNC, Exon. &amp; no Exon.'!I613</f>
        <v>0</v>
      </c>
      <c r="F684" s="48">
        <f>'PNC, Exon. &amp; no Exon.'!L613</f>
        <v>0</v>
      </c>
      <c r="G684" s="48">
        <f>'PNC, Exon. &amp; no Exon.'!O613</f>
        <v>0</v>
      </c>
      <c r="H684" s="48">
        <f>'PNC, Exon. &amp; no Exon.'!R613</f>
        <v>0</v>
      </c>
      <c r="I684" s="48">
        <f>'PNC, Exon. &amp; no Exon.'!U613</f>
        <v>0</v>
      </c>
      <c r="J684" s="48">
        <f>'PNC, Exon. &amp; no Exon.'!X613</f>
        <v>0</v>
      </c>
      <c r="K684" s="48">
        <f>'PNC, Exon. &amp; no Exon.'!AA613</f>
        <v>0</v>
      </c>
      <c r="L684" s="48">
        <f>'PNC, Exon. &amp; no Exon.'!AD613</f>
        <v>0</v>
      </c>
      <c r="M684" s="48">
        <f>'PNC, Exon. &amp; no Exon.'!AG613</f>
        <v>0</v>
      </c>
      <c r="N684" s="48">
        <f>'PNC, Exon. &amp; no Exon.'!AJ613</f>
        <v>0</v>
      </c>
      <c r="O684" s="60" t="e">
        <f t="shared" si="40"/>
        <v>#DIV/0!</v>
      </c>
    </row>
    <row r="685" spans="1:15" ht="15.95" hidden="1" customHeight="1" x14ac:dyDescent="0.2">
      <c r="A685" s="47">
        <v>21</v>
      </c>
      <c r="B685" s="52" t="s">
        <v>101</v>
      </c>
      <c r="C685" s="116">
        <f t="shared" si="39"/>
        <v>0</v>
      </c>
      <c r="D685" s="48">
        <f>'PNC, Exon. &amp; no Exon.'!F614</f>
        <v>0</v>
      </c>
      <c r="E685" s="48">
        <f>'PNC, Exon. &amp; no Exon.'!I614</f>
        <v>0</v>
      </c>
      <c r="F685" s="48">
        <f>'PNC, Exon. &amp; no Exon.'!L614</f>
        <v>0</v>
      </c>
      <c r="G685" s="48">
        <f>'PNC, Exon. &amp; no Exon.'!O614</f>
        <v>0</v>
      </c>
      <c r="H685" s="48">
        <f>'PNC, Exon. &amp; no Exon.'!R614</f>
        <v>0</v>
      </c>
      <c r="I685" s="48">
        <f>'PNC, Exon. &amp; no Exon.'!U614</f>
        <v>0</v>
      </c>
      <c r="J685" s="48">
        <f>'PNC, Exon. &amp; no Exon.'!X614</f>
        <v>0</v>
      </c>
      <c r="K685" s="48">
        <f>'PNC, Exon. &amp; no Exon.'!AA614</f>
        <v>0</v>
      </c>
      <c r="L685" s="48">
        <f>'PNC, Exon. &amp; no Exon.'!AD614</f>
        <v>0</v>
      </c>
      <c r="M685" s="48">
        <f>'PNC, Exon. &amp; no Exon.'!AG614</f>
        <v>0</v>
      </c>
      <c r="N685" s="48">
        <f>'PNC, Exon. &amp; no Exon.'!AJ614</f>
        <v>0</v>
      </c>
      <c r="O685" s="60" t="e">
        <f t="shared" si="40"/>
        <v>#DIV/0!</v>
      </c>
    </row>
    <row r="686" spans="1:15" ht="15.95" hidden="1" customHeight="1" x14ac:dyDescent="0.2">
      <c r="A686" s="47">
        <v>22</v>
      </c>
      <c r="B686" s="51" t="s">
        <v>115</v>
      </c>
      <c r="C686" s="116">
        <f t="shared" si="39"/>
        <v>0</v>
      </c>
      <c r="D686" s="48">
        <f>'PNC, Exon. &amp; no Exon.'!F615</f>
        <v>0</v>
      </c>
      <c r="E686" s="48">
        <f>'PNC, Exon. &amp; no Exon.'!I615</f>
        <v>0</v>
      </c>
      <c r="F686" s="48">
        <f>'PNC, Exon. &amp; no Exon.'!L615</f>
        <v>0</v>
      </c>
      <c r="G686" s="48">
        <f>'PNC, Exon. &amp; no Exon.'!O615</f>
        <v>0</v>
      </c>
      <c r="H686" s="48">
        <f>'PNC, Exon. &amp; no Exon.'!R615</f>
        <v>0</v>
      </c>
      <c r="I686" s="48">
        <f>'PNC, Exon. &amp; no Exon.'!U615</f>
        <v>0</v>
      </c>
      <c r="J686" s="48">
        <f>'PNC, Exon. &amp; no Exon.'!X615</f>
        <v>0</v>
      </c>
      <c r="K686" s="48">
        <f>'PNC, Exon. &amp; no Exon.'!AA615</f>
        <v>0</v>
      </c>
      <c r="L686" s="48">
        <f>'PNC, Exon. &amp; no Exon.'!AD615</f>
        <v>0</v>
      </c>
      <c r="M686" s="48">
        <f>'PNC, Exon. &amp; no Exon.'!AG615</f>
        <v>0</v>
      </c>
      <c r="N686" s="48">
        <f>'PNC, Exon. &amp; no Exon.'!AJ615</f>
        <v>0</v>
      </c>
      <c r="O686" s="60" t="e">
        <f t="shared" si="40"/>
        <v>#DIV/0!</v>
      </c>
    </row>
    <row r="687" spans="1:15" ht="15.95" hidden="1" customHeight="1" x14ac:dyDescent="0.2">
      <c r="A687" s="47">
        <v>23</v>
      </c>
      <c r="B687" s="52" t="s">
        <v>106</v>
      </c>
      <c r="C687" s="116">
        <f t="shared" si="39"/>
        <v>0</v>
      </c>
      <c r="D687" s="48">
        <f>'PNC, Exon. &amp; no Exon.'!F616</f>
        <v>0</v>
      </c>
      <c r="E687" s="48">
        <f>'PNC, Exon. &amp; no Exon.'!I616</f>
        <v>0</v>
      </c>
      <c r="F687" s="48">
        <f>'PNC, Exon. &amp; no Exon.'!L616</f>
        <v>0</v>
      </c>
      <c r="G687" s="48">
        <f>'PNC, Exon. &amp; no Exon.'!O616</f>
        <v>0</v>
      </c>
      <c r="H687" s="48">
        <f>'PNC, Exon. &amp; no Exon.'!R616</f>
        <v>0</v>
      </c>
      <c r="I687" s="48">
        <f>'PNC, Exon. &amp; no Exon.'!U616</f>
        <v>0</v>
      </c>
      <c r="J687" s="48">
        <f>'PNC, Exon. &amp; no Exon.'!X616</f>
        <v>0</v>
      </c>
      <c r="K687" s="48">
        <f>'PNC, Exon. &amp; no Exon.'!AA616</f>
        <v>0</v>
      </c>
      <c r="L687" s="48">
        <f>'PNC, Exon. &amp; no Exon.'!AD616</f>
        <v>0</v>
      </c>
      <c r="M687" s="48">
        <f>'PNC, Exon. &amp; no Exon.'!AG616</f>
        <v>0</v>
      </c>
      <c r="N687" s="48">
        <f>'PNC, Exon. &amp; no Exon.'!AJ616</f>
        <v>0</v>
      </c>
      <c r="O687" s="60" t="e">
        <f t="shared" si="40"/>
        <v>#DIV/0!</v>
      </c>
    </row>
    <row r="688" spans="1:15" ht="15.95" hidden="1" customHeight="1" x14ac:dyDescent="0.2">
      <c r="A688" s="47">
        <v>24</v>
      </c>
      <c r="B688" s="52" t="s">
        <v>82</v>
      </c>
      <c r="C688" s="116">
        <f t="shared" si="39"/>
        <v>0</v>
      </c>
      <c r="D688" s="48">
        <f>'PNC, Exon. &amp; no Exon.'!F617</f>
        <v>0</v>
      </c>
      <c r="E688" s="48">
        <f>'PNC, Exon. &amp; no Exon.'!I617</f>
        <v>0</v>
      </c>
      <c r="F688" s="48">
        <f>'PNC, Exon. &amp; no Exon.'!L617</f>
        <v>0</v>
      </c>
      <c r="G688" s="48">
        <f>'PNC, Exon. &amp; no Exon.'!O617</f>
        <v>0</v>
      </c>
      <c r="H688" s="48">
        <f>'PNC, Exon. &amp; no Exon.'!R617</f>
        <v>0</v>
      </c>
      <c r="I688" s="48">
        <f>'PNC, Exon. &amp; no Exon.'!U617</f>
        <v>0</v>
      </c>
      <c r="J688" s="48">
        <f>'PNC, Exon. &amp; no Exon.'!X617</f>
        <v>0</v>
      </c>
      <c r="K688" s="48">
        <f>'PNC, Exon. &amp; no Exon.'!AA617</f>
        <v>0</v>
      </c>
      <c r="L688" s="48">
        <f>'PNC, Exon. &amp; no Exon.'!AD617</f>
        <v>0</v>
      </c>
      <c r="M688" s="48">
        <f>'PNC, Exon. &amp; no Exon.'!AG617</f>
        <v>0</v>
      </c>
      <c r="N688" s="48">
        <f>'PNC, Exon. &amp; no Exon.'!AJ617</f>
        <v>0</v>
      </c>
      <c r="O688" s="60" t="e">
        <f t="shared" si="40"/>
        <v>#DIV/0!</v>
      </c>
    </row>
    <row r="689" spans="1:15" ht="15.95" hidden="1" customHeight="1" x14ac:dyDescent="0.2">
      <c r="A689" s="47">
        <v>25</v>
      </c>
      <c r="B689" s="52" t="s">
        <v>104</v>
      </c>
      <c r="C689" s="116">
        <f t="shared" si="39"/>
        <v>0</v>
      </c>
      <c r="D689" s="48">
        <f>'PNC, Exon. &amp; no Exon.'!F618</f>
        <v>0</v>
      </c>
      <c r="E689" s="48">
        <f>'PNC, Exon. &amp; no Exon.'!I618</f>
        <v>0</v>
      </c>
      <c r="F689" s="48">
        <f>'PNC, Exon. &amp; no Exon.'!L618</f>
        <v>0</v>
      </c>
      <c r="G689" s="48">
        <f>'PNC, Exon. &amp; no Exon.'!O618</f>
        <v>0</v>
      </c>
      <c r="H689" s="48">
        <f>'PNC, Exon. &amp; no Exon.'!R618</f>
        <v>0</v>
      </c>
      <c r="I689" s="48">
        <f>'PNC, Exon. &amp; no Exon.'!U618</f>
        <v>0</v>
      </c>
      <c r="J689" s="48">
        <f>'PNC, Exon. &amp; no Exon.'!X618</f>
        <v>0</v>
      </c>
      <c r="K689" s="48">
        <f>'PNC, Exon. &amp; no Exon.'!AA618</f>
        <v>0</v>
      </c>
      <c r="L689" s="48">
        <f>'PNC, Exon. &amp; no Exon.'!AD618</f>
        <v>0</v>
      </c>
      <c r="M689" s="48">
        <f>'PNC, Exon. &amp; no Exon.'!AG618</f>
        <v>0</v>
      </c>
      <c r="N689" s="48">
        <f>'PNC, Exon. &amp; no Exon.'!AJ618</f>
        <v>0</v>
      </c>
      <c r="O689" s="60" t="e">
        <f t="shared" si="40"/>
        <v>#DIV/0!</v>
      </c>
    </row>
    <row r="690" spans="1:15" ht="15.95" hidden="1" customHeight="1" x14ac:dyDescent="0.2">
      <c r="A690" s="47">
        <v>26</v>
      </c>
      <c r="B690" s="52" t="s">
        <v>114</v>
      </c>
      <c r="C690" s="116">
        <f t="shared" si="39"/>
        <v>0</v>
      </c>
      <c r="D690" s="48">
        <f>'PNC, Exon. &amp; no Exon.'!F619</f>
        <v>0</v>
      </c>
      <c r="E690" s="48">
        <f>'PNC, Exon. &amp; no Exon.'!I619</f>
        <v>0</v>
      </c>
      <c r="F690" s="48">
        <f>'PNC, Exon. &amp; no Exon.'!L619</f>
        <v>0</v>
      </c>
      <c r="G690" s="48">
        <f>'PNC, Exon. &amp; no Exon.'!O619</f>
        <v>0</v>
      </c>
      <c r="H690" s="48">
        <f>'PNC, Exon. &amp; no Exon.'!R619</f>
        <v>0</v>
      </c>
      <c r="I690" s="48">
        <f>'PNC, Exon. &amp; no Exon.'!U619</f>
        <v>0</v>
      </c>
      <c r="J690" s="48">
        <f>'PNC, Exon. &amp; no Exon.'!X619</f>
        <v>0</v>
      </c>
      <c r="K690" s="48">
        <f>'PNC, Exon. &amp; no Exon.'!AA619</f>
        <v>0</v>
      </c>
      <c r="L690" s="48">
        <f>'PNC, Exon. &amp; no Exon.'!AD619</f>
        <v>0</v>
      </c>
      <c r="M690" s="48">
        <f>'PNC, Exon. &amp; no Exon.'!AG619</f>
        <v>0</v>
      </c>
      <c r="N690" s="48">
        <f>'PNC, Exon. &amp; no Exon.'!AJ619</f>
        <v>0</v>
      </c>
      <c r="O690" s="60" t="e">
        <f t="shared" si="40"/>
        <v>#DIV/0!</v>
      </c>
    </row>
    <row r="691" spans="1:15" ht="15.95" hidden="1" customHeight="1" x14ac:dyDescent="0.2">
      <c r="A691" s="47">
        <v>27</v>
      </c>
      <c r="B691" s="52" t="s">
        <v>116</v>
      </c>
      <c r="C691" s="116">
        <f t="shared" si="39"/>
        <v>0</v>
      </c>
      <c r="D691" s="48">
        <f>'PNC, Exon. &amp; no Exon.'!F620</f>
        <v>0</v>
      </c>
      <c r="E691" s="48">
        <f>'PNC, Exon. &amp; no Exon.'!I620</f>
        <v>0</v>
      </c>
      <c r="F691" s="48">
        <f>'PNC, Exon. &amp; no Exon.'!L620</f>
        <v>0</v>
      </c>
      <c r="G691" s="48">
        <f>'PNC, Exon. &amp; no Exon.'!O620</f>
        <v>0</v>
      </c>
      <c r="H691" s="48">
        <f>'PNC, Exon. &amp; no Exon.'!R620</f>
        <v>0</v>
      </c>
      <c r="I691" s="48">
        <f>'PNC, Exon. &amp; no Exon.'!U620</f>
        <v>0</v>
      </c>
      <c r="J691" s="48">
        <f>'PNC, Exon. &amp; no Exon.'!X620</f>
        <v>0</v>
      </c>
      <c r="K691" s="48">
        <f>'PNC, Exon. &amp; no Exon.'!AA620</f>
        <v>0</v>
      </c>
      <c r="L691" s="48">
        <f>'PNC, Exon. &amp; no Exon.'!AD620</f>
        <v>0</v>
      </c>
      <c r="M691" s="48">
        <f>'PNC, Exon. &amp; no Exon.'!AG620</f>
        <v>0</v>
      </c>
      <c r="N691" s="48">
        <f>'PNC, Exon. &amp; no Exon.'!AJ620</f>
        <v>0</v>
      </c>
      <c r="O691" s="60" t="e">
        <f t="shared" si="40"/>
        <v>#DIV/0!</v>
      </c>
    </row>
    <row r="692" spans="1:15" ht="15.95" hidden="1" customHeight="1" x14ac:dyDescent="0.2">
      <c r="A692" s="47">
        <v>28</v>
      </c>
      <c r="B692" s="52" t="s">
        <v>119</v>
      </c>
      <c r="C692" s="116">
        <f t="shared" si="39"/>
        <v>0</v>
      </c>
      <c r="D692" s="48">
        <f>'PNC, Exon. &amp; no Exon.'!F621</f>
        <v>0</v>
      </c>
      <c r="E692" s="48">
        <f>'PNC, Exon. &amp; no Exon.'!I621</f>
        <v>0</v>
      </c>
      <c r="F692" s="48">
        <f>'PNC, Exon. &amp; no Exon.'!L621</f>
        <v>0</v>
      </c>
      <c r="G692" s="48">
        <f>'PNC, Exon. &amp; no Exon.'!O621</f>
        <v>0</v>
      </c>
      <c r="H692" s="48">
        <f>'PNC, Exon. &amp; no Exon.'!R621</f>
        <v>0</v>
      </c>
      <c r="I692" s="48">
        <f>'PNC, Exon. &amp; no Exon.'!U621</f>
        <v>0</v>
      </c>
      <c r="J692" s="48">
        <f>'PNC, Exon. &amp; no Exon.'!X621</f>
        <v>0</v>
      </c>
      <c r="K692" s="48">
        <f>'PNC, Exon. &amp; no Exon.'!AA621</f>
        <v>0</v>
      </c>
      <c r="L692" s="48">
        <f>'PNC, Exon. &amp; no Exon.'!AD621</f>
        <v>0</v>
      </c>
      <c r="M692" s="48">
        <f>'PNC, Exon. &amp; no Exon.'!AG621</f>
        <v>0</v>
      </c>
      <c r="N692" s="48">
        <f>'PNC, Exon. &amp; no Exon.'!AJ621</f>
        <v>0</v>
      </c>
      <c r="O692" s="60" t="e">
        <f t="shared" si="40"/>
        <v>#DIV/0!</v>
      </c>
    </row>
    <row r="693" spans="1:15" ht="15.95" hidden="1" customHeight="1" x14ac:dyDescent="0.2">
      <c r="A693" s="47">
        <v>29</v>
      </c>
      <c r="B693" s="52" t="s">
        <v>124</v>
      </c>
      <c r="C693" s="116">
        <f t="shared" si="39"/>
        <v>0</v>
      </c>
      <c r="D693" s="48">
        <f>'PNC, Exon. &amp; no Exon.'!F622</f>
        <v>0</v>
      </c>
      <c r="E693" s="48">
        <f>'PNC, Exon. &amp; no Exon.'!I622</f>
        <v>0</v>
      </c>
      <c r="F693" s="48">
        <f>'PNC, Exon. &amp; no Exon.'!L622</f>
        <v>0</v>
      </c>
      <c r="G693" s="48">
        <f>'PNC, Exon. &amp; no Exon.'!O622</f>
        <v>0</v>
      </c>
      <c r="H693" s="48">
        <f>'PNC, Exon. &amp; no Exon.'!R622</f>
        <v>0</v>
      </c>
      <c r="I693" s="48">
        <f>'PNC, Exon. &amp; no Exon.'!U622</f>
        <v>0</v>
      </c>
      <c r="J693" s="48">
        <f>'PNC, Exon. &amp; no Exon.'!X622</f>
        <v>0</v>
      </c>
      <c r="K693" s="48">
        <f>'PNC, Exon. &amp; no Exon.'!AA622</f>
        <v>0</v>
      </c>
      <c r="L693" s="48">
        <f>'PNC, Exon. &amp; no Exon.'!AD622</f>
        <v>0</v>
      </c>
      <c r="M693" s="48">
        <f>'PNC, Exon. &amp; no Exon.'!AG622</f>
        <v>0</v>
      </c>
      <c r="N693" s="48">
        <f>'PNC, Exon. &amp; no Exon.'!AJ622</f>
        <v>0</v>
      </c>
      <c r="O693" s="60" t="e">
        <f t="shared" si="40"/>
        <v>#DIV/0!</v>
      </c>
    </row>
    <row r="694" spans="1:15" ht="15.95" hidden="1" customHeight="1" x14ac:dyDescent="0.2">
      <c r="A694" s="47">
        <v>30</v>
      </c>
      <c r="B694" s="52" t="s">
        <v>102</v>
      </c>
      <c r="C694" s="116">
        <f t="shared" si="39"/>
        <v>0</v>
      </c>
      <c r="D694" s="48">
        <f>'PNC, Exon. &amp; no Exon.'!F623</f>
        <v>0</v>
      </c>
      <c r="E694" s="48">
        <f>'PNC, Exon. &amp; no Exon.'!I623</f>
        <v>0</v>
      </c>
      <c r="F694" s="48">
        <f>'PNC, Exon. &amp; no Exon.'!L623</f>
        <v>0</v>
      </c>
      <c r="G694" s="48">
        <f>'PNC, Exon. &amp; no Exon.'!O623</f>
        <v>0</v>
      </c>
      <c r="H694" s="48">
        <f>'PNC, Exon. &amp; no Exon.'!R623</f>
        <v>0</v>
      </c>
      <c r="I694" s="48">
        <f>'PNC, Exon. &amp; no Exon.'!U623</f>
        <v>0</v>
      </c>
      <c r="J694" s="48">
        <f>'PNC, Exon. &amp; no Exon.'!X623</f>
        <v>0</v>
      </c>
      <c r="K694" s="48">
        <f>'PNC, Exon. &amp; no Exon.'!AA623</f>
        <v>0</v>
      </c>
      <c r="L694" s="48">
        <f>'PNC, Exon. &amp; no Exon.'!AD623</f>
        <v>0</v>
      </c>
      <c r="M694" s="48">
        <f>'PNC, Exon. &amp; no Exon.'!AG623</f>
        <v>0</v>
      </c>
      <c r="N694" s="48">
        <f>'PNC, Exon. &amp; no Exon.'!AJ623</f>
        <v>0</v>
      </c>
      <c r="O694" s="60" t="e">
        <f t="shared" si="40"/>
        <v>#DIV/0!</v>
      </c>
    </row>
    <row r="695" spans="1:15" ht="15.95" hidden="1" customHeight="1" x14ac:dyDescent="0.2">
      <c r="A695" s="47">
        <v>31</v>
      </c>
      <c r="B695" s="51" t="s">
        <v>109</v>
      </c>
      <c r="C695" s="116">
        <f t="shared" si="39"/>
        <v>0</v>
      </c>
      <c r="D695" s="48">
        <f>'PNC, Exon. &amp; no Exon.'!F624</f>
        <v>0</v>
      </c>
      <c r="E695" s="48">
        <f>'PNC, Exon. &amp; no Exon.'!I624</f>
        <v>0</v>
      </c>
      <c r="F695" s="48">
        <f>'PNC, Exon. &amp; no Exon.'!L624</f>
        <v>0</v>
      </c>
      <c r="G695" s="48">
        <f>'PNC, Exon. &amp; no Exon.'!O624</f>
        <v>0</v>
      </c>
      <c r="H695" s="48">
        <f>'PNC, Exon. &amp; no Exon.'!R624</f>
        <v>0</v>
      </c>
      <c r="I695" s="48">
        <f>'PNC, Exon. &amp; no Exon.'!U624</f>
        <v>0</v>
      </c>
      <c r="J695" s="48">
        <f>'PNC, Exon. &amp; no Exon.'!X624</f>
        <v>0</v>
      </c>
      <c r="K695" s="48">
        <f>'PNC, Exon. &amp; no Exon.'!AA624</f>
        <v>0</v>
      </c>
      <c r="L695" s="48">
        <f>'PNC, Exon. &amp; no Exon.'!AD624</f>
        <v>0</v>
      </c>
      <c r="M695" s="48">
        <f>'PNC, Exon. &amp; no Exon.'!AG624</f>
        <v>0</v>
      </c>
      <c r="N695" s="48">
        <f>'PNC, Exon. &amp; no Exon.'!AJ624</f>
        <v>0</v>
      </c>
      <c r="O695" s="60" t="e">
        <f t="shared" si="40"/>
        <v>#DIV/0!</v>
      </c>
    </row>
    <row r="696" spans="1:15" ht="15.95" hidden="1" customHeight="1" x14ac:dyDescent="0.2">
      <c r="A696" s="47">
        <v>32</v>
      </c>
      <c r="B696" s="52" t="s">
        <v>117</v>
      </c>
      <c r="C696" s="116">
        <f t="shared" ref="C696:C702" si="41">SUM(D696:N696)</f>
        <v>0</v>
      </c>
      <c r="D696" s="48">
        <f>'PNC, Exon. &amp; no Exon.'!F625</f>
        <v>0</v>
      </c>
      <c r="E696" s="48">
        <f>'PNC, Exon. &amp; no Exon.'!I625</f>
        <v>0</v>
      </c>
      <c r="F696" s="48">
        <f>'PNC, Exon. &amp; no Exon.'!L625</f>
        <v>0</v>
      </c>
      <c r="G696" s="48">
        <f>'PNC, Exon. &amp; no Exon.'!O625</f>
        <v>0</v>
      </c>
      <c r="H696" s="48">
        <f>'PNC, Exon. &amp; no Exon.'!R625</f>
        <v>0</v>
      </c>
      <c r="I696" s="48">
        <f>'PNC, Exon. &amp; no Exon.'!U625</f>
        <v>0</v>
      </c>
      <c r="J696" s="48">
        <f>'PNC, Exon. &amp; no Exon.'!X625</f>
        <v>0</v>
      </c>
      <c r="K696" s="48">
        <f>'PNC, Exon. &amp; no Exon.'!AA625</f>
        <v>0</v>
      </c>
      <c r="L696" s="48">
        <f>'PNC, Exon. &amp; no Exon.'!AD625</f>
        <v>0</v>
      </c>
      <c r="M696" s="48">
        <f>'PNC, Exon. &amp; no Exon.'!AG625</f>
        <v>0</v>
      </c>
      <c r="N696" s="48">
        <f>'PNC, Exon. &amp; no Exon.'!AJ625</f>
        <v>0</v>
      </c>
      <c r="O696" s="60" t="e">
        <f t="shared" si="40"/>
        <v>#DIV/0!</v>
      </c>
    </row>
    <row r="697" spans="1:15" ht="15.95" hidden="1" customHeight="1" x14ac:dyDescent="0.2">
      <c r="A697" s="47">
        <v>33</v>
      </c>
      <c r="B697" s="52" t="s">
        <v>118</v>
      </c>
      <c r="C697" s="116">
        <f t="shared" si="41"/>
        <v>0</v>
      </c>
      <c r="D697" s="48">
        <f>'PNC, Exon. &amp; no Exon.'!F626</f>
        <v>0</v>
      </c>
      <c r="E697" s="48">
        <f>'PNC, Exon. &amp; no Exon.'!I626</f>
        <v>0</v>
      </c>
      <c r="F697" s="48">
        <f>'PNC, Exon. &amp; no Exon.'!L626</f>
        <v>0</v>
      </c>
      <c r="G697" s="48">
        <f>'PNC, Exon. &amp; no Exon.'!O626</f>
        <v>0</v>
      </c>
      <c r="H697" s="48">
        <f>'PNC, Exon. &amp; no Exon.'!R626</f>
        <v>0</v>
      </c>
      <c r="I697" s="48">
        <f>'PNC, Exon. &amp; no Exon.'!U626</f>
        <v>0</v>
      </c>
      <c r="J697" s="48">
        <f>'PNC, Exon. &amp; no Exon.'!X626</f>
        <v>0</v>
      </c>
      <c r="K697" s="48">
        <f>'PNC, Exon. &amp; no Exon.'!AA626</f>
        <v>0</v>
      </c>
      <c r="L697" s="48">
        <f>'PNC, Exon. &amp; no Exon.'!AD626</f>
        <v>0</v>
      </c>
      <c r="M697" s="48">
        <f>'PNC, Exon. &amp; no Exon.'!AG626</f>
        <v>0</v>
      </c>
      <c r="N697" s="48">
        <f>'PNC, Exon. &amp; no Exon.'!AJ626</f>
        <v>0</v>
      </c>
      <c r="O697" s="60" t="e">
        <f t="shared" si="40"/>
        <v>#DIV/0!</v>
      </c>
    </row>
    <row r="698" spans="1:15" ht="15.95" hidden="1" customHeight="1" x14ac:dyDescent="0.2">
      <c r="A698" s="47">
        <v>34</v>
      </c>
      <c r="B698" s="52" t="s">
        <v>120</v>
      </c>
      <c r="C698" s="116">
        <f t="shared" si="41"/>
        <v>0</v>
      </c>
      <c r="D698" s="48">
        <f>'PNC, Exon. &amp; no Exon.'!F627</f>
        <v>0</v>
      </c>
      <c r="E698" s="48">
        <f>'PNC, Exon. &amp; no Exon.'!I627</f>
        <v>0</v>
      </c>
      <c r="F698" s="48">
        <f>'PNC, Exon. &amp; no Exon.'!L627</f>
        <v>0</v>
      </c>
      <c r="G698" s="48">
        <f>'PNC, Exon. &amp; no Exon.'!O627</f>
        <v>0</v>
      </c>
      <c r="H698" s="48">
        <f>'PNC, Exon. &amp; no Exon.'!R627</f>
        <v>0</v>
      </c>
      <c r="I698" s="48">
        <f>'PNC, Exon. &amp; no Exon.'!U627</f>
        <v>0</v>
      </c>
      <c r="J698" s="48">
        <f>'PNC, Exon. &amp; no Exon.'!X627</f>
        <v>0</v>
      </c>
      <c r="K698" s="48">
        <f>'PNC, Exon. &amp; no Exon.'!AA627</f>
        <v>0</v>
      </c>
      <c r="L698" s="48">
        <f>'PNC, Exon. &amp; no Exon.'!AD627</f>
        <v>0</v>
      </c>
      <c r="M698" s="48">
        <f>'PNC, Exon. &amp; no Exon.'!AG627</f>
        <v>0</v>
      </c>
      <c r="N698" s="48">
        <f>'PNC, Exon. &amp; no Exon.'!AJ627</f>
        <v>0</v>
      </c>
      <c r="O698" s="60" t="e">
        <f t="shared" si="40"/>
        <v>#DIV/0!</v>
      </c>
    </row>
    <row r="699" spans="1:15" ht="15.95" hidden="1" customHeight="1" x14ac:dyDescent="0.2">
      <c r="A699" s="47">
        <v>35</v>
      </c>
      <c r="B699" s="52" t="s">
        <v>163</v>
      </c>
      <c r="C699" s="116">
        <f t="shared" si="41"/>
        <v>0</v>
      </c>
      <c r="D699" s="48">
        <f>'PNC, Exon. &amp; no Exon.'!F628</f>
        <v>0</v>
      </c>
      <c r="E699" s="48">
        <f>'PNC, Exon. &amp; no Exon.'!I628</f>
        <v>0</v>
      </c>
      <c r="F699" s="48">
        <f>'PNC, Exon. &amp; no Exon.'!L628</f>
        <v>0</v>
      </c>
      <c r="G699" s="48">
        <f>'PNC, Exon. &amp; no Exon.'!O628</f>
        <v>0</v>
      </c>
      <c r="H699" s="48">
        <f>'PNC, Exon. &amp; no Exon.'!R628</f>
        <v>0</v>
      </c>
      <c r="I699" s="48">
        <f>'PNC, Exon. &amp; no Exon.'!U628</f>
        <v>0</v>
      </c>
      <c r="J699" s="48">
        <f>'PNC, Exon. &amp; no Exon.'!X628</f>
        <v>0</v>
      </c>
      <c r="K699" s="48">
        <f>'PNC, Exon. &amp; no Exon.'!AA628</f>
        <v>0</v>
      </c>
      <c r="L699" s="48">
        <f>'PNC, Exon. &amp; no Exon.'!AD628</f>
        <v>0</v>
      </c>
      <c r="M699" s="48">
        <f>'PNC, Exon. &amp; no Exon.'!AG628</f>
        <v>0</v>
      </c>
      <c r="N699" s="48">
        <f>'PNC, Exon. &amp; no Exon.'!AJ628</f>
        <v>0</v>
      </c>
      <c r="O699" s="60" t="e">
        <f t="shared" si="40"/>
        <v>#DIV/0!</v>
      </c>
    </row>
    <row r="700" spans="1:15" ht="15.95" hidden="1" customHeight="1" x14ac:dyDescent="0.2">
      <c r="A700" s="47">
        <v>36</v>
      </c>
      <c r="B700" s="52" t="s">
        <v>105</v>
      </c>
      <c r="C700" s="116">
        <f t="shared" si="41"/>
        <v>0</v>
      </c>
      <c r="D700" s="48">
        <f>'PNC, Exon. &amp; no Exon.'!F629</f>
        <v>0</v>
      </c>
      <c r="E700" s="48">
        <f>'PNC, Exon. &amp; no Exon.'!I629</f>
        <v>0</v>
      </c>
      <c r="F700" s="48">
        <f>'PNC, Exon. &amp; no Exon.'!L629</f>
        <v>0</v>
      </c>
      <c r="G700" s="48">
        <f>'PNC, Exon. &amp; no Exon.'!O629</f>
        <v>0</v>
      </c>
      <c r="H700" s="48">
        <f>'PNC, Exon. &amp; no Exon.'!R629</f>
        <v>0</v>
      </c>
      <c r="I700" s="48">
        <f>'PNC, Exon. &amp; no Exon.'!U629</f>
        <v>0</v>
      </c>
      <c r="J700" s="48">
        <f>'PNC, Exon. &amp; no Exon.'!X629</f>
        <v>0</v>
      </c>
      <c r="K700" s="48">
        <f>'PNC, Exon. &amp; no Exon.'!AA629</f>
        <v>0</v>
      </c>
      <c r="L700" s="48">
        <f>'PNC, Exon. &amp; no Exon.'!AD629</f>
        <v>0</v>
      </c>
      <c r="M700" s="48">
        <f>'PNC, Exon. &amp; no Exon.'!AG629</f>
        <v>0</v>
      </c>
      <c r="N700" s="48">
        <f>'PNC, Exon. &amp; no Exon.'!AJ629</f>
        <v>0</v>
      </c>
      <c r="O700" s="60" t="e">
        <f t="shared" si="40"/>
        <v>#DIV/0!</v>
      </c>
    </row>
    <row r="701" spans="1:15" ht="15.95" hidden="1" customHeight="1" x14ac:dyDescent="0.2">
      <c r="A701" s="47">
        <v>37</v>
      </c>
      <c r="B701" s="52" t="s">
        <v>103</v>
      </c>
      <c r="C701" s="116">
        <f t="shared" si="41"/>
        <v>0</v>
      </c>
      <c r="D701" s="48">
        <f>'PNC, Exon. &amp; no Exon.'!F630</f>
        <v>0</v>
      </c>
      <c r="E701" s="48">
        <f>'PNC, Exon. &amp; no Exon.'!I630</f>
        <v>0</v>
      </c>
      <c r="F701" s="48">
        <f>'PNC, Exon. &amp; no Exon.'!L630</f>
        <v>0</v>
      </c>
      <c r="G701" s="48">
        <f>'PNC, Exon. &amp; no Exon.'!O630</f>
        <v>0</v>
      </c>
      <c r="H701" s="48">
        <f>'PNC, Exon. &amp; no Exon.'!R630</f>
        <v>0</v>
      </c>
      <c r="I701" s="48">
        <f>'PNC, Exon. &amp; no Exon.'!U630</f>
        <v>0</v>
      </c>
      <c r="J701" s="48">
        <f>'PNC, Exon. &amp; no Exon.'!X630</f>
        <v>0</v>
      </c>
      <c r="K701" s="48">
        <f>'PNC, Exon. &amp; no Exon.'!AA630</f>
        <v>0</v>
      </c>
      <c r="L701" s="48">
        <f>'PNC, Exon. &amp; no Exon.'!AD630</f>
        <v>0</v>
      </c>
      <c r="M701" s="48">
        <f>'PNC, Exon. &amp; no Exon.'!AG630</f>
        <v>0</v>
      </c>
      <c r="N701" s="48">
        <f>'PNC, Exon. &amp; no Exon.'!AJ630</f>
        <v>0</v>
      </c>
      <c r="O701" s="60" t="e">
        <f t="shared" si="40"/>
        <v>#DIV/0!</v>
      </c>
    </row>
    <row r="702" spans="1:15" ht="15.95" hidden="1" customHeight="1" x14ac:dyDescent="0.2">
      <c r="A702" s="47">
        <v>38</v>
      </c>
      <c r="B702" s="52" t="s">
        <v>110</v>
      </c>
      <c r="C702" s="116">
        <f t="shared" si="41"/>
        <v>0</v>
      </c>
      <c r="D702" s="48">
        <f>'PNC, Exon. &amp; no Exon.'!F631</f>
        <v>0</v>
      </c>
      <c r="E702" s="48">
        <f>'PNC, Exon. &amp; no Exon.'!I631</f>
        <v>0</v>
      </c>
      <c r="F702" s="48">
        <f>'PNC, Exon. &amp; no Exon.'!L631</f>
        <v>0</v>
      </c>
      <c r="G702" s="48">
        <f>'PNC, Exon. &amp; no Exon.'!O631</f>
        <v>0</v>
      </c>
      <c r="H702" s="48">
        <f>'PNC, Exon. &amp; no Exon.'!R631</f>
        <v>0</v>
      </c>
      <c r="I702" s="48">
        <f>'PNC, Exon. &amp; no Exon.'!U631</f>
        <v>0</v>
      </c>
      <c r="J702" s="48">
        <f>'PNC, Exon. &amp; no Exon.'!X631</f>
        <v>0</v>
      </c>
      <c r="K702" s="48">
        <f>'PNC, Exon. &amp; no Exon.'!AA631</f>
        <v>0</v>
      </c>
      <c r="L702" s="48">
        <f>'PNC, Exon. &amp; no Exon.'!AD631</f>
        <v>0</v>
      </c>
      <c r="M702" s="48">
        <f>'PNC, Exon. &amp; no Exon.'!AG631</f>
        <v>0</v>
      </c>
      <c r="N702" s="48">
        <f>'PNC, Exon. &amp; no Exon.'!AJ631</f>
        <v>0</v>
      </c>
      <c r="O702" s="60" t="e">
        <f t="shared" si="40"/>
        <v>#DIV/0!</v>
      </c>
    </row>
    <row r="703" spans="1:15" hidden="1" x14ac:dyDescent="0.2">
      <c r="A703" s="81" t="s">
        <v>97</v>
      </c>
      <c r="B703" s="3"/>
      <c r="C703" s="9"/>
      <c r="D703" s="7"/>
      <c r="E703" s="12"/>
      <c r="F703" s="7"/>
      <c r="G703" s="7"/>
      <c r="H703" s="7"/>
      <c r="I703" s="7"/>
      <c r="J703" s="7"/>
      <c r="K703" s="7"/>
      <c r="L703" s="7"/>
      <c r="M703" s="7"/>
      <c r="N703" s="7"/>
      <c r="O703" s="10"/>
    </row>
    <row r="704" spans="1:15" hidden="1" x14ac:dyDescent="0.2"/>
    <row r="705" hidden="1" x14ac:dyDescent="0.2"/>
    <row r="706" hidden="1" x14ac:dyDescent="0.2"/>
    <row r="707" hidden="1" x14ac:dyDescent="0.2"/>
    <row r="708" hidden="1" x14ac:dyDescent="0.2"/>
    <row r="709" hidden="1" x14ac:dyDescent="0.2"/>
    <row r="710" hidden="1" x14ac:dyDescent="0.2"/>
    <row r="711" hidden="1" x14ac:dyDescent="0.2"/>
    <row r="712" hidden="1" x14ac:dyDescent="0.2"/>
    <row r="713" hidden="1" x14ac:dyDescent="0.2"/>
    <row r="714" hidden="1" x14ac:dyDescent="0.2"/>
    <row r="715" hidden="1" x14ac:dyDescent="0.2"/>
    <row r="716" hidden="1" x14ac:dyDescent="0.2"/>
    <row r="717" hidden="1" x14ac:dyDescent="0.2"/>
    <row r="718" hidden="1" x14ac:dyDescent="0.2"/>
    <row r="719" hidden="1" x14ac:dyDescent="0.2"/>
    <row r="720" hidden="1" x14ac:dyDescent="0.2"/>
    <row r="721" spans="1:15" hidden="1" x14ac:dyDescent="0.2"/>
    <row r="722" spans="1:15" hidden="1" x14ac:dyDescent="0.2"/>
    <row r="723" spans="1:15" hidden="1" x14ac:dyDescent="0.2"/>
    <row r="724" spans="1:15" ht="20.25" hidden="1" x14ac:dyDescent="0.3">
      <c r="A724" s="188" t="s">
        <v>42</v>
      </c>
      <c r="B724" s="188"/>
      <c r="C724" s="188"/>
      <c r="D724" s="188"/>
      <c r="E724" s="188"/>
      <c r="F724" s="188"/>
      <c r="G724" s="188"/>
      <c r="H724" s="188"/>
      <c r="I724" s="188"/>
      <c r="J724" s="188"/>
      <c r="K724" s="188"/>
      <c r="L724" s="188"/>
      <c r="M724" s="188"/>
      <c r="N724" s="188"/>
      <c r="O724" s="188"/>
    </row>
    <row r="725" spans="1:15" ht="12.75" hidden="1" customHeight="1" x14ac:dyDescent="0.2">
      <c r="A725" s="189" t="s">
        <v>56</v>
      </c>
      <c r="B725" s="189"/>
      <c r="C725" s="189"/>
      <c r="D725" s="189"/>
      <c r="E725" s="189"/>
      <c r="F725" s="189"/>
      <c r="G725" s="189"/>
      <c r="H725" s="189"/>
      <c r="I725" s="189"/>
      <c r="J725" s="189"/>
      <c r="K725" s="189"/>
      <c r="L725" s="189"/>
      <c r="M725" s="189"/>
      <c r="N725" s="189"/>
      <c r="O725" s="189"/>
    </row>
    <row r="726" spans="1:15" ht="12.75" hidden="1" customHeight="1" x14ac:dyDescent="0.2">
      <c r="A726" s="190" t="s">
        <v>135</v>
      </c>
      <c r="B726" s="191"/>
      <c r="C726" s="191"/>
      <c r="D726" s="191"/>
      <c r="E726" s="191"/>
      <c r="F726" s="191"/>
      <c r="G726" s="191"/>
      <c r="H726" s="191"/>
      <c r="I726" s="191"/>
      <c r="J726" s="191"/>
      <c r="K726" s="191"/>
      <c r="L726" s="191"/>
      <c r="M726" s="191"/>
      <c r="N726" s="191"/>
      <c r="O726" s="191"/>
    </row>
    <row r="727" spans="1:15" ht="12.75" hidden="1" customHeight="1" x14ac:dyDescent="0.2">
      <c r="A727" s="189" t="s">
        <v>113</v>
      </c>
      <c r="B727" s="189"/>
      <c r="C727" s="189"/>
      <c r="D727" s="189"/>
      <c r="E727" s="189"/>
      <c r="F727" s="189"/>
      <c r="G727" s="189"/>
      <c r="H727" s="189"/>
      <c r="I727" s="189"/>
      <c r="J727" s="189"/>
      <c r="K727" s="189"/>
      <c r="L727" s="189"/>
      <c r="M727" s="189"/>
      <c r="N727" s="189"/>
      <c r="O727" s="189"/>
    </row>
    <row r="728" spans="1:15" hidden="1" x14ac:dyDescent="0.2">
      <c r="A728" s="1"/>
      <c r="B728" s="1"/>
      <c r="C728" s="1"/>
      <c r="D728" s="12"/>
      <c r="E728" s="1"/>
      <c r="F728" s="1"/>
      <c r="G728" s="1"/>
      <c r="H728" s="1"/>
      <c r="I728" s="1"/>
      <c r="J728" s="1"/>
      <c r="K728" s="12"/>
      <c r="L728" s="1"/>
      <c r="M728" s="1"/>
      <c r="N728" s="1"/>
      <c r="O728" s="1"/>
    </row>
    <row r="729" spans="1:15" ht="27" hidden="1" customHeight="1" x14ac:dyDescent="0.2">
      <c r="A729" s="158" t="s">
        <v>32</v>
      </c>
      <c r="B729" s="80" t="s">
        <v>108</v>
      </c>
      <c r="C729" s="158" t="s">
        <v>0</v>
      </c>
      <c r="D729" s="158" t="s">
        <v>43</v>
      </c>
      <c r="E729" s="158" t="s">
        <v>13</v>
      </c>
      <c r="F729" s="158" t="s">
        <v>44</v>
      </c>
      <c r="G729" s="158" t="s">
        <v>15</v>
      </c>
      <c r="H729" s="158" t="s">
        <v>45</v>
      </c>
      <c r="I729" s="158" t="s">
        <v>112</v>
      </c>
      <c r="J729" s="158" t="s">
        <v>46</v>
      </c>
      <c r="K729" s="158" t="s">
        <v>36</v>
      </c>
      <c r="L729" s="158" t="s">
        <v>47</v>
      </c>
      <c r="M729" s="158" t="s">
        <v>48</v>
      </c>
      <c r="N729" s="158" t="s">
        <v>49</v>
      </c>
      <c r="O729" s="158" t="s">
        <v>62</v>
      </c>
    </row>
    <row r="730" spans="1:15" ht="15.95" hidden="1" customHeight="1" x14ac:dyDescent="0.2">
      <c r="A730" s="47"/>
      <c r="B730" s="75" t="s">
        <v>21</v>
      </c>
      <c r="C730" s="87">
        <f>SUM(C731:C768)</f>
        <v>0</v>
      </c>
      <c r="D730" s="118">
        <f t="shared" ref="D730:O730" si="42">SUM(D731:D768)</f>
        <v>0</v>
      </c>
      <c r="E730" s="118">
        <f t="shared" si="42"/>
        <v>0</v>
      </c>
      <c r="F730" s="118">
        <f t="shared" si="42"/>
        <v>0</v>
      </c>
      <c r="G730" s="118">
        <f t="shared" si="42"/>
        <v>0</v>
      </c>
      <c r="H730" s="118">
        <f t="shared" si="42"/>
        <v>0</v>
      </c>
      <c r="I730" s="118">
        <f t="shared" si="42"/>
        <v>0</v>
      </c>
      <c r="J730" s="118">
        <f t="shared" si="42"/>
        <v>0</v>
      </c>
      <c r="K730" s="118">
        <f t="shared" si="42"/>
        <v>0</v>
      </c>
      <c r="L730" s="118">
        <f t="shared" si="42"/>
        <v>0</v>
      </c>
      <c r="M730" s="118">
        <f t="shared" si="42"/>
        <v>0</v>
      </c>
      <c r="N730" s="118">
        <f t="shared" si="42"/>
        <v>0</v>
      </c>
      <c r="O730" s="164" t="e">
        <f t="shared" si="42"/>
        <v>#DIV/0!</v>
      </c>
    </row>
    <row r="731" spans="1:15" ht="15.95" hidden="1" customHeight="1" x14ac:dyDescent="0.2">
      <c r="A731" s="47">
        <v>1</v>
      </c>
      <c r="B731" s="103" t="s">
        <v>90</v>
      </c>
      <c r="C731" s="87">
        <f t="shared" ref="C731:C761" si="43">SUM(D731:N731)</f>
        <v>0</v>
      </c>
      <c r="D731" s="48">
        <f>'PNC, Exon. &amp; no Exon.'!F653</f>
        <v>0</v>
      </c>
      <c r="E731" s="48">
        <f>'PNC, Exon. &amp; no Exon.'!I653</f>
        <v>0</v>
      </c>
      <c r="F731" s="48">
        <f>'PNC, Exon. &amp; no Exon.'!L653</f>
        <v>0</v>
      </c>
      <c r="G731" s="48">
        <f>'PNC, Exon. &amp; no Exon.'!O653</f>
        <v>0</v>
      </c>
      <c r="H731" s="48">
        <f>'PNC, Exon. &amp; no Exon.'!R653</f>
        <v>0</v>
      </c>
      <c r="I731" s="48">
        <f>'PNC, Exon. &amp; no Exon.'!U653</f>
        <v>0</v>
      </c>
      <c r="J731" s="48">
        <f>'PNC, Exon. &amp; no Exon.'!X653</f>
        <v>0</v>
      </c>
      <c r="K731" s="48">
        <f>'PNC, Exon. &amp; no Exon.'!AA653</f>
        <v>0</v>
      </c>
      <c r="L731" s="48">
        <f>'PNC, Exon. &amp; no Exon.'!AD653</f>
        <v>0</v>
      </c>
      <c r="M731" s="48">
        <f>'PNC, Exon. &amp; no Exon.'!AG653</f>
        <v>0</v>
      </c>
      <c r="N731" s="48">
        <f>'PNC, Exon. &amp; no Exon.'!AJ653</f>
        <v>0</v>
      </c>
      <c r="O731" s="60" t="e">
        <f>(C731/$C$730*100)</f>
        <v>#DIV/0!</v>
      </c>
    </row>
    <row r="732" spans="1:15" ht="15.95" hidden="1" customHeight="1" x14ac:dyDescent="0.2">
      <c r="A732" s="47">
        <v>2</v>
      </c>
      <c r="B732" s="52" t="s">
        <v>86</v>
      </c>
      <c r="C732" s="87">
        <f t="shared" si="43"/>
        <v>0</v>
      </c>
      <c r="D732" s="48">
        <f>'PNC, Exon. &amp; no Exon.'!F654</f>
        <v>0</v>
      </c>
      <c r="E732" s="48">
        <f>'PNC, Exon. &amp; no Exon.'!I654</f>
        <v>0</v>
      </c>
      <c r="F732" s="48">
        <f>'PNC, Exon. &amp; no Exon.'!L654</f>
        <v>0</v>
      </c>
      <c r="G732" s="48">
        <f>'PNC, Exon. &amp; no Exon.'!O654</f>
        <v>0</v>
      </c>
      <c r="H732" s="48">
        <f>'PNC, Exon. &amp; no Exon.'!R654</f>
        <v>0</v>
      </c>
      <c r="I732" s="48">
        <f>'PNC, Exon. &amp; no Exon.'!U654</f>
        <v>0</v>
      </c>
      <c r="J732" s="48">
        <f>'PNC, Exon. &amp; no Exon.'!X654</f>
        <v>0</v>
      </c>
      <c r="K732" s="48">
        <f>'PNC, Exon. &amp; no Exon.'!AA654</f>
        <v>0</v>
      </c>
      <c r="L732" s="48">
        <f>'PNC, Exon. &amp; no Exon.'!AD654</f>
        <v>0</v>
      </c>
      <c r="M732" s="48">
        <f>'PNC, Exon. &amp; no Exon.'!AG654</f>
        <v>0</v>
      </c>
      <c r="N732" s="48">
        <f>'PNC, Exon. &amp; no Exon.'!AJ654</f>
        <v>0</v>
      </c>
      <c r="O732" s="60" t="e">
        <f t="shared" ref="O732:O768" si="44">(C732/$C$730*100)</f>
        <v>#DIV/0!</v>
      </c>
    </row>
    <row r="733" spans="1:15" ht="15.95" hidden="1" customHeight="1" x14ac:dyDescent="0.2">
      <c r="A733" s="47">
        <v>3</v>
      </c>
      <c r="B733" s="52" t="s">
        <v>99</v>
      </c>
      <c r="C733" s="87">
        <f t="shared" si="43"/>
        <v>0</v>
      </c>
      <c r="D733" s="48">
        <f>'PNC, Exon. &amp; no Exon.'!F655</f>
        <v>0</v>
      </c>
      <c r="E733" s="48">
        <f>'PNC, Exon. &amp; no Exon.'!I655</f>
        <v>0</v>
      </c>
      <c r="F733" s="48">
        <f>'PNC, Exon. &amp; no Exon.'!L655</f>
        <v>0</v>
      </c>
      <c r="G733" s="48">
        <f>'PNC, Exon. &amp; no Exon.'!O655</f>
        <v>0</v>
      </c>
      <c r="H733" s="48">
        <f>'PNC, Exon. &amp; no Exon.'!R655</f>
        <v>0</v>
      </c>
      <c r="I733" s="48">
        <f>'PNC, Exon. &amp; no Exon.'!U655</f>
        <v>0</v>
      </c>
      <c r="J733" s="48">
        <f>'PNC, Exon. &amp; no Exon.'!X655</f>
        <v>0</v>
      </c>
      <c r="K733" s="48">
        <f>'PNC, Exon. &amp; no Exon.'!AA655</f>
        <v>0</v>
      </c>
      <c r="L733" s="48">
        <f>'PNC, Exon. &amp; no Exon.'!AD655</f>
        <v>0</v>
      </c>
      <c r="M733" s="48">
        <f>'PNC, Exon. &amp; no Exon.'!AG655</f>
        <v>0</v>
      </c>
      <c r="N733" s="48">
        <f>'PNC, Exon. &amp; no Exon.'!AJ655</f>
        <v>0</v>
      </c>
      <c r="O733" s="60" t="e">
        <f t="shared" si="44"/>
        <v>#DIV/0!</v>
      </c>
    </row>
    <row r="734" spans="1:15" ht="15.95" hidden="1" customHeight="1" x14ac:dyDescent="0.2">
      <c r="A734" s="47">
        <v>4</v>
      </c>
      <c r="B734" s="52" t="s">
        <v>96</v>
      </c>
      <c r="C734" s="87">
        <f t="shared" si="43"/>
        <v>0</v>
      </c>
      <c r="D734" s="48">
        <f>'PNC, Exon. &amp; no Exon.'!F656</f>
        <v>0</v>
      </c>
      <c r="E734" s="48">
        <f>'PNC, Exon. &amp; no Exon.'!I656</f>
        <v>0</v>
      </c>
      <c r="F734" s="48">
        <f>'PNC, Exon. &amp; no Exon.'!L656</f>
        <v>0</v>
      </c>
      <c r="G734" s="48">
        <f>'PNC, Exon. &amp; no Exon.'!O656</f>
        <v>0</v>
      </c>
      <c r="H734" s="48">
        <f>'PNC, Exon. &amp; no Exon.'!R656</f>
        <v>0</v>
      </c>
      <c r="I734" s="48">
        <f>'PNC, Exon. &amp; no Exon.'!U656</f>
        <v>0</v>
      </c>
      <c r="J734" s="48">
        <f>'PNC, Exon. &amp; no Exon.'!X656</f>
        <v>0</v>
      </c>
      <c r="K734" s="48">
        <f>'PNC, Exon. &amp; no Exon.'!AA656</f>
        <v>0</v>
      </c>
      <c r="L734" s="48">
        <f>'PNC, Exon. &amp; no Exon.'!AD656</f>
        <v>0</v>
      </c>
      <c r="M734" s="48">
        <f>'PNC, Exon. &amp; no Exon.'!AG656</f>
        <v>0</v>
      </c>
      <c r="N734" s="48">
        <f>'PNC, Exon. &amp; no Exon.'!AJ656</f>
        <v>0</v>
      </c>
      <c r="O734" s="60" t="e">
        <f t="shared" si="44"/>
        <v>#DIV/0!</v>
      </c>
    </row>
    <row r="735" spans="1:15" ht="15.95" hidden="1" customHeight="1" x14ac:dyDescent="0.2">
      <c r="A735" s="47">
        <v>5</v>
      </c>
      <c r="B735" s="52" t="s">
        <v>91</v>
      </c>
      <c r="C735" s="87">
        <f t="shared" si="43"/>
        <v>0</v>
      </c>
      <c r="D735" s="48">
        <f>'PNC, Exon. &amp; no Exon.'!F657</f>
        <v>0</v>
      </c>
      <c r="E735" s="48">
        <f>'PNC, Exon. &amp; no Exon.'!I657</f>
        <v>0</v>
      </c>
      <c r="F735" s="48">
        <f>'PNC, Exon. &amp; no Exon.'!L657</f>
        <v>0</v>
      </c>
      <c r="G735" s="48">
        <f>'PNC, Exon. &amp; no Exon.'!O657</f>
        <v>0</v>
      </c>
      <c r="H735" s="48">
        <f>'PNC, Exon. &amp; no Exon.'!R657</f>
        <v>0</v>
      </c>
      <c r="I735" s="48">
        <f>'PNC, Exon. &amp; no Exon.'!U657</f>
        <v>0</v>
      </c>
      <c r="J735" s="48">
        <f>'PNC, Exon. &amp; no Exon.'!X657</f>
        <v>0</v>
      </c>
      <c r="K735" s="48">
        <f>'PNC, Exon. &amp; no Exon.'!AA657</f>
        <v>0</v>
      </c>
      <c r="L735" s="48">
        <f>'PNC, Exon. &amp; no Exon.'!AD657</f>
        <v>0</v>
      </c>
      <c r="M735" s="48">
        <f>'PNC, Exon. &amp; no Exon.'!AG657</f>
        <v>0</v>
      </c>
      <c r="N735" s="48">
        <f>'PNC, Exon. &amp; no Exon.'!AJ657</f>
        <v>0</v>
      </c>
      <c r="O735" s="60" t="e">
        <f t="shared" si="44"/>
        <v>#DIV/0!</v>
      </c>
    </row>
    <row r="736" spans="1:15" ht="15.95" hidden="1" customHeight="1" x14ac:dyDescent="0.2">
      <c r="A736" s="47">
        <v>6</v>
      </c>
      <c r="B736" s="52" t="s">
        <v>88</v>
      </c>
      <c r="C736" s="87">
        <f t="shared" si="43"/>
        <v>0</v>
      </c>
      <c r="D736" s="48">
        <f>'PNC, Exon. &amp; no Exon.'!F658</f>
        <v>0</v>
      </c>
      <c r="E736" s="48">
        <f>'PNC, Exon. &amp; no Exon.'!I658</f>
        <v>0</v>
      </c>
      <c r="F736" s="48">
        <f>'PNC, Exon. &amp; no Exon.'!L658</f>
        <v>0</v>
      </c>
      <c r="G736" s="48">
        <f>'PNC, Exon. &amp; no Exon.'!O658</f>
        <v>0</v>
      </c>
      <c r="H736" s="48">
        <f>'PNC, Exon. &amp; no Exon.'!R658</f>
        <v>0</v>
      </c>
      <c r="I736" s="48">
        <f>'PNC, Exon. &amp; no Exon.'!U658</f>
        <v>0</v>
      </c>
      <c r="J736" s="48">
        <f>'PNC, Exon. &amp; no Exon.'!X658</f>
        <v>0</v>
      </c>
      <c r="K736" s="48">
        <f>'PNC, Exon. &amp; no Exon.'!AA658</f>
        <v>0</v>
      </c>
      <c r="L736" s="48">
        <f>'PNC, Exon. &amp; no Exon.'!AD658</f>
        <v>0</v>
      </c>
      <c r="M736" s="48">
        <f>'PNC, Exon. &amp; no Exon.'!AG658</f>
        <v>0</v>
      </c>
      <c r="N736" s="48">
        <f>'PNC, Exon. &amp; no Exon.'!AJ658</f>
        <v>0</v>
      </c>
      <c r="O736" s="60" t="e">
        <f t="shared" si="44"/>
        <v>#DIV/0!</v>
      </c>
    </row>
    <row r="737" spans="1:15" ht="15.95" hidden="1" customHeight="1" x14ac:dyDescent="0.2">
      <c r="A737" s="47">
        <v>7</v>
      </c>
      <c r="B737" s="52" t="s">
        <v>93</v>
      </c>
      <c r="C737" s="87">
        <f t="shared" si="43"/>
        <v>0</v>
      </c>
      <c r="D737" s="48">
        <f>'PNC, Exon. &amp; no Exon.'!F659</f>
        <v>0</v>
      </c>
      <c r="E737" s="48">
        <f>'PNC, Exon. &amp; no Exon.'!I659</f>
        <v>0</v>
      </c>
      <c r="F737" s="48">
        <f>'PNC, Exon. &amp; no Exon.'!L659</f>
        <v>0</v>
      </c>
      <c r="G737" s="48">
        <f>'PNC, Exon. &amp; no Exon.'!O659</f>
        <v>0</v>
      </c>
      <c r="H737" s="48">
        <f>'PNC, Exon. &amp; no Exon.'!R659</f>
        <v>0</v>
      </c>
      <c r="I737" s="48">
        <f>'PNC, Exon. &amp; no Exon.'!U659</f>
        <v>0</v>
      </c>
      <c r="J737" s="48">
        <f>'PNC, Exon. &amp; no Exon.'!X659</f>
        <v>0</v>
      </c>
      <c r="K737" s="48">
        <f>'PNC, Exon. &amp; no Exon.'!AA659</f>
        <v>0</v>
      </c>
      <c r="L737" s="48">
        <f>'PNC, Exon. &amp; no Exon.'!AD659</f>
        <v>0</v>
      </c>
      <c r="M737" s="48">
        <f>'PNC, Exon. &amp; no Exon.'!AG659</f>
        <v>0</v>
      </c>
      <c r="N737" s="48">
        <f>'PNC, Exon. &amp; no Exon.'!AJ659</f>
        <v>0</v>
      </c>
      <c r="O737" s="60" t="e">
        <f t="shared" si="44"/>
        <v>#DIV/0!</v>
      </c>
    </row>
    <row r="738" spans="1:15" ht="15.95" hidden="1" customHeight="1" x14ac:dyDescent="0.2">
      <c r="A738" s="47">
        <v>8</v>
      </c>
      <c r="B738" s="52" t="s">
        <v>89</v>
      </c>
      <c r="C738" s="87">
        <f t="shared" si="43"/>
        <v>0</v>
      </c>
      <c r="D738" s="48">
        <f>'PNC, Exon. &amp; no Exon.'!F660</f>
        <v>0</v>
      </c>
      <c r="E738" s="48">
        <f>'PNC, Exon. &amp; no Exon.'!I660</f>
        <v>0</v>
      </c>
      <c r="F738" s="48">
        <f>'PNC, Exon. &amp; no Exon.'!L660</f>
        <v>0</v>
      </c>
      <c r="G738" s="48">
        <f>'PNC, Exon. &amp; no Exon.'!O660</f>
        <v>0</v>
      </c>
      <c r="H738" s="48">
        <f>'PNC, Exon. &amp; no Exon.'!R660</f>
        <v>0</v>
      </c>
      <c r="I738" s="48">
        <f>'PNC, Exon. &amp; no Exon.'!U660</f>
        <v>0</v>
      </c>
      <c r="J738" s="48">
        <f>'PNC, Exon. &amp; no Exon.'!X660</f>
        <v>0</v>
      </c>
      <c r="K738" s="48">
        <f>'PNC, Exon. &amp; no Exon.'!AA660</f>
        <v>0</v>
      </c>
      <c r="L738" s="48">
        <f>'PNC, Exon. &amp; no Exon.'!AD660</f>
        <v>0</v>
      </c>
      <c r="M738" s="48">
        <f>'PNC, Exon. &amp; no Exon.'!AG660</f>
        <v>0</v>
      </c>
      <c r="N738" s="48">
        <f>'PNC, Exon. &amp; no Exon.'!AJ660</f>
        <v>0</v>
      </c>
      <c r="O738" s="60" t="e">
        <f t="shared" si="44"/>
        <v>#DIV/0!</v>
      </c>
    </row>
    <row r="739" spans="1:15" ht="15.95" hidden="1" customHeight="1" x14ac:dyDescent="0.2">
      <c r="A739" s="47">
        <v>9</v>
      </c>
      <c r="B739" s="52" t="s">
        <v>78</v>
      </c>
      <c r="C739" s="87">
        <f t="shared" si="43"/>
        <v>0</v>
      </c>
      <c r="D739" s="48">
        <f>'PNC, Exon. &amp; no Exon.'!F661</f>
        <v>0</v>
      </c>
      <c r="E739" s="48">
        <f>'PNC, Exon. &amp; no Exon.'!I661</f>
        <v>0</v>
      </c>
      <c r="F739" s="48">
        <f>'PNC, Exon. &amp; no Exon.'!L661</f>
        <v>0</v>
      </c>
      <c r="G739" s="48">
        <f>'PNC, Exon. &amp; no Exon.'!O661</f>
        <v>0</v>
      </c>
      <c r="H739" s="48">
        <f>'PNC, Exon. &amp; no Exon.'!R661</f>
        <v>0</v>
      </c>
      <c r="I739" s="48">
        <f>'PNC, Exon. &amp; no Exon.'!U661</f>
        <v>0</v>
      </c>
      <c r="J739" s="48">
        <f>'PNC, Exon. &amp; no Exon.'!X661</f>
        <v>0</v>
      </c>
      <c r="K739" s="48">
        <f>'PNC, Exon. &amp; no Exon.'!AA661</f>
        <v>0</v>
      </c>
      <c r="L739" s="48">
        <f>'PNC, Exon. &amp; no Exon.'!AD661</f>
        <v>0</v>
      </c>
      <c r="M739" s="48">
        <f>'PNC, Exon. &amp; no Exon.'!AG661</f>
        <v>0</v>
      </c>
      <c r="N739" s="48">
        <f>'PNC, Exon. &amp; no Exon.'!AJ661</f>
        <v>0</v>
      </c>
      <c r="O739" s="60" t="e">
        <f t="shared" si="44"/>
        <v>#DIV/0!</v>
      </c>
    </row>
    <row r="740" spans="1:15" ht="15.95" hidden="1" customHeight="1" x14ac:dyDescent="0.2">
      <c r="A740" s="47">
        <v>10</v>
      </c>
      <c r="B740" s="52" t="s">
        <v>95</v>
      </c>
      <c r="C740" s="87">
        <f t="shared" si="43"/>
        <v>0</v>
      </c>
      <c r="D740" s="48">
        <f>'PNC, Exon. &amp; no Exon.'!F662</f>
        <v>0</v>
      </c>
      <c r="E740" s="48">
        <f>'PNC, Exon. &amp; no Exon.'!I662</f>
        <v>0</v>
      </c>
      <c r="F740" s="48">
        <f>'PNC, Exon. &amp; no Exon.'!L662</f>
        <v>0</v>
      </c>
      <c r="G740" s="48">
        <f>'PNC, Exon. &amp; no Exon.'!O662</f>
        <v>0</v>
      </c>
      <c r="H740" s="48">
        <f>'PNC, Exon. &amp; no Exon.'!R662</f>
        <v>0</v>
      </c>
      <c r="I740" s="48">
        <f>'PNC, Exon. &amp; no Exon.'!U662</f>
        <v>0</v>
      </c>
      <c r="J740" s="48">
        <f>'PNC, Exon. &amp; no Exon.'!X662</f>
        <v>0</v>
      </c>
      <c r="K740" s="48">
        <f>'PNC, Exon. &amp; no Exon.'!AA662</f>
        <v>0</v>
      </c>
      <c r="L740" s="48">
        <f>'PNC, Exon. &amp; no Exon.'!AD662</f>
        <v>0</v>
      </c>
      <c r="M740" s="48">
        <f>'PNC, Exon. &amp; no Exon.'!AG662</f>
        <v>0</v>
      </c>
      <c r="N740" s="48">
        <f>'PNC, Exon. &amp; no Exon.'!AJ662</f>
        <v>0</v>
      </c>
      <c r="O740" s="60" t="e">
        <f t="shared" si="44"/>
        <v>#DIV/0!</v>
      </c>
    </row>
    <row r="741" spans="1:15" ht="15.95" hidden="1" customHeight="1" x14ac:dyDescent="0.2">
      <c r="A741" s="47">
        <v>11</v>
      </c>
      <c r="B741" s="52" t="s">
        <v>98</v>
      </c>
      <c r="C741" s="87">
        <f t="shared" si="43"/>
        <v>0</v>
      </c>
      <c r="D741" s="48">
        <f>'PNC, Exon. &amp; no Exon.'!F663</f>
        <v>0</v>
      </c>
      <c r="E741" s="48">
        <f>'PNC, Exon. &amp; no Exon.'!I663</f>
        <v>0</v>
      </c>
      <c r="F741" s="48">
        <f>'PNC, Exon. &amp; no Exon.'!L663</f>
        <v>0</v>
      </c>
      <c r="G741" s="48">
        <f>'PNC, Exon. &amp; no Exon.'!O663</f>
        <v>0</v>
      </c>
      <c r="H741" s="48">
        <f>'PNC, Exon. &amp; no Exon.'!R663</f>
        <v>0</v>
      </c>
      <c r="I741" s="48">
        <f>'PNC, Exon. &amp; no Exon.'!U663</f>
        <v>0</v>
      </c>
      <c r="J741" s="48">
        <f>'PNC, Exon. &amp; no Exon.'!X663</f>
        <v>0</v>
      </c>
      <c r="K741" s="48">
        <f>'PNC, Exon. &amp; no Exon.'!AA663</f>
        <v>0</v>
      </c>
      <c r="L741" s="48">
        <f>'PNC, Exon. &amp; no Exon.'!AD663</f>
        <v>0</v>
      </c>
      <c r="M741" s="48">
        <f>'PNC, Exon. &amp; no Exon.'!AG663</f>
        <v>0</v>
      </c>
      <c r="N741" s="48">
        <f>'PNC, Exon. &amp; no Exon.'!AJ663</f>
        <v>0</v>
      </c>
      <c r="O741" s="60" t="e">
        <f t="shared" si="44"/>
        <v>#DIV/0!</v>
      </c>
    </row>
    <row r="742" spans="1:15" ht="15.95" hidden="1" customHeight="1" x14ac:dyDescent="0.2">
      <c r="A742" s="47">
        <v>12</v>
      </c>
      <c r="B742" s="52" t="s">
        <v>83</v>
      </c>
      <c r="C742" s="87">
        <f t="shared" si="43"/>
        <v>0</v>
      </c>
      <c r="D742" s="48">
        <f>'PNC, Exon. &amp; no Exon.'!F664</f>
        <v>0</v>
      </c>
      <c r="E742" s="48">
        <f>'PNC, Exon. &amp; no Exon.'!I664</f>
        <v>0</v>
      </c>
      <c r="F742" s="48">
        <f>'PNC, Exon. &amp; no Exon.'!L664</f>
        <v>0</v>
      </c>
      <c r="G742" s="48">
        <f>'PNC, Exon. &amp; no Exon.'!O664</f>
        <v>0</v>
      </c>
      <c r="H742" s="48">
        <f>'PNC, Exon. &amp; no Exon.'!R664</f>
        <v>0</v>
      </c>
      <c r="I742" s="48">
        <f>'PNC, Exon. &amp; no Exon.'!U664</f>
        <v>0</v>
      </c>
      <c r="J742" s="48">
        <f>'PNC, Exon. &amp; no Exon.'!X664</f>
        <v>0</v>
      </c>
      <c r="K742" s="48">
        <f>'PNC, Exon. &amp; no Exon.'!AA664</f>
        <v>0</v>
      </c>
      <c r="L742" s="48">
        <f>'PNC, Exon. &amp; no Exon.'!AD664</f>
        <v>0</v>
      </c>
      <c r="M742" s="48">
        <f>'PNC, Exon. &amp; no Exon.'!AG664</f>
        <v>0</v>
      </c>
      <c r="N742" s="48">
        <f>'PNC, Exon. &amp; no Exon.'!AJ664</f>
        <v>0</v>
      </c>
      <c r="O742" s="60" t="e">
        <f t="shared" si="44"/>
        <v>#DIV/0!</v>
      </c>
    </row>
    <row r="743" spans="1:15" ht="15.95" hidden="1" customHeight="1" x14ac:dyDescent="0.2">
      <c r="A743" s="47">
        <v>13</v>
      </c>
      <c r="B743" s="52" t="s">
        <v>85</v>
      </c>
      <c r="C743" s="87">
        <f t="shared" si="43"/>
        <v>0</v>
      </c>
      <c r="D743" s="48">
        <f>'PNC, Exon. &amp; no Exon.'!F665</f>
        <v>0</v>
      </c>
      <c r="E743" s="48">
        <f>'PNC, Exon. &amp; no Exon.'!I665</f>
        <v>0</v>
      </c>
      <c r="F743" s="48">
        <f>'PNC, Exon. &amp; no Exon.'!L665</f>
        <v>0</v>
      </c>
      <c r="G743" s="48">
        <f>'PNC, Exon. &amp; no Exon.'!O665</f>
        <v>0</v>
      </c>
      <c r="H743" s="48">
        <f>'PNC, Exon. &amp; no Exon.'!R665</f>
        <v>0</v>
      </c>
      <c r="I743" s="48">
        <f>'PNC, Exon. &amp; no Exon.'!U665</f>
        <v>0</v>
      </c>
      <c r="J743" s="48">
        <f>'PNC, Exon. &amp; no Exon.'!X665</f>
        <v>0</v>
      </c>
      <c r="K743" s="48">
        <f>'PNC, Exon. &amp; no Exon.'!AA665</f>
        <v>0</v>
      </c>
      <c r="L743" s="48">
        <f>'PNC, Exon. &amp; no Exon.'!AD665</f>
        <v>0</v>
      </c>
      <c r="M743" s="48">
        <f>'PNC, Exon. &amp; no Exon.'!AG665</f>
        <v>0</v>
      </c>
      <c r="N743" s="48">
        <f>'PNC, Exon. &amp; no Exon.'!AJ665</f>
        <v>0</v>
      </c>
      <c r="O743" s="60" t="e">
        <f t="shared" si="44"/>
        <v>#DIV/0!</v>
      </c>
    </row>
    <row r="744" spans="1:15" ht="15.95" hidden="1" customHeight="1" x14ac:dyDescent="0.2">
      <c r="A744" s="47">
        <v>14</v>
      </c>
      <c r="B744" s="52" t="s">
        <v>81</v>
      </c>
      <c r="C744" s="87">
        <f t="shared" si="43"/>
        <v>0</v>
      </c>
      <c r="D744" s="48">
        <f>'PNC, Exon. &amp; no Exon.'!F666</f>
        <v>0</v>
      </c>
      <c r="E744" s="48">
        <f>'PNC, Exon. &amp; no Exon.'!I666</f>
        <v>0</v>
      </c>
      <c r="F744" s="48">
        <f>'PNC, Exon. &amp; no Exon.'!L666</f>
        <v>0</v>
      </c>
      <c r="G744" s="48">
        <f>'PNC, Exon. &amp; no Exon.'!O666</f>
        <v>0</v>
      </c>
      <c r="H744" s="48">
        <f>'PNC, Exon. &amp; no Exon.'!R666</f>
        <v>0</v>
      </c>
      <c r="I744" s="48">
        <f>'PNC, Exon. &amp; no Exon.'!U666</f>
        <v>0</v>
      </c>
      <c r="J744" s="48">
        <f>'PNC, Exon. &amp; no Exon.'!X666</f>
        <v>0</v>
      </c>
      <c r="K744" s="48">
        <f>'PNC, Exon. &amp; no Exon.'!AA666</f>
        <v>0</v>
      </c>
      <c r="L744" s="48">
        <f>'PNC, Exon. &amp; no Exon.'!AD666</f>
        <v>0</v>
      </c>
      <c r="M744" s="48">
        <f>'PNC, Exon. &amp; no Exon.'!AG666</f>
        <v>0</v>
      </c>
      <c r="N744" s="48">
        <f>'PNC, Exon. &amp; no Exon.'!AJ666</f>
        <v>0</v>
      </c>
      <c r="O744" s="60" t="e">
        <f t="shared" si="44"/>
        <v>#DIV/0!</v>
      </c>
    </row>
    <row r="745" spans="1:15" ht="15.95" hidden="1" customHeight="1" x14ac:dyDescent="0.2">
      <c r="A745" s="47">
        <v>15</v>
      </c>
      <c r="B745" s="52" t="s">
        <v>80</v>
      </c>
      <c r="C745" s="87">
        <f t="shared" si="43"/>
        <v>0</v>
      </c>
      <c r="D745" s="48">
        <f>'PNC, Exon. &amp; no Exon.'!F667</f>
        <v>0</v>
      </c>
      <c r="E745" s="48">
        <f>'PNC, Exon. &amp; no Exon.'!I667</f>
        <v>0</v>
      </c>
      <c r="F745" s="48">
        <f>'PNC, Exon. &amp; no Exon.'!L667</f>
        <v>0</v>
      </c>
      <c r="G745" s="48">
        <f>'PNC, Exon. &amp; no Exon.'!O667</f>
        <v>0</v>
      </c>
      <c r="H745" s="48">
        <f>'PNC, Exon. &amp; no Exon.'!R667</f>
        <v>0</v>
      </c>
      <c r="I745" s="48">
        <f>'PNC, Exon. &amp; no Exon.'!U667</f>
        <v>0</v>
      </c>
      <c r="J745" s="48">
        <f>'PNC, Exon. &amp; no Exon.'!X667</f>
        <v>0</v>
      </c>
      <c r="K745" s="48">
        <f>'PNC, Exon. &amp; no Exon.'!AA667</f>
        <v>0</v>
      </c>
      <c r="L745" s="48">
        <f>'PNC, Exon. &amp; no Exon.'!AD667</f>
        <v>0</v>
      </c>
      <c r="M745" s="48">
        <f>'PNC, Exon. &amp; no Exon.'!AG667</f>
        <v>0</v>
      </c>
      <c r="N745" s="48">
        <f>'PNC, Exon. &amp; no Exon.'!AJ667</f>
        <v>0</v>
      </c>
      <c r="O745" s="60" t="e">
        <f t="shared" si="44"/>
        <v>#DIV/0!</v>
      </c>
    </row>
    <row r="746" spans="1:15" ht="15.95" hidden="1" customHeight="1" x14ac:dyDescent="0.2">
      <c r="A746" s="47">
        <v>16</v>
      </c>
      <c r="B746" s="52" t="s">
        <v>107</v>
      </c>
      <c r="C746" s="87">
        <f t="shared" si="43"/>
        <v>0</v>
      </c>
      <c r="D746" s="48">
        <f>'PNC, Exon. &amp; no Exon.'!F668</f>
        <v>0</v>
      </c>
      <c r="E746" s="48">
        <f>'PNC, Exon. &amp; no Exon.'!I668</f>
        <v>0</v>
      </c>
      <c r="F746" s="48">
        <f>'PNC, Exon. &amp; no Exon.'!L668</f>
        <v>0</v>
      </c>
      <c r="G746" s="48">
        <f>'PNC, Exon. &amp; no Exon.'!O668</f>
        <v>0</v>
      </c>
      <c r="H746" s="48">
        <f>'PNC, Exon. &amp; no Exon.'!R668</f>
        <v>0</v>
      </c>
      <c r="I746" s="48">
        <f>'PNC, Exon. &amp; no Exon.'!U668</f>
        <v>0</v>
      </c>
      <c r="J746" s="48">
        <f>'PNC, Exon. &amp; no Exon.'!X668</f>
        <v>0</v>
      </c>
      <c r="K746" s="48">
        <f>'PNC, Exon. &amp; no Exon.'!AA668</f>
        <v>0</v>
      </c>
      <c r="L746" s="48">
        <f>'PNC, Exon. &amp; no Exon.'!AD668</f>
        <v>0</v>
      </c>
      <c r="M746" s="48">
        <f>'PNC, Exon. &amp; no Exon.'!AG668</f>
        <v>0</v>
      </c>
      <c r="N746" s="48">
        <f>'PNC, Exon. &amp; no Exon.'!AJ668</f>
        <v>0</v>
      </c>
      <c r="O746" s="60" t="e">
        <f t="shared" si="44"/>
        <v>#DIV/0!</v>
      </c>
    </row>
    <row r="747" spans="1:15" ht="15.95" hidden="1" customHeight="1" x14ac:dyDescent="0.2">
      <c r="A747" s="47">
        <v>17</v>
      </c>
      <c r="B747" s="52" t="s">
        <v>79</v>
      </c>
      <c r="C747" s="87">
        <f t="shared" si="43"/>
        <v>0</v>
      </c>
      <c r="D747" s="48">
        <f>'PNC, Exon. &amp; no Exon.'!F669</f>
        <v>0</v>
      </c>
      <c r="E747" s="48">
        <f>'PNC, Exon. &amp; no Exon.'!I669</f>
        <v>0</v>
      </c>
      <c r="F747" s="48">
        <f>'PNC, Exon. &amp; no Exon.'!L669</f>
        <v>0</v>
      </c>
      <c r="G747" s="48">
        <f>'PNC, Exon. &amp; no Exon.'!O669</f>
        <v>0</v>
      </c>
      <c r="H747" s="48">
        <f>'PNC, Exon. &amp; no Exon.'!R669</f>
        <v>0</v>
      </c>
      <c r="I747" s="48">
        <f>'PNC, Exon. &amp; no Exon.'!U669</f>
        <v>0</v>
      </c>
      <c r="J747" s="48">
        <f>'PNC, Exon. &amp; no Exon.'!X669</f>
        <v>0</v>
      </c>
      <c r="K747" s="48">
        <f>'PNC, Exon. &amp; no Exon.'!AA669</f>
        <v>0</v>
      </c>
      <c r="L747" s="48">
        <f>'PNC, Exon. &amp; no Exon.'!AD669</f>
        <v>0</v>
      </c>
      <c r="M747" s="48">
        <f>'PNC, Exon. &amp; no Exon.'!AG669</f>
        <v>0</v>
      </c>
      <c r="N747" s="48">
        <f>'PNC, Exon. &amp; no Exon.'!AJ669</f>
        <v>0</v>
      </c>
      <c r="O747" s="60" t="e">
        <f t="shared" si="44"/>
        <v>#DIV/0!</v>
      </c>
    </row>
    <row r="748" spans="1:15" ht="15.95" hidden="1" customHeight="1" x14ac:dyDescent="0.2">
      <c r="A748" s="47">
        <v>18</v>
      </c>
      <c r="B748" s="52" t="s">
        <v>84</v>
      </c>
      <c r="C748" s="87">
        <f t="shared" si="43"/>
        <v>0</v>
      </c>
      <c r="D748" s="48">
        <f>'PNC, Exon. &amp; no Exon.'!F670</f>
        <v>0</v>
      </c>
      <c r="E748" s="48">
        <f>'PNC, Exon. &amp; no Exon.'!I670</f>
        <v>0</v>
      </c>
      <c r="F748" s="48">
        <f>'PNC, Exon. &amp; no Exon.'!L670</f>
        <v>0</v>
      </c>
      <c r="G748" s="48">
        <f>'PNC, Exon. &amp; no Exon.'!O670</f>
        <v>0</v>
      </c>
      <c r="H748" s="48">
        <f>'PNC, Exon. &amp; no Exon.'!R670</f>
        <v>0</v>
      </c>
      <c r="I748" s="48">
        <f>'PNC, Exon. &amp; no Exon.'!U670</f>
        <v>0</v>
      </c>
      <c r="J748" s="48">
        <f>'PNC, Exon. &amp; no Exon.'!X670</f>
        <v>0</v>
      </c>
      <c r="K748" s="48">
        <f>'PNC, Exon. &amp; no Exon.'!AA670</f>
        <v>0</v>
      </c>
      <c r="L748" s="48">
        <f>'PNC, Exon. &amp; no Exon.'!AD670</f>
        <v>0</v>
      </c>
      <c r="M748" s="48">
        <f>'PNC, Exon. &amp; no Exon.'!AG670</f>
        <v>0</v>
      </c>
      <c r="N748" s="48">
        <f>'PNC, Exon. &amp; no Exon.'!AJ670</f>
        <v>0</v>
      </c>
      <c r="O748" s="60" t="e">
        <f t="shared" si="44"/>
        <v>#DIV/0!</v>
      </c>
    </row>
    <row r="749" spans="1:15" ht="15.95" hidden="1" customHeight="1" x14ac:dyDescent="0.2">
      <c r="A749" s="47">
        <v>19</v>
      </c>
      <c r="B749" s="52" t="s">
        <v>100</v>
      </c>
      <c r="C749" s="87">
        <f>SUM(D749:N749)</f>
        <v>0</v>
      </c>
      <c r="D749" s="48">
        <f>'PNC, Exon. &amp; no Exon.'!F671</f>
        <v>0</v>
      </c>
      <c r="E749" s="48">
        <f>'PNC, Exon. &amp; no Exon.'!I671</f>
        <v>0</v>
      </c>
      <c r="F749" s="48">
        <f>'PNC, Exon. &amp; no Exon.'!L671</f>
        <v>0</v>
      </c>
      <c r="G749" s="48">
        <f>'PNC, Exon. &amp; no Exon.'!O671</f>
        <v>0</v>
      </c>
      <c r="H749" s="48">
        <f>'PNC, Exon. &amp; no Exon.'!R671</f>
        <v>0</v>
      </c>
      <c r="I749" s="48">
        <f>'PNC, Exon. &amp; no Exon.'!U671</f>
        <v>0</v>
      </c>
      <c r="J749" s="48">
        <f>'PNC, Exon. &amp; no Exon.'!X671</f>
        <v>0</v>
      </c>
      <c r="K749" s="48">
        <f>'PNC, Exon. &amp; no Exon.'!AA671</f>
        <v>0</v>
      </c>
      <c r="L749" s="48">
        <f>'PNC, Exon. &amp; no Exon.'!AD671</f>
        <v>0</v>
      </c>
      <c r="M749" s="48">
        <f>'PNC, Exon. &amp; no Exon.'!AG671</f>
        <v>0</v>
      </c>
      <c r="N749" s="48">
        <f>'PNC, Exon. &amp; no Exon.'!AJ671</f>
        <v>0</v>
      </c>
      <c r="O749" s="60" t="e">
        <f t="shared" si="44"/>
        <v>#DIV/0!</v>
      </c>
    </row>
    <row r="750" spans="1:15" ht="15.95" hidden="1" customHeight="1" x14ac:dyDescent="0.2">
      <c r="A750" s="47">
        <v>20</v>
      </c>
      <c r="B750" s="52" t="s">
        <v>92</v>
      </c>
      <c r="C750" s="87">
        <f t="shared" si="43"/>
        <v>0</v>
      </c>
      <c r="D750" s="48">
        <f>'PNC, Exon. &amp; no Exon.'!F672</f>
        <v>0</v>
      </c>
      <c r="E750" s="48">
        <f>'PNC, Exon. &amp; no Exon.'!I672</f>
        <v>0</v>
      </c>
      <c r="F750" s="48">
        <f>'PNC, Exon. &amp; no Exon.'!L672</f>
        <v>0</v>
      </c>
      <c r="G750" s="48">
        <f>'PNC, Exon. &amp; no Exon.'!O672</f>
        <v>0</v>
      </c>
      <c r="H750" s="48">
        <f>'PNC, Exon. &amp; no Exon.'!R672</f>
        <v>0</v>
      </c>
      <c r="I750" s="48">
        <f>'PNC, Exon. &amp; no Exon.'!U672</f>
        <v>0</v>
      </c>
      <c r="J750" s="48">
        <f>'PNC, Exon. &amp; no Exon.'!X672</f>
        <v>0</v>
      </c>
      <c r="K750" s="48">
        <f>'PNC, Exon. &amp; no Exon.'!AA672</f>
        <v>0</v>
      </c>
      <c r="L750" s="48">
        <f>'PNC, Exon. &amp; no Exon.'!AD672</f>
        <v>0</v>
      </c>
      <c r="M750" s="48">
        <f>'PNC, Exon. &amp; no Exon.'!AG672</f>
        <v>0</v>
      </c>
      <c r="N750" s="48">
        <f>'PNC, Exon. &amp; no Exon.'!AJ672</f>
        <v>0</v>
      </c>
      <c r="O750" s="60" t="e">
        <f t="shared" si="44"/>
        <v>#DIV/0!</v>
      </c>
    </row>
    <row r="751" spans="1:15" ht="15.95" hidden="1" customHeight="1" x14ac:dyDescent="0.2">
      <c r="A751" s="47">
        <v>21</v>
      </c>
      <c r="B751" s="52" t="s">
        <v>101</v>
      </c>
      <c r="C751" s="87">
        <f t="shared" si="43"/>
        <v>0</v>
      </c>
      <c r="D751" s="48">
        <f>'PNC, Exon. &amp; no Exon.'!F673</f>
        <v>0</v>
      </c>
      <c r="E751" s="48">
        <f>'PNC, Exon. &amp; no Exon.'!I673</f>
        <v>0</v>
      </c>
      <c r="F751" s="48">
        <f>'PNC, Exon. &amp; no Exon.'!L673</f>
        <v>0</v>
      </c>
      <c r="G751" s="48">
        <f>'PNC, Exon. &amp; no Exon.'!O673</f>
        <v>0</v>
      </c>
      <c r="H751" s="48">
        <f>'PNC, Exon. &amp; no Exon.'!R673</f>
        <v>0</v>
      </c>
      <c r="I751" s="48">
        <f>'PNC, Exon. &amp; no Exon.'!U673</f>
        <v>0</v>
      </c>
      <c r="J751" s="48">
        <f>'PNC, Exon. &amp; no Exon.'!X673</f>
        <v>0</v>
      </c>
      <c r="K751" s="48">
        <f>'PNC, Exon. &amp; no Exon.'!AA673</f>
        <v>0</v>
      </c>
      <c r="L751" s="48">
        <f>'PNC, Exon. &amp; no Exon.'!AD673</f>
        <v>0</v>
      </c>
      <c r="M751" s="48">
        <f>'PNC, Exon. &amp; no Exon.'!AG673</f>
        <v>0</v>
      </c>
      <c r="N751" s="48">
        <f>'PNC, Exon. &amp; no Exon.'!AJ673</f>
        <v>0</v>
      </c>
      <c r="O751" s="60" t="e">
        <f t="shared" si="44"/>
        <v>#DIV/0!</v>
      </c>
    </row>
    <row r="752" spans="1:15" ht="15.95" hidden="1" customHeight="1" x14ac:dyDescent="0.2">
      <c r="A752" s="47">
        <v>22</v>
      </c>
      <c r="B752" s="51" t="s">
        <v>115</v>
      </c>
      <c r="C752" s="87">
        <f t="shared" si="43"/>
        <v>0</v>
      </c>
      <c r="D752" s="48">
        <f>'PNC, Exon. &amp; no Exon.'!F674</f>
        <v>0</v>
      </c>
      <c r="E752" s="48">
        <f>'PNC, Exon. &amp; no Exon.'!I674</f>
        <v>0</v>
      </c>
      <c r="F752" s="48">
        <f>'PNC, Exon. &amp; no Exon.'!L674</f>
        <v>0</v>
      </c>
      <c r="G752" s="48">
        <f>'PNC, Exon. &amp; no Exon.'!O674</f>
        <v>0</v>
      </c>
      <c r="H752" s="48">
        <f>'PNC, Exon. &amp; no Exon.'!R674</f>
        <v>0</v>
      </c>
      <c r="I752" s="48">
        <f>'PNC, Exon. &amp; no Exon.'!U674</f>
        <v>0</v>
      </c>
      <c r="J752" s="48">
        <f>'PNC, Exon. &amp; no Exon.'!X674</f>
        <v>0</v>
      </c>
      <c r="K752" s="48">
        <f>'PNC, Exon. &amp; no Exon.'!AA674</f>
        <v>0</v>
      </c>
      <c r="L752" s="48">
        <f>'PNC, Exon. &amp; no Exon.'!AD674</f>
        <v>0</v>
      </c>
      <c r="M752" s="48">
        <f>'PNC, Exon. &amp; no Exon.'!AG674</f>
        <v>0</v>
      </c>
      <c r="N752" s="48">
        <f>'PNC, Exon. &amp; no Exon.'!AJ674</f>
        <v>0</v>
      </c>
      <c r="O752" s="60" t="e">
        <f t="shared" si="44"/>
        <v>#DIV/0!</v>
      </c>
    </row>
    <row r="753" spans="1:15" ht="15.95" hidden="1" customHeight="1" x14ac:dyDescent="0.2">
      <c r="A753" s="47">
        <v>23</v>
      </c>
      <c r="B753" s="52" t="s">
        <v>106</v>
      </c>
      <c r="C753" s="87">
        <f t="shared" si="43"/>
        <v>0</v>
      </c>
      <c r="D753" s="48">
        <f>'PNC, Exon. &amp; no Exon.'!F675</f>
        <v>0</v>
      </c>
      <c r="E753" s="48">
        <f>'PNC, Exon. &amp; no Exon.'!I675</f>
        <v>0</v>
      </c>
      <c r="F753" s="48">
        <f>'PNC, Exon. &amp; no Exon.'!L675</f>
        <v>0</v>
      </c>
      <c r="G753" s="48">
        <f>'PNC, Exon. &amp; no Exon.'!O675</f>
        <v>0</v>
      </c>
      <c r="H753" s="48">
        <f>'PNC, Exon. &amp; no Exon.'!R675</f>
        <v>0</v>
      </c>
      <c r="I753" s="48">
        <f>'PNC, Exon. &amp; no Exon.'!U675</f>
        <v>0</v>
      </c>
      <c r="J753" s="48">
        <f>'PNC, Exon. &amp; no Exon.'!X675</f>
        <v>0</v>
      </c>
      <c r="K753" s="48">
        <f>'PNC, Exon. &amp; no Exon.'!AA675</f>
        <v>0</v>
      </c>
      <c r="L753" s="48">
        <f>'PNC, Exon. &amp; no Exon.'!AD675</f>
        <v>0</v>
      </c>
      <c r="M753" s="48">
        <f>'PNC, Exon. &amp; no Exon.'!AG675</f>
        <v>0</v>
      </c>
      <c r="N753" s="48">
        <f>'PNC, Exon. &amp; no Exon.'!AJ675</f>
        <v>0</v>
      </c>
      <c r="O753" s="60" t="e">
        <f t="shared" si="44"/>
        <v>#DIV/0!</v>
      </c>
    </row>
    <row r="754" spans="1:15" ht="15.95" hidden="1" customHeight="1" x14ac:dyDescent="0.2">
      <c r="A754" s="47">
        <v>24</v>
      </c>
      <c r="B754" s="52" t="s">
        <v>82</v>
      </c>
      <c r="C754" s="87">
        <f t="shared" si="43"/>
        <v>0</v>
      </c>
      <c r="D754" s="48">
        <f>'PNC, Exon. &amp; no Exon.'!F676</f>
        <v>0</v>
      </c>
      <c r="E754" s="48">
        <f>'PNC, Exon. &amp; no Exon.'!I676</f>
        <v>0</v>
      </c>
      <c r="F754" s="48">
        <f>'PNC, Exon. &amp; no Exon.'!L676</f>
        <v>0</v>
      </c>
      <c r="G754" s="48">
        <f>'PNC, Exon. &amp; no Exon.'!O676</f>
        <v>0</v>
      </c>
      <c r="H754" s="48">
        <f>'PNC, Exon. &amp; no Exon.'!R676</f>
        <v>0</v>
      </c>
      <c r="I754" s="48">
        <f>'PNC, Exon. &amp; no Exon.'!U676</f>
        <v>0</v>
      </c>
      <c r="J754" s="48">
        <f>'PNC, Exon. &amp; no Exon.'!X676</f>
        <v>0</v>
      </c>
      <c r="K754" s="48">
        <f>'PNC, Exon. &amp; no Exon.'!AA676</f>
        <v>0</v>
      </c>
      <c r="L754" s="48">
        <f>'PNC, Exon. &amp; no Exon.'!AD676</f>
        <v>0</v>
      </c>
      <c r="M754" s="48">
        <f>'PNC, Exon. &amp; no Exon.'!AG676</f>
        <v>0</v>
      </c>
      <c r="N754" s="48">
        <f>'PNC, Exon. &amp; no Exon.'!AJ676</f>
        <v>0</v>
      </c>
      <c r="O754" s="60" t="e">
        <f t="shared" si="44"/>
        <v>#DIV/0!</v>
      </c>
    </row>
    <row r="755" spans="1:15" ht="15.95" hidden="1" customHeight="1" x14ac:dyDescent="0.2">
      <c r="A755" s="47">
        <v>25</v>
      </c>
      <c r="B755" s="52" t="s">
        <v>104</v>
      </c>
      <c r="C755" s="87">
        <f t="shared" si="43"/>
        <v>0</v>
      </c>
      <c r="D755" s="48">
        <f>'PNC, Exon. &amp; no Exon.'!F677</f>
        <v>0</v>
      </c>
      <c r="E755" s="48">
        <f>'PNC, Exon. &amp; no Exon.'!I677</f>
        <v>0</v>
      </c>
      <c r="F755" s="48">
        <f>'PNC, Exon. &amp; no Exon.'!L677</f>
        <v>0</v>
      </c>
      <c r="G755" s="48">
        <f>'PNC, Exon. &amp; no Exon.'!O677</f>
        <v>0</v>
      </c>
      <c r="H755" s="48">
        <f>'PNC, Exon. &amp; no Exon.'!R677</f>
        <v>0</v>
      </c>
      <c r="I755" s="48">
        <f>'PNC, Exon. &amp; no Exon.'!U677</f>
        <v>0</v>
      </c>
      <c r="J755" s="48">
        <f>'PNC, Exon. &amp; no Exon.'!X677</f>
        <v>0</v>
      </c>
      <c r="K755" s="48">
        <f>'PNC, Exon. &amp; no Exon.'!AA677</f>
        <v>0</v>
      </c>
      <c r="L755" s="48">
        <f>'PNC, Exon. &amp; no Exon.'!AD677</f>
        <v>0</v>
      </c>
      <c r="M755" s="48">
        <f>'PNC, Exon. &amp; no Exon.'!AG677</f>
        <v>0</v>
      </c>
      <c r="N755" s="48">
        <f>'PNC, Exon. &amp; no Exon.'!AJ677</f>
        <v>0</v>
      </c>
      <c r="O755" s="60" t="e">
        <f t="shared" si="44"/>
        <v>#DIV/0!</v>
      </c>
    </row>
    <row r="756" spans="1:15" ht="15.95" hidden="1" customHeight="1" x14ac:dyDescent="0.2">
      <c r="A756" s="47">
        <v>26</v>
      </c>
      <c r="B756" s="52" t="s">
        <v>114</v>
      </c>
      <c r="C756" s="87">
        <f t="shared" si="43"/>
        <v>0</v>
      </c>
      <c r="D756" s="48">
        <f>'PNC, Exon. &amp; no Exon.'!F678</f>
        <v>0</v>
      </c>
      <c r="E756" s="48">
        <f>'PNC, Exon. &amp; no Exon.'!I678</f>
        <v>0</v>
      </c>
      <c r="F756" s="48">
        <f>'PNC, Exon. &amp; no Exon.'!L678</f>
        <v>0</v>
      </c>
      <c r="G756" s="48">
        <f>'PNC, Exon. &amp; no Exon.'!O678</f>
        <v>0</v>
      </c>
      <c r="H756" s="48">
        <f>'PNC, Exon. &amp; no Exon.'!R678</f>
        <v>0</v>
      </c>
      <c r="I756" s="48">
        <f>'PNC, Exon. &amp; no Exon.'!U678</f>
        <v>0</v>
      </c>
      <c r="J756" s="48">
        <f>'PNC, Exon. &amp; no Exon.'!X678</f>
        <v>0</v>
      </c>
      <c r="K756" s="48">
        <f>'PNC, Exon. &amp; no Exon.'!AA678</f>
        <v>0</v>
      </c>
      <c r="L756" s="48">
        <f>'PNC, Exon. &amp; no Exon.'!AD678</f>
        <v>0</v>
      </c>
      <c r="M756" s="48">
        <f>'PNC, Exon. &amp; no Exon.'!AG678</f>
        <v>0</v>
      </c>
      <c r="N756" s="48">
        <f>'PNC, Exon. &amp; no Exon.'!AJ678</f>
        <v>0</v>
      </c>
      <c r="O756" s="60" t="e">
        <f t="shared" si="44"/>
        <v>#DIV/0!</v>
      </c>
    </row>
    <row r="757" spans="1:15" ht="15.95" hidden="1" customHeight="1" x14ac:dyDescent="0.2">
      <c r="A757" s="47">
        <v>27</v>
      </c>
      <c r="B757" s="52" t="s">
        <v>116</v>
      </c>
      <c r="C757" s="87">
        <f t="shared" si="43"/>
        <v>0</v>
      </c>
      <c r="D757" s="48">
        <f>'PNC, Exon. &amp; no Exon.'!F679</f>
        <v>0</v>
      </c>
      <c r="E757" s="48">
        <f>'PNC, Exon. &amp; no Exon.'!I679</f>
        <v>0</v>
      </c>
      <c r="F757" s="48">
        <f>'PNC, Exon. &amp; no Exon.'!L679</f>
        <v>0</v>
      </c>
      <c r="G757" s="48">
        <f>'PNC, Exon. &amp; no Exon.'!O679</f>
        <v>0</v>
      </c>
      <c r="H757" s="48">
        <f>'PNC, Exon. &amp; no Exon.'!R679</f>
        <v>0</v>
      </c>
      <c r="I757" s="48">
        <f>'PNC, Exon. &amp; no Exon.'!U679</f>
        <v>0</v>
      </c>
      <c r="J757" s="48">
        <f>'PNC, Exon. &amp; no Exon.'!X679</f>
        <v>0</v>
      </c>
      <c r="K757" s="48">
        <f>'PNC, Exon. &amp; no Exon.'!AA679</f>
        <v>0</v>
      </c>
      <c r="L757" s="48">
        <f>'PNC, Exon. &amp; no Exon.'!AD679</f>
        <v>0</v>
      </c>
      <c r="M757" s="48">
        <f>'PNC, Exon. &amp; no Exon.'!AG679</f>
        <v>0</v>
      </c>
      <c r="N757" s="48">
        <f>'PNC, Exon. &amp; no Exon.'!AJ679</f>
        <v>0</v>
      </c>
      <c r="O757" s="60" t="e">
        <f t="shared" si="44"/>
        <v>#DIV/0!</v>
      </c>
    </row>
    <row r="758" spans="1:15" ht="15.95" hidden="1" customHeight="1" x14ac:dyDescent="0.2">
      <c r="A758" s="47">
        <v>28</v>
      </c>
      <c r="B758" s="52" t="s">
        <v>119</v>
      </c>
      <c r="C758" s="87">
        <f t="shared" si="43"/>
        <v>0</v>
      </c>
      <c r="D758" s="48">
        <f>'PNC, Exon. &amp; no Exon.'!F680</f>
        <v>0</v>
      </c>
      <c r="E758" s="48">
        <f>'PNC, Exon. &amp; no Exon.'!I680</f>
        <v>0</v>
      </c>
      <c r="F758" s="48">
        <f>'PNC, Exon. &amp; no Exon.'!L680</f>
        <v>0</v>
      </c>
      <c r="G758" s="48">
        <f>'PNC, Exon. &amp; no Exon.'!O680</f>
        <v>0</v>
      </c>
      <c r="H758" s="48">
        <f>'PNC, Exon. &amp; no Exon.'!R680</f>
        <v>0</v>
      </c>
      <c r="I758" s="48">
        <f>'PNC, Exon. &amp; no Exon.'!U680</f>
        <v>0</v>
      </c>
      <c r="J758" s="48">
        <f>'PNC, Exon. &amp; no Exon.'!X680</f>
        <v>0</v>
      </c>
      <c r="K758" s="48">
        <f>'PNC, Exon. &amp; no Exon.'!AA680</f>
        <v>0</v>
      </c>
      <c r="L758" s="48">
        <f>'PNC, Exon. &amp; no Exon.'!AD680</f>
        <v>0</v>
      </c>
      <c r="M758" s="48">
        <f>'PNC, Exon. &amp; no Exon.'!AG680</f>
        <v>0</v>
      </c>
      <c r="N758" s="48">
        <f>'PNC, Exon. &amp; no Exon.'!AJ680</f>
        <v>0</v>
      </c>
      <c r="O758" s="60" t="e">
        <f t="shared" si="44"/>
        <v>#DIV/0!</v>
      </c>
    </row>
    <row r="759" spans="1:15" ht="15.95" hidden="1" customHeight="1" x14ac:dyDescent="0.2">
      <c r="A759" s="47">
        <v>29</v>
      </c>
      <c r="B759" s="52" t="s">
        <v>124</v>
      </c>
      <c r="C759" s="87">
        <f t="shared" si="43"/>
        <v>0</v>
      </c>
      <c r="D759" s="48">
        <f>'PNC, Exon. &amp; no Exon.'!F681</f>
        <v>0</v>
      </c>
      <c r="E759" s="48">
        <f>'PNC, Exon. &amp; no Exon.'!I681</f>
        <v>0</v>
      </c>
      <c r="F759" s="48">
        <f>'PNC, Exon. &amp; no Exon.'!L681</f>
        <v>0</v>
      </c>
      <c r="G759" s="48">
        <f>'PNC, Exon. &amp; no Exon.'!O681</f>
        <v>0</v>
      </c>
      <c r="H759" s="48">
        <f>'PNC, Exon. &amp; no Exon.'!R681</f>
        <v>0</v>
      </c>
      <c r="I759" s="48">
        <f>'PNC, Exon. &amp; no Exon.'!U681</f>
        <v>0</v>
      </c>
      <c r="J759" s="48">
        <f>'PNC, Exon. &amp; no Exon.'!X681</f>
        <v>0</v>
      </c>
      <c r="K759" s="48">
        <f>'PNC, Exon. &amp; no Exon.'!AA681</f>
        <v>0</v>
      </c>
      <c r="L759" s="48">
        <f>'PNC, Exon. &amp; no Exon.'!AD681</f>
        <v>0</v>
      </c>
      <c r="M759" s="48">
        <f>'PNC, Exon. &amp; no Exon.'!AG681</f>
        <v>0</v>
      </c>
      <c r="N759" s="48">
        <f>'PNC, Exon. &amp; no Exon.'!AJ681</f>
        <v>0</v>
      </c>
      <c r="O759" s="60" t="e">
        <f t="shared" si="44"/>
        <v>#DIV/0!</v>
      </c>
    </row>
    <row r="760" spans="1:15" ht="15.95" hidden="1" customHeight="1" x14ac:dyDescent="0.2">
      <c r="A760" s="47">
        <v>30</v>
      </c>
      <c r="B760" s="52" t="s">
        <v>102</v>
      </c>
      <c r="C760" s="87">
        <f t="shared" si="43"/>
        <v>0</v>
      </c>
      <c r="D760" s="48">
        <f>'PNC, Exon. &amp; no Exon.'!F682</f>
        <v>0</v>
      </c>
      <c r="E760" s="48">
        <f>'PNC, Exon. &amp; no Exon.'!I682</f>
        <v>0</v>
      </c>
      <c r="F760" s="48">
        <f>'PNC, Exon. &amp; no Exon.'!L682</f>
        <v>0</v>
      </c>
      <c r="G760" s="48">
        <f>'PNC, Exon. &amp; no Exon.'!O682</f>
        <v>0</v>
      </c>
      <c r="H760" s="48">
        <f>'PNC, Exon. &amp; no Exon.'!R682</f>
        <v>0</v>
      </c>
      <c r="I760" s="48">
        <f>'PNC, Exon. &amp; no Exon.'!U682</f>
        <v>0</v>
      </c>
      <c r="J760" s="48">
        <f>'PNC, Exon. &amp; no Exon.'!X682</f>
        <v>0</v>
      </c>
      <c r="K760" s="48">
        <f>'PNC, Exon. &amp; no Exon.'!AA682</f>
        <v>0</v>
      </c>
      <c r="L760" s="48">
        <f>'PNC, Exon. &amp; no Exon.'!AD682</f>
        <v>0</v>
      </c>
      <c r="M760" s="48">
        <f>'PNC, Exon. &amp; no Exon.'!AG682</f>
        <v>0</v>
      </c>
      <c r="N760" s="48">
        <f>'PNC, Exon. &amp; no Exon.'!AJ682</f>
        <v>0</v>
      </c>
      <c r="O760" s="60" t="e">
        <f t="shared" si="44"/>
        <v>#DIV/0!</v>
      </c>
    </row>
    <row r="761" spans="1:15" ht="15.95" hidden="1" customHeight="1" x14ac:dyDescent="0.2">
      <c r="A761" s="47">
        <v>31</v>
      </c>
      <c r="B761" s="51" t="s">
        <v>109</v>
      </c>
      <c r="C761" s="87">
        <f t="shared" si="43"/>
        <v>0</v>
      </c>
      <c r="D761" s="48">
        <f>'PNC, Exon. &amp; no Exon.'!F683</f>
        <v>0</v>
      </c>
      <c r="E761" s="48">
        <f>'PNC, Exon. &amp; no Exon.'!I683</f>
        <v>0</v>
      </c>
      <c r="F761" s="48">
        <f>'PNC, Exon. &amp; no Exon.'!L683</f>
        <v>0</v>
      </c>
      <c r="G761" s="48">
        <f>'PNC, Exon. &amp; no Exon.'!O683</f>
        <v>0</v>
      </c>
      <c r="H761" s="48">
        <f>'PNC, Exon. &amp; no Exon.'!R683</f>
        <v>0</v>
      </c>
      <c r="I761" s="48">
        <f>'PNC, Exon. &amp; no Exon.'!U683</f>
        <v>0</v>
      </c>
      <c r="J761" s="48">
        <f>'PNC, Exon. &amp; no Exon.'!X683</f>
        <v>0</v>
      </c>
      <c r="K761" s="48">
        <f>'PNC, Exon. &amp; no Exon.'!AA683</f>
        <v>0</v>
      </c>
      <c r="L761" s="48">
        <f>'PNC, Exon. &amp; no Exon.'!AD683</f>
        <v>0</v>
      </c>
      <c r="M761" s="48">
        <f>'PNC, Exon. &amp; no Exon.'!AG683</f>
        <v>0</v>
      </c>
      <c r="N761" s="48">
        <f>'PNC, Exon. &amp; no Exon.'!AJ683</f>
        <v>0</v>
      </c>
      <c r="O761" s="60" t="e">
        <f t="shared" si="44"/>
        <v>#DIV/0!</v>
      </c>
    </row>
    <row r="762" spans="1:15" ht="15.95" hidden="1" customHeight="1" x14ac:dyDescent="0.2">
      <c r="A762" s="47">
        <v>32</v>
      </c>
      <c r="B762" s="52" t="s">
        <v>117</v>
      </c>
      <c r="C762" s="87">
        <f t="shared" ref="C762:C768" si="45">SUM(D762:N762)</f>
        <v>0</v>
      </c>
      <c r="D762" s="48">
        <f>'PNC, Exon. &amp; no Exon.'!F684</f>
        <v>0</v>
      </c>
      <c r="E762" s="48">
        <f>'PNC, Exon. &amp; no Exon.'!I684</f>
        <v>0</v>
      </c>
      <c r="F762" s="48">
        <f>'PNC, Exon. &amp; no Exon.'!L684</f>
        <v>0</v>
      </c>
      <c r="G762" s="48">
        <f>'PNC, Exon. &amp; no Exon.'!O684</f>
        <v>0</v>
      </c>
      <c r="H762" s="48">
        <f>'PNC, Exon. &amp; no Exon.'!R684</f>
        <v>0</v>
      </c>
      <c r="I762" s="48">
        <f>'PNC, Exon. &amp; no Exon.'!U684</f>
        <v>0</v>
      </c>
      <c r="J762" s="48">
        <f>'PNC, Exon. &amp; no Exon.'!X684</f>
        <v>0</v>
      </c>
      <c r="K762" s="48">
        <f>'PNC, Exon. &amp; no Exon.'!AA684</f>
        <v>0</v>
      </c>
      <c r="L762" s="48">
        <f>'PNC, Exon. &amp; no Exon.'!AD684</f>
        <v>0</v>
      </c>
      <c r="M762" s="48">
        <f>'PNC, Exon. &amp; no Exon.'!AG684</f>
        <v>0</v>
      </c>
      <c r="N762" s="48">
        <f>'PNC, Exon. &amp; no Exon.'!AJ684</f>
        <v>0</v>
      </c>
      <c r="O762" s="60" t="e">
        <f t="shared" si="44"/>
        <v>#DIV/0!</v>
      </c>
    </row>
    <row r="763" spans="1:15" ht="15.95" hidden="1" customHeight="1" x14ac:dyDescent="0.2">
      <c r="A763" s="47">
        <v>33</v>
      </c>
      <c r="B763" s="52" t="s">
        <v>118</v>
      </c>
      <c r="C763" s="87">
        <f t="shared" si="45"/>
        <v>0</v>
      </c>
      <c r="D763" s="48">
        <f>'PNC, Exon. &amp; no Exon.'!F685</f>
        <v>0</v>
      </c>
      <c r="E763" s="48">
        <f>'PNC, Exon. &amp; no Exon.'!I685</f>
        <v>0</v>
      </c>
      <c r="F763" s="48">
        <f>'PNC, Exon. &amp; no Exon.'!L685</f>
        <v>0</v>
      </c>
      <c r="G763" s="48">
        <f>'PNC, Exon. &amp; no Exon.'!O685</f>
        <v>0</v>
      </c>
      <c r="H763" s="48">
        <f>'PNC, Exon. &amp; no Exon.'!R685</f>
        <v>0</v>
      </c>
      <c r="I763" s="48">
        <f>'PNC, Exon. &amp; no Exon.'!U685</f>
        <v>0</v>
      </c>
      <c r="J763" s="48">
        <f>'PNC, Exon. &amp; no Exon.'!X685</f>
        <v>0</v>
      </c>
      <c r="K763" s="48">
        <f>'PNC, Exon. &amp; no Exon.'!AA685</f>
        <v>0</v>
      </c>
      <c r="L763" s="48">
        <f>'PNC, Exon. &amp; no Exon.'!AD685</f>
        <v>0</v>
      </c>
      <c r="M763" s="48">
        <f>'PNC, Exon. &amp; no Exon.'!AG685</f>
        <v>0</v>
      </c>
      <c r="N763" s="48">
        <f>'PNC, Exon. &amp; no Exon.'!AJ685</f>
        <v>0</v>
      </c>
      <c r="O763" s="60" t="e">
        <f t="shared" si="44"/>
        <v>#DIV/0!</v>
      </c>
    </row>
    <row r="764" spans="1:15" ht="15.95" hidden="1" customHeight="1" x14ac:dyDescent="0.2">
      <c r="A764" s="47">
        <v>34</v>
      </c>
      <c r="B764" s="52" t="s">
        <v>120</v>
      </c>
      <c r="C764" s="87">
        <f t="shared" si="45"/>
        <v>0</v>
      </c>
      <c r="D764" s="48">
        <f>'PNC, Exon. &amp; no Exon.'!F686</f>
        <v>0</v>
      </c>
      <c r="E764" s="48">
        <f>'PNC, Exon. &amp; no Exon.'!I686</f>
        <v>0</v>
      </c>
      <c r="F764" s="48">
        <f>'PNC, Exon. &amp; no Exon.'!L686</f>
        <v>0</v>
      </c>
      <c r="G764" s="48">
        <f>'PNC, Exon. &amp; no Exon.'!O686</f>
        <v>0</v>
      </c>
      <c r="H764" s="48">
        <f>'PNC, Exon. &amp; no Exon.'!R686</f>
        <v>0</v>
      </c>
      <c r="I764" s="48">
        <f>'PNC, Exon. &amp; no Exon.'!U686</f>
        <v>0</v>
      </c>
      <c r="J764" s="48">
        <f>'PNC, Exon. &amp; no Exon.'!X686</f>
        <v>0</v>
      </c>
      <c r="K764" s="48">
        <f>'PNC, Exon. &amp; no Exon.'!AA686</f>
        <v>0</v>
      </c>
      <c r="L764" s="48">
        <f>'PNC, Exon. &amp; no Exon.'!AD686</f>
        <v>0</v>
      </c>
      <c r="M764" s="48">
        <f>'PNC, Exon. &amp; no Exon.'!AG686</f>
        <v>0</v>
      </c>
      <c r="N764" s="48">
        <f>'PNC, Exon. &amp; no Exon.'!AJ686</f>
        <v>0</v>
      </c>
      <c r="O764" s="60" t="e">
        <f t="shared" si="44"/>
        <v>#DIV/0!</v>
      </c>
    </row>
    <row r="765" spans="1:15" ht="15.95" hidden="1" customHeight="1" x14ac:dyDescent="0.2">
      <c r="A765" s="47">
        <v>35</v>
      </c>
      <c r="B765" s="52" t="s">
        <v>163</v>
      </c>
      <c r="C765" s="87">
        <f t="shared" si="45"/>
        <v>0</v>
      </c>
      <c r="D765" s="48">
        <f>'PNC, Exon. &amp; no Exon.'!F687</f>
        <v>0</v>
      </c>
      <c r="E765" s="48">
        <f>'PNC, Exon. &amp; no Exon.'!I687</f>
        <v>0</v>
      </c>
      <c r="F765" s="48">
        <f>'PNC, Exon. &amp; no Exon.'!L687</f>
        <v>0</v>
      </c>
      <c r="G765" s="48">
        <f>'PNC, Exon. &amp; no Exon.'!O687</f>
        <v>0</v>
      </c>
      <c r="H765" s="48">
        <f>'PNC, Exon. &amp; no Exon.'!R687</f>
        <v>0</v>
      </c>
      <c r="I765" s="48">
        <f>'PNC, Exon. &amp; no Exon.'!U687</f>
        <v>0</v>
      </c>
      <c r="J765" s="48">
        <f>'PNC, Exon. &amp; no Exon.'!X687</f>
        <v>0</v>
      </c>
      <c r="K765" s="48">
        <f>'PNC, Exon. &amp; no Exon.'!AA687</f>
        <v>0</v>
      </c>
      <c r="L765" s="48">
        <f>'PNC, Exon. &amp; no Exon.'!AD687</f>
        <v>0</v>
      </c>
      <c r="M765" s="48">
        <f>'PNC, Exon. &amp; no Exon.'!AG687</f>
        <v>0</v>
      </c>
      <c r="N765" s="48">
        <f>'PNC, Exon. &amp; no Exon.'!AJ687</f>
        <v>0</v>
      </c>
      <c r="O765" s="60" t="e">
        <f t="shared" si="44"/>
        <v>#DIV/0!</v>
      </c>
    </row>
    <row r="766" spans="1:15" ht="15.95" hidden="1" customHeight="1" x14ac:dyDescent="0.2">
      <c r="A766" s="47">
        <v>36</v>
      </c>
      <c r="B766" s="52" t="s">
        <v>105</v>
      </c>
      <c r="C766" s="87">
        <f t="shared" si="45"/>
        <v>0</v>
      </c>
      <c r="D766" s="48">
        <f>'PNC, Exon. &amp; no Exon.'!F688</f>
        <v>0</v>
      </c>
      <c r="E766" s="48">
        <f>'PNC, Exon. &amp; no Exon.'!I688</f>
        <v>0</v>
      </c>
      <c r="F766" s="48">
        <f>'PNC, Exon. &amp; no Exon.'!L688</f>
        <v>0</v>
      </c>
      <c r="G766" s="48">
        <f>'PNC, Exon. &amp; no Exon.'!O688</f>
        <v>0</v>
      </c>
      <c r="H766" s="48">
        <f>'PNC, Exon. &amp; no Exon.'!R688</f>
        <v>0</v>
      </c>
      <c r="I766" s="48">
        <f>'PNC, Exon. &amp; no Exon.'!U688</f>
        <v>0</v>
      </c>
      <c r="J766" s="48">
        <f>'PNC, Exon. &amp; no Exon.'!X688</f>
        <v>0</v>
      </c>
      <c r="K766" s="48">
        <f>'PNC, Exon. &amp; no Exon.'!AA688</f>
        <v>0</v>
      </c>
      <c r="L766" s="48">
        <f>'PNC, Exon. &amp; no Exon.'!AD688</f>
        <v>0</v>
      </c>
      <c r="M766" s="48">
        <f>'PNC, Exon. &amp; no Exon.'!AG688</f>
        <v>0</v>
      </c>
      <c r="N766" s="48">
        <f>'PNC, Exon. &amp; no Exon.'!AJ688</f>
        <v>0</v>
      </c>
      <c r="O766" s="60" t="e">
        <f t="shared" si="44"/>
        <v>#DIV/0!</v>
      </c>
    </row>
    <row r="767" spans="1:15" ht="15.95" hidden="1" customHeight="1" x14ac:dyDescent="0.2">
      <c r="A767" s="47">
        <v>37</v>
      </c>
      <c r="B767" s="52" t="s">
        <v>103</v>
      </c>
      <c r="C767" s="87">
        <f t="shared" si="45"/>
        <v>0</v>
      </c>
      <c r="D767" s="48">
        <f>'PNC, Exon. &amp; no Exon.'!F689</f>
        <v>0</v>
      </c>
      <c r="E767" s="48">
        <f>'PNC, Exon. &amp; no Exon.'!I689</f>
        <v>0</v>
      </c>
      <c r="F767" s="48">
        <f>'PNC, Exon. &amp; no Exon.'!L689</f>
        <v>0</v>
      </c>
      <c r="G767" s="48">
        <f>'PNC, Exon. &amp; no Exon.'!O689</f>
        <v>0</v>
      </c>
      <c r="H767" s="48">
        <f>'PNC, Exon. &amp; no Exon.'!R689</f>
        <v>0</v>
      </c>
      <c r="I767" s="48">
        <f>'PNC, Exon. &amp; no Exon.'!U689</f>
        <v>0</v>
      </c>
      <c r="J767" s="48">
        <f>'PNC, Exon. &amp; no Exon.'!X689</f>
        <v>0</v>
      </c>
      <c r="K767" s="48">
        <f>'PNC, Exon. &amp; no Exon.'!AA689</f>
        <v>0</v>
      </c>
      <c r="L767" s="48">
        <f>'PNC, Exon. &amp; no Exon.'!AD689</f>
        <v>0</v>
      </c>
      <c r="M767" s="48">
        <f>'PNC, Exon. &amp; no Exon.'!AG689</f>
        <v>0</v>
      </c>
      <c r="N767" s="48">
        <f>'PNC, Exon. &amp; no Exon.'!AJ689</f>
        <v>0</v>
      </c>
      <c r="O767" s="60" t="e">
        <f t="shared" si="44"/>
        <v>#DIV/0!</v>
      </c>
    </row>
    <row r="768" spans="1:15" ht="15.95" hidden="1" customHeight="1" x14ac:dyDescent="0.2">
      <c r="A768" s="47">
        <v>38</v>
      </c>
      <c r="B768" s="52" t="s">
        <v>110</v>
      </c>
      <c r="C768" s="87">
        <f t="shared" si="45"/>
        <v>0</v>
      </c>
      <c r="D768" s="48">
        <f>'PNC, Exon. &amp; no Exon.'!F690</f>
        <v>0</v>
      </c>
      <c r="E768" s="48">
        <f>'PNC, Exon. &amp; no Exon.'!I690</f>
        <v>0</v>
      </c>
      <c r="F768" s="48">
        <f>'PNC, Exon. &amp; no Exon.'!L690</f>
        <v>0</v>
      </c>
      <c r="G768" s="48">
        <f>'PNC, Exon. &amp; no Exon.'!O690</f>
        <v>0</v>
      </c>
      <c r="H768" s="48">
        <f>'PNC, Exon. &amp; no Exon.'!R690</f>
        <v>0</v>
      </c>
      <c r="I768" s="48">
        <f>'PNC, Exon. &amp; no Exon.'!U690</f>
        <v>0</v>
      </c>
      <c r="J768" s="48">
        <f>'PNC, Exon. &amp; no Exon.'!X690</f>
        <v>0</v>
      </c>
      <c r="K768" s="48">
        <f>'PNC, Exon. &amp; no Exon.'!AA690</f>
        <v>0</v>
      </c>
      <c r="L768" s="48">
        <f>'PNC, Exon. &amp; no Exon.'!AD690</f>
        <v>0</v>
      </c>
      <c r="M768" s="48">
        <f>'PNC, Exon. &amp; no Exon.'!AG690</f>
        <v>0</v>
      </c>
      <c r="N768" s="48">
        <f>'PNC, Exon. &amp; no Exon.'!AJ690</f>
        <v>0</v>
      </c>
      <c r="O768" s="60" t="e">
        <f t="shared" si="44"/>
        <v>#DIV/0!</v>
      </c>
    </row>
    <row r="769" spans="1:15" hidden="1" x14ac:dyDescent="0.2">
      <c r="A769" s="81" t="s">
        <v>97</v>
      </c>
      <c r="B769" s="3"/>
      <c r="C769" s="9"/>
      <c r="D769" s="7"/>
      <c r="E769" s="12"/>
      <c r="F769" s="7"/>
      <c r="G769" s="7"/>
      <c r="H769" s="7"/>
      <c r="I769" s="7"/>
      <c r="J769" s="7"/>
      <c r="K769" s="7"/>
      <c r="L769" s="7"/>
      <c r="M769" s="7"/>
      <c r="N769" s="7"/>
      <c r="O769" s="10"/>
    </row>
    <row r="770" spans="1:15" hidden="1" x14ac:dyDescent="0.2"/>
    <row r="771" spans="1:15" hidden="1" x14ac:dyDescent="0.2">
      <c r="B771" s="12"/>
    </row>
    <row r="772" spans="1:15" hidden="1" x14ac:dyDescent="0.2">
      <c r="B772" s="12"/>
    </row>
    <row r="773" spans="1:15" hidden="1" x14ac:dyDescent="0.2"/>
    <row r="774" spans="1:15" hidden="1" x14ac:dyDescent="0.2"/>
    <row r="775" spans="1:15" hidden="1" x14ac:dyDescent="0.2"/>
    <row r="776" spans="1:15" hidden="1" x14ac:dyDescent="0.2"/>
    <row r="777" spans="1:15" hidden="1" x14ac:dyDescent="0.2"/>
    <row r="778" spans="1:15" hidden="1" x14ac:dyDescent="0.2"/>
    <row r="779" spans="1:15" hidden="1" x14ac:dyDescent="0.2"/>
    <row r="780" spans="1:15" hidden="1" x14ac:dyDescent="0.2"/>
    <row r="781" spans="1:15" hidden="1" x14ac:dyDescent="0.2"/>
    <row r="782" spans="1:15" hidden="1" x14ac:dyDescent="0.2"/>
    <row r="783" spans="1:15" hidden="1" x14ac:dyDescent="0.2"/>
    <row r="784" spans="1:15" hidden="1" x14ac:dyDescent="0.2"/>
    <row r="785" spans="1:15" hidden="1" x14ac:dyDescent="0.2"/>
    <row r="786" spans="1:15" hidden="1" x14ac:dyDescent="0.2"/>
    <row r="787" spans="1:15" hidden="1" x14ac:dyDescent="0.2"/>
    <row r="788" spans="1:15" hidden="1" x14ac:dyDescent="0.2"/>
    <row r="789" spans="1:15" ht="20.25" hidden="1" x14ac:dyDescent="0.3">
      <c r="A789" s="188" t="s">
        <v>42</v>
      </c>
      <c r="B789" s="188"/>
      <c r="C789" s="188"/>
      <c r="D789" s="188"/>
      <c r="E789" s="188"/>
      <c r="F789" s="188"/>
      <c r="G789" s="188"/>
      <c r="H789" s="188"/>
      <c r="I789" s="188"/>
      <c r="J789" s="188"/>
      <c r="K789" s="188"/>
      <c r="L789" s="188"/>
      <c r="M789" s="188"/>
      <c r="N789" s="188"/>
      <c r="O789" s="188"/>
    </row>
    <row r="790" spans="1:15" ht="12.75" hidden="1" customHeight="1" x14ac:dyDescent="0.2">
      <c r="A790" s="189" t="s">
        <v>56</v>
      </c>
      <c r="B790" s="189"/>
      <c r="C790" s="189"/>
      <c r="D790" s="189"/>
      <c r="E790" s="189"/>
      <c r="F790" s="189"/>
      <c r="G790" s="189"/>
      <c r="H790" s="189"/>
      <c r="I790" s="189"/>
      <c r="J790" s="189"/>
      <c r="K790" s="189"/>
      <c r="L790" s="189"/>
      <c r="M790" s="189"/>
      <c r="N790" s="189"/>
      <c r="O790" s="189"/>
    </row>
    <row r="791" spans="1:15" ht="12.75" hidden="1" customHeight="1" x14ac:dyDescent="0.2">
      <c r="A791" s="190" t="s">
        <v>136</v>
      </c>
      <c r="B791" s="190"/>
      <c r="C791" s="190"/>
      <c r="D791" s="190"/>
      <c r="E791" s="190"/>
      <c r="F791" s="190"/>
      <c r="G791" s="190"/>
      <c r="H791" s="190"/>
      <c r="I791" s="190"/>
      <c r="J791" s="190"/>
      <c r="K791" s="190"/>
      <c r="L791" s="190"/>
      <c r="M791" s="190"/>
      <c r="N791" s="190"/>
      <c r="O791" s="190"/>
    </row>
    <row r="792" spans="1:15" ht="12.75" hidden="1" customHeight="1" x14ac:dyDescent="0.2">
      <c r="A792" s="189" t="s">
        <v>113</v>
      </c>
      <c r="B792" s="189"/>
      <c r="C792" s="189"/>
      <c r="D792" s="189"/>
      <c r="E792" s="189"/>
      <c r="F792" s="189"/>
      <c r="G792" s="189"/>
      <c r="H792" s="189"/>
      <c r="I792" s="189"/>
      <c r="J792" s="189"/>
      <c r="K792" s="189"/>
      <c r="L792" s="189"/>
      <c r="M792" s="189"/>
      <c r="N792" s="189"/>
      <c r="O792" s="189"/>
    </row>
    <row r="793" spans="1:15" hidden="1" x14ac:dyDescent="0.2">
      <c r="A793" s="1"/>
      <c r="B793" s="1"/>
      <c r="C793" s="22"/>
      <c r="D793" s="12"/>
      <c r="E793" s="1"/>
      <c r="F793" s="1"/>
      <c r="G793" s="1"/>
      <c r="H793" s="1"/>
      <c r="I793" s="1"/>
      <c r="J793" s="1"/>
      <c r="K793" s="12"/>
      <c r="L793" s="1"/>
      <c r="M793" s="1"/>
      <c r="N793" s="1"/>
      <c r="O793" s="1"/>
    </row>
    <row r="794" spans="1:15" ht="27" hidden="1" customHeight="1" x14ac:dyDescent="0.2">
      <c r="A794" s="158" t="s">
        <v>32</v>
      </c>
      <c r="B794" s="80" t="s">
        <v>108</v>
      </c>
      <c r="C794" s="158" t="s">
        <v>0</v>
      </c>
      <c r="D794" s="158" t="s">
        <v>43</v>
      </c>
      <c r="E794" s="158" t="s">
        <v>13</v>
      </c>
      <c r="F794" s="158" t="s">
        <v>44</v>
      </c>
      <c r="G794" s="158" t="s">
        <v>15</v>
      </c>
      <c r="H794" s="158" t="s">
        <v>45</v>
      </c>
      <c r="I794" s="158" t="s">
        <v>112</v>
      </c>
      <c r="J794" s="158" t="s">
        <v>46</v>
      </c>
      <c r="K794" s="158" t="s">
        <v>36</v>
      </c>
      <c r="L794" s="158" t="s">
        <v>47</v>
      </c>
      <c r="M794" s="158" t="s">
        <v>48</v>
      </c>
      <c r="N794" s="158" t="s">
        <v>49</v>
      </c>
      <c r="O794" s="158" t="s">
        <v>62</v>
      </c>
    </row>
    <row r="795" spans="1:15" ht="15.95" hidden="1" customHeight="1" x14ac:dyDescent="0.2">
      <c r="A795" s="47"/>
      <c r="B795" s="75" t="s">
        <v>21</v>
      </c>
      <c r="C795" s="87">
        <f>SUM(C796:C833)</f>
        <v>0</v>
      </c>
      <c r="D795" s="87">
        <f t="shared" ref="D795:O795" si="46">SUM(D796:D833)</f>
        <v>0</v>
      </c>
      <c r="E795" s="87">
        <f t="shared" si="46"/>
        <v>0</v>
      </c>
      <c r="F795" s="87">
        <f t="shared" si="46"/>
        <v>0</v>
      </c>
      <c r="G795" s="87">
        <f t="shared" si="46"/>
        <v>0</v>
      </c>
      <c r="H795" s="87">
        <f t="shared" si="46"/>
        <v>0</v>
      </c>
      <c r="I795" s="87">
        <f t="shared" si="46"/>
        <v>0</v>
      </c>
      <c r="J795" s="87">
        <f t="shared" si="46"/>
        <v>0</v>
      </c>
      <c r="K795" s="87">
        <f t="shared" si="46"/>
        <v>0</v>
      </c>
      <c r="L795" s="87">
        <f t="shared" si="46"/>
        <v>0</v>
      </c>
      <c r="M795" s="87">
        <f t="shared" si="46"/>
        <v>0</v>
      </c>
      <c r="N795" s="87">
        <f t="shared" si="46"/>
        <v>0</v>
      </c>
      <c r="O795" s="64" t="e">
        <f t="shared" si="46"/>
        <v>#DIV/0!</v>
      </c>
    </row>
    <row r="796" spans="1:15" ht="15.95" hidden="1" customHeight="1" x14ac:dyDescent="0.2">
      <c r="A796" s="47">
        <v>1</v>
      </c>
      <c r="B796" s="103" t="s">
        <v>90</v>
      </c>
      <c r="C796" s="87">
        <f t="shared" ref="C796:C826" si="47">SUM(D796:N796)</f>
        <v>0</v>
      </c>
      <c r="D796" s="48">
        <f>'PNC, Exon. &amp; no Exon.'!F712</f>
        <v>0</v>
      </c>
      <c r="E796" s="48">
        <f>'PNC, Exon. &amp; no Exon.'!I712</f>
        <v>0</v>
      </c>
      <c r="F796" s="48">
        <f>'PNC, Exon. &amp; no Exon.'!L712</f>
        <v>0</v>
      </c>
      <c r="G796" s="48">
        <f>'PNC, Exon. &amp; no Exon.'!O712</f>
        <v>0</v>
      </c>
      <c r="H796" s="48">
        <f>'PNC, Exon. &amp; no Exon.'!R712</f>
        <v>0</v>
      </c>
      <c r="I796" s="48">
        <f>'PNC, Exon. &amp; no Exon.'!U712</f>
        <v>0</v>
      </c>
      <c r="J796" s="48">
        <f>'PNC, Exon. &amp; no Exon.'!X712</f>
        <v>0</v>
      </c>
      <c r="K796" s="48">
        <f>'PNC, Exon. &amp; no Exon.'!AA712</f>
        <v>0</v>
      </c>
      <c r="L796" s="48">
        <f>'PNC, Exon. &amp; no Exon.'!AD712</f>
        <v>0</v>
      </c>
      <c r="M796" s="48">
        <f>'PNC, Exon. &amp; no Exon.'!AG712</f>
        <v>0</v>
      </c>
      <c r="N796" s="48">
        <f>'PNC, Exon. &amp; no Exon.'!AJ712</f>
        <v>0</v>
      </c>
      <c r="O796" s="60" t="e">
        <f>(C796/$C$795*100)</f>
        <v>#DIV/0!</v>
      </c>
    </row>
    <row r="797" spans="1:15" ht="15.95" hidden="1" customHeight="1" x14ac:dyDescent="0.2">
      <c r="A797" s="47">
        <v>2</v>
      </c>
      <c r="B797" s="52" t="s">
        <v>86</v>
      </c>
      <c r="C797" s="87">
        <f t="shared" si="47"/>
        <v>0</v>
      </c>
      <c r="D797" s="48">
        <f>'PNC, Exon. &amp; no Exon.'!F713</f>
        <v>0</v>
      </c>
      <c r="E797" s="48">
        <f>'PNC, Exon. &amp; no Exon.'!I713</f>
        <v>0</v>
      </c>
      <c r="F797" s="48">
        <f>'PNC, Exon. &amp; no Exon.'!L713</f>
        <v>0</v>
      </c>
      <c r="G797" s="48">
        <f>'PNC, Exon. &amp; no Exon.'!O713</f>
        <v>0</v>
      </c>
      <c r="H797" s="48">
        <f>'PNC, Exon. &amp; no Exon.'!R713</f>
        <v>0</v>
      </c>
      <c r="I797" s="48">
        <f>'PNC, Exon. &amp; no Exon.'!U713</f>
        <v>0</v>
      </c>
      <c r="J797" s="48">
        <f>'PNC, Exon. &amp; no Exon.'!X713</f>
        <v>0</v>
      </c>
      <c r="K797" s="48">
        <f>'PNC, Exon. &amp; no Exon.'!AA713</f>
        <v>0</v>
      </c>
      <c r="L797" s="48">
        <f>'PNC, Exon. &amp; no Exon.'!AD713</f>
        <v>0</v>
      </c>
      <c r="M797" s="48">
        <f>'PNC, Exon. &amp; no Exon.'!AG713</f>
        <v>0</v>
      </c>
      <c r="N797" s="48">
        <f>'PNC, Exon. &amp; no Exon.'!AJ713</f>
        <v>0</v>
      </c>
      <c r="O797" s="60" t="e">
        <f t="shared" ref="O797:O833" si="48">(C797/$C$795*100)</f>
        <v>#DIV/0!</v>
      </c>
    </row>
    <row r="798" spans="1:15" ht="15.95" hidden="1" customHeight="1" x14ac:dyDescent="0.2">
      <c r="A798" s="47">
        <v>3</v>
      </c>
      <c r="B798" s="52" t="s">
        <v>99</v>
      </c>
      <c r="C798" s="87">
        <f t="shared" si="47"/>
        <v>0</v>
      </c>
      <c r="D798" s="48">
        <f>'PNC, Exon. &amp; no Exon.'!F714</f>
        <v>0</v>
      </c>
      <c r="E798" s="48">
        <f>'PNC, Exon. &amp; no Exon.'!I714</f>
        <v>0</v>
      </c>
      <c r="F798" s="48">
        <f>'PNC, Exon. &amp; no Exon.'!L714</f>
        <v>0</v>
      </c>
      <c r="G798" s="48">
        <f>'PNC, Exon. &amp; no Exon.'!O714</f>
        <v>0</v>
      </c>
      <c r="H798" s="48">
        <f>'PNC, Exon. &amp; no Exon.'!R714</f>
        <v>0</v>
      </c>
      <c r="I798" s="48">
        <f>'PNC, Exon. &amp; no Exon.'!U714</f>
        <v>0</v>
      </c>
      <c r="J798" s="48">
        <f>'PNC, Exon. &amp; no Exon.'!X714</f>
        <v>0</v>
      </c>
      <c r="K798" s="48">
        <f>'PNC, Exon. &amp; no Exon.'!AA714</f>
        <v>0</v>
      </c>
      <c r="L798" s="48">
        <f>'PNC, Exon. &amp; no Exon.'!AD714</f>
        <v>0</v>
      </c>
      <c r="M798" s="48">
        <f>'PNC, Exon. &amp; no Exon.'!AG714</f>
        <v>0</v>
      </c>
      <c r="N798" s="48">
        <f>'PNC, Exon. &amp; no Exon.'!AJ714</f>
        <v>0</v>
      </c>
      <c r="O798" s="60" t="e">
        <f t="shared" si="48"/>
        <v>#DIV/0!</v>
      </c>
    </row>
    <row r="799" spans="1:15" ht="15.95" hidden="1" customHeight="1" x14ac:dyDescent="0.2">
      <c r="A799" s="47">
        <v>4</v>
      </c>
      <c r="B799" s="52" t="s">
        <v>96</v>
      </c>
      <c r="C799" s="87">
        <f t="shared" si="47"/>
        <v>0</v>
      </c>
      <c r="D799" s="48">
        <f>'PNC, Exon. &amp; no Exon.'!F715</f>
        <v>0</v>
      </c>
      <c r="E799" s="48">
        <f>'PNC, Exon. &amp; no Exon.'!I715</f>
        <v>0</v>
      </c>
      <c r="F799" s="48">
        <f>'PNC, Exon. &amp; no Exon.'!L715</f>
        <v>0</v>
      </c>
      <c r="G799" s="48">
        <f>'PNC, Exon. &amp; no Exon.'!O715</f>
        <v>0</v>
      </c>
      <c r="H799" s="48">
        <f>'PNC, Exon. &amp; no Exon.'!R715</f>
        <v>0</v>
      </c>
      <c r="I799" s="48">
        <f>'PNC, Exon. &amp; no Exon.'!U715</f>
        <v>0</v>
      </c>
      <c r="J799" s="48">
        <f>'PNC, Exon. &amp; no Exon.'!X715</f>
        <v>0</v>
      </c>
      <c r="K799" s="48">
        <f>'PNC, Exon. &amp; no Exon.'!AA715</f>
        <v>0</v>
      </c>
      <c r="L799" s="48">
        <f>'PNC, Exon. &amp; no Exon.'!AD715</f>
        <v>0</v>
      </c>
      <c r="M799" s="48">
        <f>'PNC, Exon. &amp; no Exon.'!AG715</f>
        <v>0</v>
      </c>
      <c r="N799" s="48">
        <f>'PNC, Exon. &amp; no Exon.'!AJ715</f>
        <v>0</v>
      </c>
      <c r="O799" s="60" t="e">
        <f t="shared" si="48"/>
        <v>#DIV/0!</v>
      </c>
    </row>
    <row r="800" spans="1:15" ht="15.95" hidden="1" customHeight="1" x14ac:dyDescent="0.2">
      <c r="A800" s="47">
        <v>5</v>
      </c>
      <c r="B800" s="52" t="s">
        <v>91</v>
      </c>
      <c r="C800" s="87">
        <f t="shared" si="47"/>
        <v>0</v>
      </c>
      <c r="D800" s="48">
        <f>'PNC, Exon. &amp; no Exon.'!F716</f>
        <v>0</v>
      </c>
      <c r="E800" s="48">
        <f>'PNC, Exon. &amp; no Exon.'!I716</f>
        <v>0</v>
      </c>
      <c r="F800" s="48">
        <f>'PNC, Exon. &amp; no Exon.'!L716</f>
        <v>0</v>
      </c>
      <c r="G800" s="48">
        <f>'PNC, Exon. &amp; no Exon.'!O716</f>
        <v>0</v>
      </c>
      <c r="H800" s="48">
        <f>'PNC, Exon. &amp; no Exon.'!R716</f>
        <v>0</v>
      </c>
      <c r="I800" s="48">
        <f>'PNC, Exon. &amp; no Exon.'!U716</f>
        <v>0</v>
      </c>
      <c r="J800" s="48">
        <f>'PNC, Exon. &amp; no Exon.'!X716</f>
        <v>0</v>
      </c>
      <c r="K800" s="48">
        <f>'PNC, Exon. &amp; no Exon.'!AA716</f>
        <v>0</v>
      </c>
      <c r="L800" s="48">
        <f>'PNC, Exon. &amp; no Exon.'!AD716</f>
        <v>0</v>
      </c>
      <c r="M800" s="48">
        <f>'PNC, Exon. &amp; no Exon.'!AG716</f>
        <v>0</v>
      </c>
      <c r="N800" s="48">
        <f>'PNC, Exon. &amp; no Exon.'!AJ716</f>
        <v>0</v>
      </c>
      <c r="O800" s="60" t="e">
        <f t="shared" si="48"/>
        <v>#DIV/0!</v>
      </c>
    </row>
    <row r="801" spans="1:15" ht="15.95" hidden="1" customHeight="1" x14ac:dyDescent="0.2">
      <c r="A801" s="47">
        <v>6</v>
      </c>
      <c r="B801" s="52" t="s">
        <v>88</v>
      </c>
      <c r="C801" s="87">
        <f t="shared" si="47"/>
        <v>0</v>
      </c>
      <c r="D801" s="48">
        <f>'PNC, Exon. &amp; no Exon.'!F717</f>
        <v>0</v>
      </c>
      <c r="E801" s="48">
        <f>'PNC, Exon. &amp; no Exon.'!I717</f>
        <v>0</v>
      </c>
      <c r="F801" s="48">
        <f>'PNC, Exon. &amp; no Exon.'!L717</f>
        <v>0</v>
      </c>
      <c r="G801" s="48">
        <f>'PNC, Exon. &amp; no Exon.'!O717</f>
        <v>0</v>
      </c>
      <c r="H801" s="48">
        <f>'PNC, Exon. &amp; no Exon.'!R717</f>
        <v>0</v>
      </c>
      <c r="I801" s="48">
        <f>'PNC, Exon. &amp; no Exon.'!U717</f>
        <v>0</v>
      </c>
      <c r="J801" s="48">
        <f>'PNC, Exon. &amp; no Exon.'!X717</f>
        <v>0</v>
      </c>
      <c r="K801" s="48">
        <f>'PNC, Exon. &amp; no Exon.'!AA717</f>
        <v>0</v>
      </c>
      <c r="L801" s="48">
        <f>'PNC, Exon. &amp; no Exon.'!AD717</f>
        <v>0</v>
      </c>
      <c r="M801" s="48">
        <f>'PNC, Exon. &amp; no Exon.'!AG717</f>
        <v>0</v>
      </c>
      <c r="N801" s="48">
        <f>'PNC, Exon. &amp; no Exon.'!AJ717</f>
        <v>0</v>
      </c>
      <c r="O801" s="60" t="e">
        <f t="shared" si="48"/>
        <v>#DIV/0!</v>
      </c>
    </row>
    <row r="802" spans="1:15" ht="15.95" hidden="1" customHeight="1" x14ac:dyDescent="0.2">
      <c r="A802" s="47">
        <v>7</v>
      </c>
      <c r="B802" s="52" t="s">
        <v>93</v>
      </c>
      <c r="C802" s="87">
        <f t="shared" si="47"/>
        <v>0</v>
      </c>
      <c r="D802" s="48">
        <f>'PNC, Exon. &amp; no Exon.'!F718</f>
        <v>0</v>
      </c>
      <c r="E802" s="48">
        <f>'PNC, Exon. &amp; no Exon.'!I718</f>
        <v>0</v>
      </c>
      <c r="F802" s="48">
        <f>'PNC, Exon. &amp; no Exon.'!L718</f>
        <v>0</v>
      </c>
      <c r="G802" s="48">
        <f>'PNC, Exon. &amp; no Exon.'!O718</f>
        <v>0</v>
      </c>
      <c r="H802" s="48">
        <f>'PNC, Exon. &amp; no Exon.'!R718</f>
        <v>0</v>
      </c>
      <c r="I802" s="48">
        <f>'PNC, Exon. &amp; no Exon.'!U718</f>
        <v>0</v>
      </c>
      <c r="J802" s="48">
        <f>'PNC, Exon. &amp; no Exon.'!X718</f>
        <v>0</v>
      </c>
      <c r="K802" s="48">
        <f>'PNC, Exon. &amp; no Exon.'!AA718</f>
        <v>0</v>
      </c>
      <c r="L802" s="48">
        <f>'PNC, Exon. &amp; no Exon.'!AD718</f>
        <v>0</v>
      </c>
      <c r="M802" s="48">
        <f>'PNC, Exon. &amp; no Exon.'!AG718</f>
        <v>0</v>
      </c>
      <c r="N802" s="48">
        <f>'PNC, Exon. &amp; no Exon.'!AJ718</f>
        <v>0</v>
      </c>
      <c r="O802" s="60" t="e">
        <f t="shared" si="48"/>
        <v>#DIV/0!</v>
      </c>
    </row>
    <row r="803" spans="1:15" ht="15.95" hidden="1" customHeight="1" x14ac:dyDescent="0.2">
      <c r="A803" s="47">
        <v>8</v>
      </c>
      <c r="B803" s="52" t="s">
        <v>89</v>
      </c>
      <c r="C803" s="87">
        <f t="shared" si="47"/>
        <v>0</v>
      </c>
      <c r="D803" s="48">
        <f>'PNC, Exon. &amp; no Exon.'!F719</f>
        <v>0</v>
      </c>
      <c r="E803" s="48">
        <f>'PNC, Exon. &amp; no Exon.'!I719</f>
        <v>0</v>
      </c>
      <c r="F803" s="48">
        <f>'PNC, Exon. &amp; no Exon.'!L719</f>
        <v>0</v>
      </c>
      <c r="G803" s="48">
        <f>'PNC, Exon. &amp; no Exon.'!O719</f>
        <v>0</v>
      </c>
      <c r="H803" s="48">
        <f>'PNC, Exon. &amp; no Exon.'!R719</f>
        <v>0</v>
      </c>
      <c r="I803" s="48">
        <f>'PNC, Exon. &amp; no Exon.'!U719</f>
        <v>0</v>
      </c>
      <c r="J803" s="48">
        <f>'PNC, Exon. &amp; no Exon.'!X719</f>
        <v>0</v>
      </c>
      <c r="K803" s="48">
        <f>'PNC, Exon. &amp; no Exon.'!AA719</f>
        <v>0</v>
      </c>
      <c r="L803" s="48">
        <f>'PNC, Exon. &amp; no Exon.'!AD719</f>
        <v>0</v>
      </c>
      <c r="M803" s="48">
        <f>'PNC, Exon. &amp; no Exon.'!AG719</f>
        <v>0</v>
      </c>
      <c r="N803" s="48">
        <f>'PNC, Exon. &amp; no Exon.'!AJ719</f>
        <v>0</v>
      </c>
      <c r="O803" s="60" t="e">
        <f t="shared" si="48"/>
        <v>#DIV/0!</v>
      </c>
    </row>
    <row r="804" spans="1:15" ht="15.95" hidden="1" customHeight="1" x14ac:dyDescent="0.2">
      <c r="A804" s="47">
        <v>9</v>
      </c>
      <c r="B804" s="52" t="s">
        <v>78</v>
      </c>
      <c r="C804" s="87">
        <f t="shared" si="47"/>
        <v>0</v>
      </c>
      <c r="D804" s="48">
        <f>'PNC, Exon. &amp; no Exon.'!F720</f>
        <v>0</v>
      </c>
      <c r="E804" s="48">
        <f>'PNC, Exon. &amp; no Exon.'!I720</f>
        <v>0</v>
      </c>
      <c r="F804" s="48">
        <f>'PNC, Exon. &amp; no Exon.'!L720</f>
        <v>0</v>
      </c>
      <c r="G804" s="48">
        <f>'PNC, Exon. &amp; no Exon.'!O720</f>
        <v>0</v>
      </c>
      <c r="H804" s="48">
        <f>'PNC, Exon. &amp; no Exon.'!R720</f>
        <v>0</v>
      </c>
      <c r="I804" s="48">
        <f>'PNC, Exon. &amp; no Exon.'!U720</f>
        <v>0</v>
      </c>
      <c r="J804" s="48">
        <f>'PNC, Exon. &amp; no Exon.'!X720</f>
        <v>0</v>
      </c>
      <c r="K804" s="48">
        <f>'PNC, Exon. &amp; no Exon.'!AA720</f>
        <v>0</v>
      </c>
      <c r="L804" s="48">
        <f>'PNC, Exon. &amp; no Exon.'!AD720</f>
        <v>0</v>
      </c>
      <c r="M804" s="48">
        <f>'PNC, Exon. &amp; no Exon.'!AG720</f>
        <v>0</v>
      </c>
      <c r="N804" s="48">
        <f>'PNC, Exon. &amp; no Exon.'!AJ720</f>
        <v>0</v>
      </c>
      <c r="O804" s="60" t="e">
        <f t="shared" si="48"/>
        <v>#DIV/0!</v>
      </c>
    </row>
    <row r="805" spans="1:15" ht="15.95" hidden="1" customHeight="1" x14ac:dyDescent="0.2">
      <c r="A805" s="47">
        <v>10</v>
      </c>
      <c r="B805" s="52" t="s">
        <v>95</v>
      </c>
      <c r="C805" s="87">
        <f t="shared" si="47"/>
        <v>0</v>
      </c>
      <c r="D805" s="48">
        <f>'PNC, Exon. &amp; no Exon.'!F721</f>
        <v>0</v>
      </c>
      <c r="E805" s="48">
        <f>'PNC, Exon. &amp; no Exon.'!I721</f>
        <v>0</v>
      </c>
      <c r="F805" s="48">
        <f>'PNC, Exon. &amp; no Exon.'!L721</f>
        <v>0</v>
      </c>
      <c r="G805" s="48">
        <f>'PNC, Exon. &amp; no Exon.'!O721</f>
        <v>0</v>
      </c>
      <c r="H805" s="48">
        <f>'PNC, Exon. &amp; no Exon.'!R721</f>
        <v>0</v>
      </c>
      <c r="I805" s="48">
        <f>'PNC, Exon. &amp; no Exon.'!U721</f>
        <v>0</v>
      </c>
      <c r="J805" s="48">
        <f>'PNC, Exon. &amp; no Exon.'!X721</f>
        <v>0</v>
      </c>
      <c r="K805" s="48">
        <f>'PNC, Exon. &amp; no Exon.'!AA721</f>
        <v>0</v>
      </c>
      <c r="L805" s="48">
        <f>'PNC, Exon. &amp; no Exon.'!AD721</f>
        <v>0</v>
      </c>
      <c r="M805" s="48">
        <f>'PNC, Exon. &amp; no Exon.'!AG721</f>
        <v>0</v>
      </c>
      <c r="N805" s="48">
        <f>'PNC, Exon. &amp; no Exon.'!AJ721</f>
        <v>0</v>
      </c>
      <c r="O805" s="60" t="e">
        <f t="shared" si="48"/>
        <v>#DIV/0!</v>
      </c>
    </row>
    <row r="806" spans="1:15" ht="15.95" hidden="1" customHeight="1" x14ac:dyDescent="0.2">
      <c r="A806" s="47">
        <v>11</v>
      </c>
      <c r="B806" s="52" t="s">
        <v>98</v>
      </c>
      <c r="C806" s="87">
        <f t="shared" si="47"/>
        <v>0</v>
      </c>
      <c r="D806" s="48">
        <f>'PNC, Exon. &amp; no Exon.'!F722</f>
        <v>0</v>
      </c>
      <c r="E806" s="48">
        <f>'PNC, Exon. &amp; no Exon.'!I722</f>
        <v>0</v>
      </c>
      <c r="F806" s="48">
        <f>'PNC, Exon. &amp; no Exon.'!L722</f>
        <v>0</v>
      </c>
      <c r="G806" s="48">
        <f>'PNC, Exon. &amp; no Exon.'!O722</f>
        <v>0</v>
      </c>
      <c r="H806" s="48">
        <f>'PNC, Exon. &amp; no Exon.'!R722</f>
        <v>0</v>
      </c>
      <c r="I806" s="48">
        <f>'PNC, Exon. &amp; no Exon.'!U722</f>
        <v>0</v>
      </c>
      <c r="J806" s="48">
        <f>'PNC, Exon. &amp; no Exon.'!X722</f>
        <v>0</v>
      </c>
      <c r="K806" s="48">
        <f>'PNC, Exon. &amp; no Exon.'!AA722</f>
        <v>0</v>
      </c>
      <c r="L806" s="48">
        <f>'PNC, Exon. &amp; no Exon.'!AD722</f>
        <v>0</v>
      </c>
      <c r="M806" s="48">
        <f>'PNC, Exon. &amp; no Exon.'!AG722</f>
        <v>0</v>
      </c>
      <c r="N806" s="48">
        <f>'PNC, Exon. &amp; no Exon.'!AJ722</f>
        <v>0</v>
      </c>
      <c r="O806" s="60" t="e">
        <f t="shared" si="48"/>
        <v>#DIV/0!</v>
      </c>
    </row>
    <row r="807" spans="1:15" ht="15.95" hidden="1" customHeight="1" x14ac:dyDescent="0.2">
      <c r="A807" s="47">
        <v>12</v>
      </c>
      <c r="B807" s="52" t="s">
        <v>83</v>
      </c>
      <c r="C807" s="87">
        <f t="shared" si="47"/>
        <v>0</v>
      </c>
      <c r="D807" s="48">
        <f>'PNC, Exon. &amp; no Exon.'!F723</f>
        <v>0</v>
      </c>
      <c r="E807" s="48">
        <f>'PNC, Exon. &amp; no Exon.'!I723</f>
        <v>0</v>
      </c>
      <c r="F807" s="48">
        <f>'PNC, Exon. &amp; no Exon.'!L723</f>
        <v>0</v>
      </c>
      <c r="G807" s="48">
        <f>'PNC, Exon. &amp; no Exon.'!O723</f>
        <v>0</v>
      </c>
      <c r="H807" s="48">
        <f>'PNC, Exon. &amp; no Exon.'!R723</f>
        <v>0</v>
      </c>
      <c r="I807" s="48">
        <f>'PNC, Exon. &amp; no Exon.'!U723</f>
        <v>0</v>
      </c>
      <c r="J807" s="48">
        <f>'PNC, Exon. &amp; no Exon.'!X723</f>
        <v>0</v>
      </c>
      <c r="K807" s="48">
        <f>'PNC, Exon. &amp; no Exon.'!AA723</f>
        <v>0</v>
      </c>
      <c r="L807" s="48">
        <f>'PNC, Exon. &amp; no Exon.'!AD723</f>
        <v>0</v>
      </c>
      <c r="M807" s="48">
        <f>'PNC, Exon. &amp; no Exon.'!AG723</f>
        <v>0</v>
      </c>
      <c r="N807" s="48">
        <f>'PNC, Exon. &amp; no Exon.'!AJ723</f>
        <v>0</v>
      </c>
      <c r="O807" s="60" t="e">
        <f t="shared" si="48"/>
        <v>#DIV/0!</v>
      </c>
    </row>
    <row r="808" spans="1:15" ht="15.95" hidden="1" customHeight="1" x14ac:dyDescent="0.2">
      <c r="A808" s="47">
        <v>13</v>
      </c>
      <c r="B808" s="52" t="s">
        <v>85</v>
      </c>
      <c r="C808" s="87">
        <f t="shared" si="47"/>
        <v>0</v>
      </c>
      <c r="D808" s="48">
        <f>'PNC, Exon. &amp; no Exon.'!F724</f>
        <v>0</v>
      </c>
      <c r="E808" s="48">
        <f>'PNC, Exon. &amp; no Exon.'!I724</f>
        <v>0</v>
      </c>
      <c r="F808" s="48">
        <f>'PNC, Exon. &amp; no Exon.'!L724</f>
        <v>0</v>
      </c>
      <c r="G808" s="48">
        <f>'PNC, Exon. &amp; no Exon.'!O724</f>
        <v>0</v>
      </c>
      <c r="H808" s="48">
        <f>'PNC, Exon. &amp; no Exon.'!R724</f>
        <v>0</v>
      </c>
      <c r="I808" s="48">
        <f>'PNC, Exon. &amp; no Exon.'!U724</f>
        <v>0</v>
      </c>
      <c r="J808" s="48">
        <f>'PNC, Exon. &amp; no Exon.'!X724</f>
        <v>0</v>
      </c>
      <c r="K808" s="48">
        <f>'PNC, Exon. &amp; no Exon.'!AA724</f>
        <v>0</v>
      </c>
      <c r="L808" s="48">
        <f>'PNC, Exon. &amp; no Exon.'!AD724</f>
        <v>0</v>
      </c>
      <c r="M808" s="48">
        <f>'PNC, Exon. &amp; no Exon.'!AG724</f>
        <v>0</v>
      </c>
      <c r="N808" s="48">
        <f>'PNC, Exon. &amp; no Exon.'!AJ724</f>
        <v>0</v>
      </c>
      <c r="O808" s="60" t="e">
        <f t="shared" si="48"/>
        <v>#DIV/0!</v>
      </c>
    </row>
    <row r="809" spans="1:15" ht="15.95" hidden="1" customHeight="1" x14ac:dyDescent="0.2">
      <c r="A809" s="47">
        <v>14</v>
      </c>
      <c r="B809" s="52" t="s">
        <v>81</v>
      </c>
      <c r="C809" s="87">
        <f t="shared" si="47"/>
        <v>0</v>
      </c>
      <c r="D809" s="48">
        <f>'PNC, Exon. &amp; no Exon.'!F725</f>
        <v>0</v>
      </c>
      <c r="E809" s="48">
        <f>'PNC, Exon. &amp; no Exon.'!I725</f>
        <v>0</v>
      </c>
      <c r="F809" s="48">
        <f>'PNC, Exon. &amp; no Exon.'!L725</f>
        <v>0</v>
      </c>
      <c r="G809" s="48">
        <f>'PNC, Exon. &amp; no Exon.'!O725</f>
        <v>0</v>
      </c>
      <c r="H809" s="48">
        <f>'PNC, Exon. &amp; no Exon.'!R725</f>
        <v>0</v>
      </c>
      <c r="I809" s="48">
        <f>'PNC, Exon. &amp; no Exon.'!U725</f>
        <v>0</v>
      </c>
      <c r="J809" s="48">
        <f>'PNC, Exon. &amp; no Exon.'!X725</f>
        <v>0</v>
      </c>
      <c r="K809" s="48">
        <f>'PNC, Exon. &amp; no Exon.'!AA725</f>
        <v>0</v>
      </c>
      <c r="L809" s="48">
        <f>'PNC, Exon. &amp; no Exon.'!AD725</f>
        <v>0</v>
      </c>
      <c r="M809" s="48">
        <f>'PNC, Exon. &amp; no Exon.'!AG725</f>
        <v>0</v>
      </c>
      <c r="N809" s="48">
        <f>'PNC, Exon. &amp; no Exon.'!AJ725</f>
        <v>0</v>
      </c>
      <c r="O809" s="60" t="e">
        <f t="shared" si="48"/>
        <v>#DIV/0!</v>
      </c>
    </row>
    <row r="810" spans="1:15" ht="15.95" hidden="1" customHeight="1" x14ac:dyDescent="0.2">
      <c r="A810" s="47">
        <v>15</v>
      </c>
      <c r="B810" s="52" t="s">
        <v>80</v>
      </c>
      <c r="C810" s="87">
        <f t="shared" si="47"/>
        <v>0</v>
      </c>
      <c r="D810" s="48">
        <f>'PNC, Exon. &amp; no Exon.'!F726</f>
        <v>0</v>
      </c>
      <c r="E810" s="48">
        <f>'PNC, Exon. &amp; no Exon.'!I726</f>
        <v>0</v>
      </c>
      <c r="F810" s="48">
        <f>'PNC, Exon. &amp; no Exon.'!L726</f>
        <v>0</v>
      </c>
      <c r="G810" s="48">
        <f>'PNC, Exon. &amp; no Exon.'!O726</f>
        <v>0</v>
      </c>
      <c r="H810" s="48">
        <f>'PNC, Exon. &amp; no Exon.'!R726</f>
        <v>0</v>
      </c>
      <c r="I810" s="48">
        <f>'PNC, Exon. &amp; no Exon.'!U726</f>
        <v>0</v>
      </c>
      <c r="J810" s="48">
        <f>'PNC, Exon. &amp; no Exon.'!X726</f>
        <v>0</v>
      </c>
      <c r="K810" s="48">
        <f>'PNC, Exon. &amp; no Exon.'!AA726</f>
        <v>0</v>
      </c>
      <c r="L810" s="48">
        <f>'PNC, Exon. &amp; no Exon.'!AD726</f>
        <v>0</v>
      </c>
      <c r="M810" s="48">
        <f>'PNC, Exon. &amp; no Exon.'!AG726</f>
        <v>0</v>
      </c>
      <c r="N810" s="48">
        <f>'PNC, Exon. &amp; no Exon.'!AJ726</f>
        <v>0</v>
      </c>
      <c r="O810" s="60" t="e">
        <f t="shared" si="48"/>
        <v>#DIV/0!</v>
      </c>
    </row>
    <row r="811" spans="1:15" ht="15.95" hidden="1" customHeight="1" x14ac:dyDescent="0.2">
      <c r="A811" s="47">
        <v>16</v>
      </c>
      <c r="B811" s="52" t="s">
        <v>107</v>
      </c>
      <c r="C811" s="87">
        <f t="shared" si="47"/>
        <v>0</v>
      </c>
      <c r="D811" s="48">
        <f>'PNC, Exon. &amp; no Exon.'!F727</f>
        <v>0</v>
      </c>
      <c r="E811" s="48">
        <f>'PNC, Exon. &amp; no Exon.'!I727</f>
        <v>0</v>
      </c>
      <c r="F811" s="48">
        <f>'PNC, Exon. &amp; no Exon.'!L727</f>
        <v>0</v>
      </c>
      <c r="G811" s="48">
        <f>'PNC, Exon. &amp; no Exon.'!O727</f>
        <v>0</v>
      </c>
      <c r="H811" s="48">
        <f>'PNC, Exon. &amp; no Exon.'!R727</f>
        <v>0</v>
      </c>
      <c r="I811" s="48">
        <f>'PNC, Exon. &amp; no Exon.'!U727</f>
        <v>0</v>
      </c>
      <c r="J811" s="48">
        <f>'PNC, Exon. &amp; no Exon.'!X727</f>
        <v>0</v>
      </c>
      <c r="K811" s="48">
        <f>'PNC, Exon. &amp; no Exon.'!AA727</f>
        <v>0</v>
      </c>
      <c r="L811" s="48">
        <f>'PNC, Exon. &amp; no Exon.'!AD727</f>
        <v>0</v>
      </c>
      <c r="M811" s="48">
        <f>'PNC, Exon. &amp; no Exon.'!AG727</f>
        <v>0</v>
      </c>
      <c r="N811" s="48">
        <f>'PNC, Exon. &amp; no Exon.'!AJ727</f>
        <v>0</v>
      </c>
      <c r="O811" s="60" t="e">
        <f t="shared" si="48"/>
        <v>#DIV/0!</v>
      </c>
    </row>
    <row r="812" spans="1:15" ht="15.95" hidden="1" customHeight="1" x14ac:dyDescent="0.2">
      <c r="A812" s="47">
        <v>17</v>
      </c>
      <c r="B812" s="52" t="s">
        <v>79</v>
      </c>
      <c r="C812" s="87">
        <f t="shared" si="47"/>
        <v>0</v>
      </c>
      <c r="D812" s="48">
        <f>'PNC, Exon. &amp; no Exon.'!F728</f>
        <v>0</v>
      </c>
      <c r="E812" s="48">
        <f>'PNC, Exon. &amp; no Exon.'!I728</f>
        <v>0</v>
      </c>
      <c r="F812" s="48">
        <f>'PNC, Exon. &amp; no Exon.'!L728</f>
        <v>0</v>
      </c>
      <c r="G812" s="48">
        <f>'PNC, Exon. &amp; no Exon.'!O728</f>
        <v>0</v>
      </c>
      <c r="H812" s="48">
        <f>'PNC, Exon. &amp; no Exon.'!R728</f>
        <v>0</v>
      </c>
      <c r="I812" s="48">
        <f>'PNC, Exon. &amp; no Exon.'!U728</f>
        <v>0</v>
      </c>
      <c r="J812" s="48">
        <f>'PNC, Exon. &amp; no Exon.'!X728</f>
        <v>0</v>
      </c>
      <c r="K812" s="48">
        <f>'PNC, Exon. &amp; no Exon.'!AA728</f>
        <v>0</v>
      </c>
      <c r="L812" s="48">
        <f>'PNC, Exon. &amp; no Exon.'!AD728</f>
        <v>0</v>
      </c>
      <c r="M812" s="48">
        <f>'PNC, Exon. &amp; no Exon.'!AG728</f>
        <v>0</v>
      </c>
      <c r="N812" s="48">
        <f>'PNC, Exon. &amp; no Exon.'!AJ728</f>
        <v>0</v>
      </c>
      <c r="O812" s="60" t="e">
        <f t="shared" si="48"/>
        <v>#DIV/0!</v>
      </c>
    </row>
    <row r="813" spans="1:15" ht="15.95" hidden="1" customHeight="1" x14ac:dyDescent="0.2">
      <c r="A813" s="47">
        <v>18</v>
      </c>
      <c r="B813" s="52" t="s">
        <v>84</v>
      </c>
      <c r="C813" s="87">
        <f t="shared" si="47"/>
        <v>0</v>
      </c>
      <c r="D813" s="48">
        <f>'PNC, Exon. &amp; no Exon.'!F729</f>
        <v>0</v>
      </c>
      <c r="E813" s="48">
        <f>'PNC, Exon. &amp; no Exon.'!I729</f>
        <v>0</v>
      </c>
      <c r="F813" s="48">
        <f>'PNC, Exon. &amp; no Exon.'!L729</f>
        <v>0</v>
      </c>
      <c r="G813" s="48">
        <f>'PNC, Exon. &amp; no Exon.'!O729</f>
        <v>0</v>
      </c>
      <c r="H813" s="48">
        <f>'PNC, Exon. &amp; no Exon.'!R729</f>
        <v>0</v>
      </c>
      <c r="I813" s="48">
        <f>'PNC, Exon. &amp; no Exon.'!U729</f>
        <v>0</v>
      </c>
      <c r="J813" s="48">
        <f>'PNC, Exon. &amp; no Exon.'!X729</f>
        <v>0</v>
      </c>
      <c r="K813" s="48">
        <f>'PNC, Exon. &amp; no Exon.'!AA729</f>
        <v>0</v>
      </c>
      <c r="L813" s="48">
        <f>'PNC, Exon. &amp; no Exon.'!AD729</f>
        <v>0</v>
      </c>
      <c r="M813" s="48">
        <f>'PNC, Exon. &amp; no Exon.'!AG729</f>
        <v>0</v>
      </c>
      <c r="N813" s="48">
        <f>'PNC, Exon. &amp; no Exon.'!AJ729</f>
        <v>0</v>
      </c>
      <c r="O813" s="60" t="e">
        <f t="shared" si="48"/>
        <v>#DIV/0!</v>
      </c>
    </row>
    <row r="814" spans="1:15" ht="15.95" hidden="1" customHeight="1" x14ac:dyDescent="0.2">
      <c r="A814" s="47">
        <v>19</v>
      </c>
      <c r="B814" s="52" t="s">
        <v>100</v>
      </c>
      <c r="C814" s="87">
        <f t="shared" si="47"/>
        <v>0</v>
      </c>
      <c r="D814" s="48">
        <f>'PNC, Exon. &amp; no Exon.'!F730</f>
        <v>0</v>
      </c>
      <c r="E814" s="48">
        <f>'PNC, Exon. &amp; no Exon.'!I730</f>
        <v>0</v>
      </c>
      <c r="F814" s="48">
        <f>'PNC, Exon. &amp; no Exon.'!L730</f>
        <v>0</v>
      </c>
      <c r="G814" s="48">
        <f>'PNC, Exon. &amp; no Exon.'!O730</f>
        <v>0</v>
      </c>
      <c r="H814" s="48">
        <f>'PNC, Exon. &amp; no Exon.'!R730</f>
        <v>0</v>
      </c>
      <c r="I814" s="48">
        <f>'PNC, Exon. &amp; no Exon.'!U730</f>
        <v>0</v>
      </c>
      <c r="J814" s="48">
        <f>'PNC, Exon. &amp; no Exon.'!X730</f>
        <v>0</v>
      </c>
      <c r="K814" s="48">
        <f>'PNC, Exon. &amp; no Exon.'!AA730</f>
        <v>0</v>
      </c>
      <c r="L814" s="48">
        <f>'PNC, Exon. &amp; no Exon.'!AD730</f>
        <v>0</v>
      </c>
      <c r="M814" s="48">
        <f>'PNC, Exon. &amp; no Exon.'!AG730</f>
        <v>0</v>
      </c>
      <c r="N814" s="48">
        <f>'PNC, Exon. &amp; no Exon.'!AJ730</f>
        <v>0</v>
      </c>
      <c r="O814" s="60" t="e">
        <f t="shared" si="48"/>
        <v>#DIV/0!</v>
      </c>
    </row>
    <row r="815" spans="1:15" ht="15.95" hidden="1" customHeight="1" x14ac:dyDescent="0.2">
      <c r="A815" s="47">
        <v>20</v>
      </c>
      <c r="B815" s="52" t="s">
        <v>92</v>
      </c>
      <c r="C815" s="87">
        <f t="shared" si="47"/>
        <v>0</v>
      </c>
      <c r="D815" s="48">
        <f>'PNC, Exon. &amp; no Exon.'!F731</f>
        <v>0</v>
      </c>
      <c r="E815" s="48">
        <f>'PNC, Exon. &amp; no Exon.'!I731</f>
        <v>0</v>
      </c>
      <c r="F815" s="48">
        <f>'PNC, Exon. &amp; no Exon.'!L731</f>
        <v>0</v>
      </c>
      <c r="G815" s="48">
        <f>'PNC, Exon. &amp; no Exon.'!O731</f>
        <v>0</v>
      </c>
      <c r="H815" s="48">
        <f>'PNC, Exon. &amp; no Exon.'!R731</f>
        <v>0</v>
      </c>
      <c r="I815" s="48">
        <f>'PNC, Exon. &amp; no Exon.'!U731</f>
        <v>0</v>
      </c>
      <c r="J815" s="48">
        <f>'PNC, Exon. &amp; no Exon.'!X731</f>
        <v>0</v>
      </c>
      <c r="K815" s="48">
        <f>'PNC, Exon. &amp; no Exon.'!AA731</f>
        <v>0</v>
      </c>
      <c r="L815" s="48">
        <f>'PNC, Exon. &amp; no Exon.'!AD731</f>
        <v>0</v>
      </c>
      <c r="M815" s="48">
        <f>'PNC, Exon. &amp; no Exon.'!AG731</f>
        <v>0</v>
      </c>
      <c r="N815" s="48">
        <f>'PNC, Exon. &amp; no Exon.'!AJ731</f>
        <v>0</v>
      </c>
      <c r="O815" s="60" t="e">
        <f t="shared" si="48"/>
        <v>#DIV/0!</v>
      </c>
    </row>
    <row r="816" spans="1:15" ht="15.95" hidden="1" customHeight="1" x14ac:dyDescent="0.2">
      <c r="A816" s="47">
        <v>21</v>
      </c>
      <c r="B816" s="52" t="s">
        <v>101</v>
      </c>
      <c r="C816" s="87">
        <f t="shared" si="47"/>
        <v>0</v>
      </c>
      <c r="D816" s="48">
        <f>'PNC, Exon. &amp; no Exon.'!F732</f>
        <v>0</v>
      </c>
      <c r="E816" s="48">
        <f>'PNC, Exon. &amp; no Exon.'!I732</f>
        <v>0</v>
      </c>
      <c r="F816" s="48">
        <f>'PNC, Exon. &amp; no Exon.'!L732</f>
        <v>0</v>
      </c>
      <c r="G816" s="48">
        <f>'PNC, Exon. &amp; no Exon.'!O732</f>
        <v>0</v>
      </c>
      <c r="H816" s="48">
        <f>'PNC, Exon. &amp; no Exon.'!R732</f>
        <v>0</v>
      </c>
      <c r="I816" s="48">
        <f>'PNC, Exon. &amp; no Exon.'!U732</f>
        <v>0</v>
      </c>
      <c r="J816" s="48">
        <f>'PNC, Exon. &amp; no Exon.'!X732</f>
        <v>0</v>
      </c>
      <c r="K816" s="48">
        <f>'PNC, Exon. &amp; no Exon.'!AA732</f>
        <v>0</v>
      </c>
      <c r="L816" s="48">
        <f>'PNC, Exon. &amp; no Exon.'!AD732</f>
        <v>0</v>
      </c>
      <c r="M816" s="48">
        <f>'PNC, Exon. &amp; no Exon.'!AG732</f>
        <v>0</v>
      </c>
      <c r="N816" s="48">
        <f>'PNC, Exon. &amp; no Exon.'!AJ732</f>
        <v>0</v>
      </c>
      <c r="O816" s="60" t="e">
        <f t="shared" si="48"/>
        <v>#DIV/0!</v>
      </c>
    </row>
    <row r="817" spans="1:15" ht="15.95" hidden="1" customHeight="1" x14ac:dyDescent="0.2">
      <c r="A817" s="47">
        <v>22</v>
      </c>
      <c r="B817" s="51" t="s">
        <v>115</v>
      </c>
      <c r="C817" s="87">
        <f t="shared" si="47"/>
        <v>0</v>
      </c>
      <c r="D817" s="48">
        <f>'PNC, Exon. &amp; no Exon.'!F733</f>
        <v>0</v>
      </c>
      <c r="E817" s="48">
        <f>'PNC, Exon. &amp; no Exon.'!I733</f>
        <v>0</v>
      </c>
      <c r="F817" s="48">
        <f>'PNC, Exon. &amp; no Exon.'!L733</f>
        <v>0</v>
      </c>
      <c r="G817" s="48">
        <f>'PNC, Exon. &amp; no Exon.'!O733</f>
        <v>0</v>
      </c>
      <c r="H817" s="48">
        <f>'PNC, Exon. &amp; no Exon.'!R733</f>
        <v>0</v>
      </c>
      <c r="I817" s="48">
        <f>'PNC, Exon. &amp; no Exon.'!U733</f>
        <v>0</v>
      </c>
      <c r="J817" s="48">
        <f>'PNC, Exon. &amp; no Exon.'!X733</f>
        <v>0</v>
      </c>
      <c r="K817" s="48">
        <f>'PNC, Exon. &amp; no Exon.'!AA733</f>
        <v>0</v>
      </c>
      <c r="L817" s="48">
        <f>'PNC, Exon. &amp; no Exon.'!AD733</f>
        <v>0</v>
      </c>
      <c r="M817" s="48">
        <f>'PNC, Exon. &amp; no Exon.'!AG733</f>
        <v>0</v>
      </c>
      <c r="N817" s="48">
        <f>'PNC, Exon. &amp; no Exon.'!AJ733</f>
        <v>0</v>
      </c>
      <c r="O817" s="60" t="e">
        <f t="shared" si="48"/>
        <v>#DIV/0!</v>
      </c>
    </row>
    <row r="818" spans="1:15" ht="15.95" hidden="1" customHeight="1" x14ac:dyDescent="0.2">
      <c r="A818" s="47">
        <v>23</v>
      </c>
      <c r="B818" s="52" t="s">
        <v>106</v>
      </c>
      <c r="C818" s="87">
        <f t="shared" si="47"/>
        <v>0</v>
      </c>
      <c r="D818" s="48">
        <f>'PNC, Exon. &amp; no Exon.'!F734</f>
        <v>0</v>
      </c>
      <c r="E818" s="48">
        <f>'PNC, Exon. &amp; no Exon.'!I734</f>
        <v>0</v>
      </c>
      <c r="F818" s="48">
        <f>'PNC, Exon. &amp; no Exon.'!L734</f>
        <v>0</v>
      </c>
      <c r="G818" s="48">
        <f>'PNC, Exon. &amp; no Exon.'!O734</f>
        <v>0</v>
      </c>
      <c r="H818" s="48">
        <f>'PNC, Exon. &amp; no Exon.'!R734</f>
        <v>0</v>
      </c>
      <c r="I818" s="48">
        <f>'PNC, Exon. &amp; no Exon.'!U734</f>
        <v>0</v>
      </c>
      <c r="J818" s="48">
        <f>'PNC, Exon. &amp; no Exon.'!X734</f>
        <v>0</v>
      </c>
      <c r="K818" s="48">
        <f>'PNC, Exon. &amp; no Exon.'!AA734</f>
        <v>0</v>
      </c>
      <c r="L818" s="48">
        <f>'PNC, Exon. &amp; no Exon.'!AD734</f>
        <v>0</v>
      </c>
      <c r="M818" s="48">
        <f>'PNC, Exon. &amp; no Exon.'!AG734</f>
        <v>0</v>
      </c>
      <c r="N818" s="48">
        <f>'PNC, Exon. &amp; no Exon.'!AJ734</f>
        <v>0</v>
      </c>
      <c r="O818" s="60" t="e">
        <f t="shared" si="48"/>
        <v>#DIV/0!</v>
      </c>
    </row>
    <row r="819" spans="1:15" ht="15.95" hidden="1" customHeight="1" x14ac:dyDescent="0.2">
      <c r="A819" s="47">
        <v>24</v>
      </c>
      <c r="B819" s="52" t="s">
        <v>82</v>
      </c>
      <c r="C819" s="87">
        <f t="shared" si="47"/>
        <v>0</v>
      </c>
      <c r="D819" s="48">
        <f>'PNC, Exon. &amp; no Exon.'!F735</f>
        <v>0</v>
      </c>
      <c r="E819" s="48">
        <f>'PNC, Exon. &amp; no Exon.'!I735</f>
        <v>0</v>
      </c>
      <c r="F819" s="48">
        <f>'PNC, Exon. &amp; no Exon.'!L735</f>
        <v>0</v>
      </c>
      <c r="G819" s="48">
        <f>'PNC, Exon. &amp; no Exon.'!O735</f>
        <v>0</v>
      </c>
      <c r="H819" s="48">
        <f>'PNC, Exon. &amp; no Exon.'!R735</f>
        <v>0</v>
      </c>
      <c r="I819" s="48">
        <f>'PNC, Exon. &amp; no Exon.'!U735</f>
        <v>0</v>
      </c>
      <c r="J819" s="48">
        <f>'PNC, Exon. &amp; no Exon.'!X735</f>
        <v>0</v>
      </c>
      <c r="K819" s="48">
        <f>'PNC, Exon. &amp; no Exon.'!AA735</f>
        <v>0</v>
      </c>
      <c r="L819" s="48">
        <f>'PNC, Exon. &amp; no Exon.'!AD735</f>
        <v>0</v>
      </c>
      <c r="M819" s="48">
        <f>'PNC, Exon. &amp; no Exon.'!AG735</f>
        <v>0</v>
      </c>
      <c r="N819" s="48">
        <f>'PNC, Exon. &amp; no Exon.'!AJ735</f>
        <v>0</v>
      </c>
      <c r="O819" s="60" t="e">
        <f t="shared" si="48"/>
        <v>#DIV/0!</v>
      </c>
    </row>
    <row r="820" spans="1:15" ht="15.95" hidden="1" customHeight="1" x14ac:dyDescent="0.2">
      <c r="A820" s="47">
        <v>25</v>
      </c>
      <c r="B820" s="52" t="s">
        <v>104</v>
      </c>
      <c r="C820" s="87">
        <f t="shared" si="47"/>
        <v>0</v>
      </c>
      <c r="D820" s="48">
        <f>'PNC, Exon. &amp; no Exon.'!F736</f>
        <v>0</v>
      </c>
      <c r="E820" s="48">
        <f>'PNC, Exon. &amp; no Exon.'!I736</f>
        <v>0</v>
      </c>
      <c r="F820" s="48">
        <f>'PNC, Exon. &amp; no Exon.'!L736</f>
        <v>0</v>
      </c>
      <c r="G820" s="48">
        <f>'PNC, Exon. &amp; no Exon.'!O736</f>
        <v>0</v>
      </c>
      <c r="H820" s="48">
        <f>'PNC, Exon. &amp; no Exon.'!R736</f>
        <v>0</v>
      </c>
      <c r="I820" s="48">
        <f>'PNC, Exon. &amp; no Exon.'!U736</f>
        <v>0</v>
      </c>
      <c r="J820" s="48">
        <f>'PNC, Exon. &amp; no Exon.'!X736</f>
        <v>0</v>
      </c>
      <c r="K820" s="48">
        <f>'PNC, Exon. &amp; no Exon.'!AA736</f>
        <v>0</v>
      </c>
      <c r="L820" s="48">
        <f>'PNC, Exon. &amp; no Exon.'!AD736</f>
        <v>0</v>
      </c>
      <c r="M820" s="48">
        <f>'PNC, Exon. &amp; no Exon.'!AG736</f>
        <v>0</v>
      </c>
      <c r="N820" s="48">
        <f>'PNC, Exon. &amp; no Exon.'!AJ736</f>
        <v>0</v>
      </c>
      <c r="O820" s="60" t="e">
        <f t="shared" si="48"/>
        <v>#DIV/0!</v>
      </c>
    </row>
    <row r="821" spans="1:15" ht="15.95" hidden="1" customHeight="1" x14ac:dyDescent="0.2">
      <c r="A821" s="47">
        <v>26</v>
      </c>
      <c r="B821" s="52" t="s">
        <v>114</v>
      </c>
      <c r="C821" s="87">
        <f t="shared" si="47"/>
        <v>0</v>
      </c>
      <c r="D821" s="48">
        <f>'PNC, Exon. &amp; no Exon.'!F737</f>
        <v>0</v>
      </c>
      <c r="E821" s="48">
        <f>'PNC, Exon. &amp; no Exon.'!I737</f>
        <v>0</v>
      </c>
      <c r="F821" s="48">
        <f>'PNC, Exon. &amp; no Exon.'!L737</f>
        <v>0</v>
      </c>
      <c r="G821" s="48">
        <f>'PNC, Exon. &amp; no Exon.'!O737</f>
        <v>0</v>
      </c>
      <c r="H821" s="48">
        <f>'PNC, Exon. &amp; no Exon.'!R737</f>
        <v>0</v>
      </c>
      <c r="I821" s="48">
        <f>'PNC, Exon. &amp; no Exon.'!U737</f>
        <v>0</v>
      </c>
      <c r="J821" s="48">
        <f>'PNC, Exon. &amp; no Exon.'!X737</f>
        <v>0</v>
      </c>
      <c r="K821" s="48">
        <f>'PNC, Exon. &amp; no Exon.'!AA737</f>
        <v>0</v>
      </c>
      <c r="L821" s="48">
        <f>'PNC, Exon. &amp; no Exon.'!AD737</f>
        <v>0</v>
      </c>
      <c r="M821" s="48">
        <f>'PNC, Exon. &amp; no Exon.'!AG737</f>
        <v>0</v>
      </c>
      <c r="N821" s="48">
        <f>'PNC, Exon. &amp; no Exon.'!AJ737</f>
        <v>0</v>
      </c>
      <c r="O821" s="60" t="e">
        <f t="shared" si="48"/>
        <v>#DIV/0!</v>
      </c>
    </row>
    <row r="822" spans="1:15" ht="15.95" hidden="1" customHeight="1" x14ac:dyDescent="0.2">
      <c r="A822" s="47">
        <v>27</v>
      </c>
      <c r="B822" s="52" t="s">
        <v>116</v>
      </c>
      <c r="C822" s="87">
        <f t="shared" si="47"/>
        <v>0</v>
      </c>
      <c r="D822" s="48">
        <f>'PNC, Exon. &amp; no Exon.'!F738</f>
        <v>0</v>
      </c>
      <c r="E822" s="48">
        <f>'PNC, Exon. &amp; no Exon.'!I738</f>
        <v>0</v>
      </c>
      <c r="F822" s="48">
        <f>'PNC, Exon. &amp; no Exon.'!L738</f>
        <v>0</v>
      </c>
      <c r="G822" s="48">
        <f>'PNC, Exon. &amp; no Exon.'!O738</f>
        <v>0</v>
      </c>
      <c r="H822" s="48">
        <f>'PNC, Exon. &amp; no Exon.'!R738</f>
        <v>0</v>
      </c>
      <c r="I822" s="48">
        <f>'PNC, Exon. &amp; no Exon.'!U738</f>
        <v>0</v>
      </c>
      <c r="J822" s="48">
        <f>'PNC, Exon. &amp; no Exon.'!X738</f>
        <v>0</v>
      </c>
      <c r="K822" s="48">
        <f>'PNC, Exon. &amp; no Exon.'!AA738</f>
        <v>0</v>
      </c>
      <c r="L822" s="48">
        <f>'PNC, Exon. &amp; no Exon.'!AD738</f>
        <v>0</v>
      </c>
      <c r="M822" s="48">
        <f>'PNC, Exon. &amp; no Exon.'!AG738</f>
        <v>0</v>
      </c>
      <c r="N822" s="48">
        <f>'PNC, Exon. &amp; no Exon.'!AJ738</f>
        <v>0</v>
      </c>
      <c r="O822" s="60" t="e">
        <f t="shared" si="48"/>
        <v>#DIV/0!</v>
      </c>
    </row>
    <row r="823" spans="1:15" ht="15.95" hidden="1" customHeight="1" x14ac:dyDescent="0.2">
      <c r="A823" s="47">
        <v>28</v>
      </c>
      <c r="B823" s="52" t="s">
        <v>119</v>
      </c>
      <c r="C823" s="87">
        <f t="shared" si="47"/>
        <v>0</v>
      </c>
      <c r="D823" s="48">
        <f>'PNC, Exon. &amp; no Exon.'!F739</f>
        <v>0</v>
      </c>
      <c r="E823" s="48">
        <f>'PNC, Exon. &amp; no Exon.'!I739</f>
        <v>0</v>
      </c>
      <c r="F823" s="48">
        <f>'PNC, Exon. &amp; no Exon.'!L739</f>
        <v>0</v>
      </c>
      <c r="G823" s="48">
        <f>'PNC, Exon. &amp; no Exon.'!O739</f>
        <v>0</v>
      </c>
      <c r="H823" s="48">
        <f>'PNC, Exon. &amp; no Exon.'!R739</f>
        <v>0</v>
      </c>
      <c r="I823" s="48">
        <f>'PNC, Exon. &amp; no Exon.'!U739</f>
        <v>0</v>
      </c>
      <c r="J823" s="48">
        <f>'PNC, Exon. &amp; no Exon.'!X739</f>
        <v>0</v>
      </c>
      <c r="K823" s="48">
        <f>'PNC, Exon. &amp; no Exon.'!AA739</f>
        <v>0</v>
      </c>
      <c r="L823" s="48">
        <f>'PNC, Exon. &amp; no Exon.'!AD739</f>
        <v>0</v>
      </c>
      <c r="M823" s="48">
        <f>'PNC, Exon. &amp; no Exon.'!AG739</f>
        <v>0</v>
      </c>
      <c r="N823" s="48">
        <f>'PNC, Exon. &amp; no Exon.'!AJ739</f>
        <v>0</v>
      </c>
      <c r="O823" s="60" t="e">
        <f t="shared" si="48"/>
        <v>#DIV/0!</v>
      </c>
    </row>
    <row r="824" spans="1:15" ht="15.95" hidden="1" customHeight="1" x14ac:dyDescent="0.2">
      <c r="A824" s="47">
        <v>29</v>
      </c>
      <c r="B824" s="52" t="s">
        <v>124</v>
      </c>
      <c r="C824" s="87">
        <f t="shared" si="47"/>
        <v>0</v>
      </c>
      <c r="D824" s="48">
        <f>'PNC, Exon. &amp; no Exon.'!F740</f>
        <v>0</v>
      </c>
      <c r="E824" s="48">
        <f>'PNC, Exon. &amp; no Exon.'!I740</f>
        <v>0</v>
      </c>
      <c r="F824" s="48">
        <f>'PNC, Exon. &amp; no Exon.'!L740</f>
        <v>0</v>
      </c>
      <c r="G824" s="48">
        <f>'PNC, Exon. &amp; no Exon.'!O740</f>
        <v>0</v>
      </c>
      <c r="H824" s="48">
        <f>'PNC, Exon. &amp; no Exon.'!R740</f>
        <v>0</v>
      </c>
      <c r="I824" s="48">
        <f>'PNC, Exon. &amp; no Exon.'!U740</f>
        <v>0</v>
      </c>
      <c r="J824" s="48">
        <f>'PNC, Exon. &amp; no Exon.'!X740</f>
        <v>0</v>
      </c>
      <c r="K824" s="48">
        <f>'PNC, Exon. &amp; no Exon.'!AA740</f>
        <v>0</v>
      </c>
      <c r="L824" s="48">
        <f>'PNC, Exon. &amp; no Exon.'!AD740</f>
        <v>0</v>
      </c>
      <c r="M824" s="48">
        <f>'PNC, Exon. &amp; no Exon.'!AG740</f>
        <v>0</v>
      </c>
      <c r="N824" s="48">
        <f>'PNC, Exon. &amp; no Exon.'!AJ740</f>
        <v>0</v>
      </c>
      <c r="O824" s="60" t="e">
        <f t="shared" si="48"/>
        <v>#DIV/0!</v>
      </c>
    </row>
    <row r="825" spans="1:15" ht="15.95" hidden="1" customHeight="1" x14ac:dyDescent="0.2">
      <c r="A825" s="47">
        <v>30</v>
      </c>
      <c r="B825" s="52" t="s">
        <v>102</v>
      </c>
      <c r="C825" s="87">
        <f t="shared" si="47"/>
        <v>0</v>
      </c>
      <c r="D825" s="48">
        <f>'PNC, Exon. &amp; no Exon.'!F741</f>
        <v>0</v>
      </c>
      <c r="E825" s="48">
        <f>'PNC, Exon. &amp; no Exon.'!I741</f>
        <v>0</v>
      </c>
      <c r="F825" s="48">
        <f>'PNC, Exon. &amp; no Exon.'!L741</f>
        <v>0</v>
      </c>
      <c r="G825" s="48">
        <f>'PNC, Exon. &amp; no Exon.'!O741</f>
        <v>0</v>
      </c>
      <c r="H825" s="48">
        <f>'PNC, Exon. &amp; no Exon.'!R741</f>
        <v>0</v>
      </c>
      <c r="I825" s="48">
        <f>'PNC, Exon. &amp; no Exon.'!U741</f>
        <v>0</v>
      </c>
      <c r="J825" s="48">
        <f>'PNC, Exon. &amp; no Exon.'!X741</f>
        <v>0</v>
      </c>
      <c r="K825" s="48">
        <f>'PNC, Exon. &amp; no Exon.'!AA741</f>
        <v>0</v>
      </c>
      <c r="L825" s="48">
        <f>'PNC, Exon. &amp; no Exon.'!AD741</f>
        <v>0</v>
      </c>
      <c r="M825" s="48">
        <f>'PNC, Exon. &amp; no Exon.'!AG741</f>
        <v>0</v>
      </c>
      <c r="N825" s="48">
        <f>'PNC, Exon. &amp; no Exon.'!AJ741</f>
        <v>0</v>
      </c>
      <c r="O825" s="60" t="e">
        <f t="shared" si="48"/>
        <v>#DIV/0!</v>
      </c>
    </row>
    <row r="826" spans="1:15" ht="15.95" hidden="1" customHeight="1" x14ac:dyDescent="0.2">
      <c r="A826" s="47">
        <v>31</v>
      </c>
      <c r="B826" s="51" t="s">
        <v>109</v>
      </c>
      <c r="C826" s="87">
        <f t="shared" si="47"/>
        <v>0</v>
      </c>
      <c r="D826" s="48">
        <f>'PNC, Exon. &amp; no Exon.'!F742</f>
        <v>0</v>
      </c>
      <c r="E826" s="48">
        <f>'PNC, Exon. &amp; no Exon.'!I742</f>
        <v>0</v>
      </c>
      <c r="F826" s="48">
        <f>'PNC, Exon. &amp; no Exon.'!L742</f>
        <v>0</v>
      </c>
      <c r="G826" s="48">
        <f>'PNC, Exon. &amp; no Exon.'!O742</f>
        <v>0</v>
      </c>
      <c r="H826" s="48">
        <f>'PNC, Exon. &amp; no Exon.'!R742</f>
        <v>0</v>
      </c>
      <c r="I826" s="48">
        <f>'PNC, Exon. &amp; no Exon.'!U742</f>
        <v>0</v>
      </c>
      <c r="J826" s="48">
        <f>'PNC, Exon. &amp; no Exon.'!X742</f>
        <v>0</v>
      </c>
      <c r="K826" s="48">
        <f>'PNC, Exon. &amp; no Exon.'!AA742</f>
        <v>0</v>
      </c>
      <c r="L826" s="48">
        <f>'PNC, Exon. &amp; no Exon.'!AD742</f>
        <v>0</v>
      </c>
      <c r="M826" s="48">
        <f>'PNC, Exon. &amp; no Exon.'!AG742</f>
        <v>0</v>
      </c>
      <c r="N826" s="48">
        <f>'PNC, Exon. &amp; no Exon.'!AJ742</f>
        <v>0</v>
      </c>
      <c r="O826" s="60" t="e">
        <f t="shared" si="48"/>
        <v>#DIV/0!</v>
      </c>
    </row>
    <row r="827" spans="1:15" ht="15.95" hidden="1" customHeight="1" x14ac:dyDescent="0.2">
      <c r="A827" s="47">
        <v>32</v>
      </c>
      <c r="B827" s="52" t="s">
        <v>117</v>
      </c>
      <c r="C827" s="87">
        <f t="shared" ref="C827:C832" si="49">SUM(D827:N827)</f>
        <v>0</v>
      </c>
      <c r="D827" s="48">
        <f>'PNC, Exon. &amp; no Exon.'!F743</f>
        <v>0</v>
      </c>
      <c r="E827" s="48">
        <f>'PNC, Exon. &amp; no Exon.'!I743</f>
        <v>0</v>
      </c>
      <c r="F827" s="48">
        <f>'PNC, Exon. &amp; no Exon.'!L743</f>
        <v>0</v>
      </c>
      <c r="G827" s="48">
        <f>'PNC, Exon. &amp; no Exon.'!O743</f>
        <v>0</v>
      </c>
      <c r="H827" s="48">
        <f>'PNC, Exon. &amp; no Exon.'!R743</f>
        <v>0</v>
      </c>
      <c r="I827" s="48">
        <f>'PNC, Exon. &amp; no Exon.'!U743</f>
        <v>0</v>
      </c>
      <c r="J827" s="48">
        <f>'PNC, Exon. &amp; no Exon.'!X743</f>
        <v>0</v>
      </c>
      <c r="K827" s="48">
        <f>'PNC, Exon. &amp; no Exon.'!AA743</f>
        <v>0</v>
      </c>
      <c r="L827" s="48">
        <f>'PNC, Exon. &amp; no Exon.'!AD743</f>
        <v>0</v>
      </c>
      <c r="M827" s="48">
        <f>'PNC, Exon. &amp; no Exon.'!AG743</f>
        <v>0</v>
      </c>
      <c r="N827" s="48">
        <f>'PNC, Exon. &amp; no Exon.'!AJ743</f>
        <v>0</v>
      </c>
      <c r="O827" s="60" t="e">
        <f t="shared" si="48"/>
        <v>#DIV/0!</v>
      </c>
    </row>
    <row r="828" spans="1:15" ht="15.95" hidden="1" customHeight="1" x14ac:dyDescent="0.2">
      <c r="A828" s="47">
        <v>33</v>
      </c>
      <c r="B828" s="52" t="s">
        <v>118</v>
      </c>
      <c r="C828" s="87">
        <f t="shared" si="49"/>
        <v>0</v>
      </c>
      <c r="D828" s="48">
        <f>'PNC, Exon. &amp; no Exon.'!F744</f>
        <v>0</v>
      </c>
      <c r="E828" s="48">
        <f>'PNC, Exon. &amp; no Exon.'!I744</f>
        <v>0</v>
      </c>
      <c r="F828" s="48">
        <f>'PNC, Exon. &amp; no Exon.'!L744</f>
        <v>0</v>
      </c>
      <c r="G828" s="48">
        <f>'PNC, Exon. &amp; no Exon.'!O744</f>
        <v>0</v>
      </c>
      <c r="H828" s="48">
        <f>'PNC, Exon. &amp; no Exon.'!R744</f>
        <v>0</v>
      </c>
      <c r="I828" s="48">
        <f>'PNC, Exon. &amp; no Exon.'!U744</f>
        <v>0</v>
      </c>
      <c r="J828" s="48">
        <f>'PNC, Exon. &amp; no Exon.'!X744</f>
        <v>0</v>
      </c>
      <c r="K828" s="48">
        <f>'PNC, Exon. &amp; no Exon.'!AA744</f>
        <v>0</v>
      </c>
      <c r="L828" s="48">
        <f>'PNC, Exon. &amp; no Exon.'!AD744</f>
        <v>0</v>
      </c>
      <c r="M828" s="48">
        <f>'PNC, Exon. &amp; no Exon.'!AG744</f>
        <v>0</v>
      </c>
      <c r="N828" s="48">
        <f>'PNC, Exon. &amp; no Exon.'!AJ744</f>
        <v>0</v>
      </c>
      <c r="O828" s="60" t="e">
        <f t="shared" si="48"/>
        <v>#DIV/0!</v>
      </c>
    </row>
    <row r="829" spans="1:15" ht="15.95" hidden="1" customHeight="1" x14ac:dyDescent="0.2">
      <c r="A829" s="47">
        <v>34</v>
      </c>
      <c r="B829" s="52" t="s">
        <v>120</v>
      </c>
      <c r="C829" s="87">
        <f t="shared" si="49"/>
        <v>0</v>
      </c>
      <c r="D829" s="48">
        <f>'PNC, Exon. &amp; no Exon.'!F745</f>
        <v>0</v>
      </c>
      <c r="E829" s="48">
        <f>'PNC, Exon. &amp; no Exon.'!I745</f>
        <v>0</v>
      </c>
      <c r="F829" s="48">
        <f>'PNC, Exon. &amp; no Exon.'!L745</f>
        <v>0</v>
      </c>
      <c r="G829" s="48">
        <f>'PNC, Exon. &amp; no Exon.'!O745</f>
        <v>0</v>
      </c>
      <c r="H829" s="48">
        <f>'PNC, Exon. &amp; no Exon.'!R745</f>
        <v>0</v>
      </c>
      <c r="I829" s="48">
        <f>'PNC, Exon. &amp; no Exon.'!U745</f>
        <v>0</v>
      </c>
      <c r="J829" s="48">
        <f>'PNC, Exon. &amp; no Exon.'!X745</f>
        <v>0</v>
      </c>
      <c r="K829" s="48">
        <f>'PNC, Exon. &amp; no Exon.'!AA745</f>
        <v>0</v>
      </c>
      <c r="L829" s="48">
        <f>'PNC, Exon. &amp; no Exon.'!AD745</f>
        <v>0</v>
      </c>
      <c r="M829" s="48">
        <f>'PNC, Exon. &amp; no Exon.'!AG745</f>
        <v>0</v>
      </c>
      <c r="N829" s="48">
        <f>'PNC, Exon. &amp; no Exon.'!AJ745</f>
        <v>0</v>
      </c>
      <c r="O829" s="60" t="e">
        <f t="shared" si="48"/>
        <v>#DIV/0!</v>
      </c>
    </row>
    <row r="830" spans="1:15" ht="15.95" hidden="1" customHeight="1" x14ac:dyDescent="0.2">
      <c r="A830" s="47">
        <v>35</v>
      </c>
      <c r="B830" s="52" t="s">
        <v>163</v>
      </c>
      <c r="C830" s="87">
        <f t="shared" si="49"/>
        <v>0</v>
      </c>
      <c r="D830" s="48">
        <f>'PNC, Exon. &amp; no Exon.'!F746</f>
        <v>0</v>
      </c>
      <c r="E830" s="48">
        <f>'PNC, Exon. &amp; no Exon.'!I746</f>
        <v>0</v>
      </c>
      <c r="F830" s="48">
        <f>'PNC, Exon. &amp; no Exon.'!L746</f>
        <v>0</v>
      </c>
      <c r="G830" s="48">
        <f>'PNC, Exon. &amp; no Exon.'!O746</f>
        <v>0</v>
      </c>
      <c r="H830" s="48">
        <f>'PNC, Exon. &amp; no Exon.'!R746</f>
        <v>0</v>
      </c>
      <c r="I830" s="48">
        <f>'PNC, Exon. &amp; no Exon.'!U746</f>
        <v>0</v>
      </c>
      <c r="J830" s="48">
        <f>'PNC, Exon. &amp; no Exon.'!X746</f>
        <v>0</v>
      </c>
      <c r="K830" s="48">
        <f>'PNC, Exon. &amp; no Exon.'!AA746</f>
        <v>0</v>
      </c>
      <c r="L830" s="48">
        <f>'PNC, Exon. &amp; no Exon.'!AD746</f>
        <v>0</v>
      </c>
      <c r="M830" s="48">
        <f>'PNC, Exon. &amp; no Exon.'!AG746</f>
        <v>0</v>
      </c>
      <c r="N830" s="48">
        <f>'PNC, Exon. &amp; no Exon.'!AJ746</f>
        <v>0</v>
      </c>
      <c r="O830" s="60" t="e">
        <f t="shared" si="48"/>
        <v>#DIV/0!</v>
      </c>
    </row>
    <row r="831" spans="1:15" ht="15.95" hidden="1" customHeight="1" x14ac:dyDescent="0.2">
      <c r="A831" s="47">
        <v>36</v>
      </c>
      <c r="B831" s="52" t="s">
        <v>105</v>
      </c>
      <c r="C831" s="87">
        <f t="shared" si="49"/>
        <v>0</v>
      </c>
      <c r="D831" s="48">
        <f>'PNC, Exon. &amp; no Exon.'!F747</f>
        <v>0</v>
      </c>
      <c r="E831" s="48">
        <f>'PNC, Exon. &amp; no Exon.'!I747</f>
        <v>0</v>
      </c>
      <c r="F831" s="48">
        <f>'PNC, Exon. &amp; no Exon.'!L747</f>
        <v>0</v>
      </c>
      <c r="G831" s="48">
        <f>'PNC, Exon. &amp; no Exon.'!O747</f>
        <v>0</v>
      </c>
      <c r="H831" s="48">
        <f>'PNC, Exon. &amp; no Exon.'!R747</f>
        <v>0</v>
      </c>
      <c r="I831" s="48">
        <f>'PNC, Exon. &amp; no Exon.'!U747</f>
        <v>0</v>
      </c>
      <c r="J831" s="48">
        <f>'PNC, Exon. &amp; no Exon.'!X747</f>
        <v>0</v>
      </c>
      <c r="K831" s="48">
        <f>'PNC, Exon. &amp; no Exon.'!AA747</f>
        <v>0</v>
      </c>
      <c r="L831" s="48">
        <f>'PNC, Exon. &amp; no Exon.'!AD747</f>
        <v>0</v>
      </c>
      <c r="M831" s="48">
        <f>'PNC, Exon. &amp; no Exon.'!AG747</f>
        <v>0</v>
      </c>
      <c r="N831" s="48">
        <f>'PNC, Exon. &amp; no Exon.'!AJ747</f>
        <v>0</v>
      </c>
      <c r="O831" s="60" t="e">
        <f t="shared" si="48"/>
        <v>#DIV/0!</v>
      </c>
    </row>
    <row r="832" spans="1:15" ht="15.95" hidden="1" customHeight="1" x14ac:dyDescent="0.2">
      <c r="A832" s="47">
        <v>37</v>
      </c>
      <c r="B832" s="52" t="s">
        <v>103</v>
      </c>
      <c r="C832" s="87">
        <f t="shared" si="49"/>
        <v>0</v>
      </c>
      <c r="D832" s="48">
        <f>'PNC, Exon. &amp; no Exon.'!F748</f>
        <v>0</v>
      </c>
      <c r="E832" s="48">
        <f>'PNC, Exon. &amp; no Exon.'!I748</f>
        <v>0</v>
      </c>
      <c r="F832" s="48">
        <f>'PNC, Exon. &amp; no Exon.'!L748</f>
        <v>0</v>
      </c>
      <c r="G832" s="48">
        <f>'PNC, Exon. &amp; no Exon.'!O748</f>
        <v>0</v>
      </c>
      <c r="H832" s="48">
        <f>'PNC, Exon. &amp; no Exon.'!R748</f>
        <v>0</v>
      </c>
      <c r="I832" s="48">
        <f>'PNC, Exon. &amp; no Exon.'!U748</f>
        <v>0</v>
      </c>
      <c r="J832" s="48">
        <f>'PNC, Exon. &amp; no Exon.'!X748</f>
        <v>0</v>
      </c>
      <c r="K832" s="48">
        <f>'PNC, Exon. &amp; no Exon.'!AA748</f>
        <v>0</v>
      </c>
      <c r="L832" s="48">
        <f>'PNC, Exon. &amp; no Exon.'!AD748</f>
        <v>0</v>
      </c>
      <c r="M832" s="48">
        <f>'PNC, Exon. &amp; no Exon.'!AG748</f>
        <v>0</v>
      </c>
      <c r="N832" s="48">
        <f>'PNC, Exon. &amp; no Exon.'!AJ748</f>
        <v>0</v>
      </c>
      <c r="O832" s="60" t="e">
        <f t="shared" si="48"/>
        <v>#DIV/0!</v>
      </c>
    </row>
    <row r="833" spans="1:15" ht="15.95" hidden="1" customHeight="1" x14ac:dyDescent="0.2">
      <c r="A833" s="47">
        <v>38</v>
      </c>
      <c r="B833" s="52" t="s">
        <v>110</v>
      </c>
      <c r="C833" s="87">
        <f>SUM(D833:N833)</f>
        <v>0</v>
      </c>
      <c r="D833" s="48">
        <f>'PNC, Exon. &amp; no Exon.'!F749</f>
        <v>0</v>
      </c>
      <c r="E833" s="48">
        <f>'PNC, Exon. &amp; no Exon.'!I749</f>
        <v>0</v>
      </c>
      <c r="F833" s="48">
        <f>'PNC, Exon. &amp; no Exon.'!L749</f>
        <v>0</v>
      </c>
      <c r="G833" s="48">
        <f>'PNC, Exon. &amp; no Exon.'!O749</f>
        <v>0</v>
      </c>
      <c r="H833" s="48">
        <f>'PNC, Exon. &amp; no Exon.'!R749</f>
        <v>0</v>
      </c>
      <c r="I833" s="48">
        <f>'PNC, Exon. &amp; no Exon.'!U749</f>
        <v>0</v>
      </c>
      <c r="J833" s="48">
        <f>'PNC, Exon. &amp; no Exon.'!X749</f>
        <v>0</v>
      </c>
      <c r="K833" s="48">
        <f>'PNC, Exon. &amp; no Exon.'!AA749</f>
        <v>0</v>
      </c>
      <c r="L833" s="48">
        <f>'PNC, Exon. &amp; no Exon.'!AD749</f>
        <v>0</v>
      </c>
      <c r="M833" s="48">
        <f>'PNC, Exon. &amp; no Exon.'!AG749</f>
        <v>0</v>
      </c>
      <c r="N833" s="48">
        <f>'PNC, Exon. &amp; no Exon.'!AJ749</f>
        <v>0</v>
      </c>
      <c r="O833" s="60" t="e">
        <f t="shared" si="48"/>
        <v>#DIV/0!</v>
      </c>
    </row>
    <row r="834" spans="1:15" hidden="1" x14ac:dyDescent="0.2">
      <c r="A834" s="81" t="s">
        <v>97</v>
      </c>
      <c r="B834" s="3"/>
      <c r="C834" s="9"/>
      <c r="D834" s="7"/>
      <c r="E834" s="12"/>
      <c r="F834" s="7"/>
      <c r="G834" s="7"/>
      <c r="H834" s="7"/>
      <c r="I834" s="7"/>
      <c r="J834" s="7"/>
      <c r="K834" s="7"/>
      <c r="L834" s="7"/>
      <c r="M834" s="7"/>
      <c r="N834" s="7"/>
      <c r="O834" s="10"/>
    </row>
    <row r="835" spans="1:15" hidden="1" x14ac:dyDescent="0.2"/>
    <row r="836" spans="1:15" hidden="1" x14ac:dyDescent="0.2"/>
    <row r="837" spans="1:15" hidden="1" x14ac:dyDescent="0.2"/>
    <row r="838" spans="1:15" hidden="1" x14ac:dyDescent="0.2"/>
    <row r="839" spans="1:15" hidden="1" x14ac:dyDescent="0.2"/>
    <row r="840" spans="1:15" hidden="1" x14ac:dyDescent="0.2"/>
    <row r="841" spans="1:15" hidden="1" x14ac:dyDescent="0.2"/>
    <row r="842" spans="1:15" hidden="1" x14ac:dyDescent="0.2"/>
    <row r="843" spans="1:15" hidden="1" x14ac:dyDescent="0.2"/>
    <row r="844" spans="1:15" hidden="1" x14ac:dyDescent="0.2"/>
    <row r="845" spans="1:15" hidden="1" x14ac:dyDescent="0.2"/>
    <row r="846" spans="1:15" hidden="1" x14ac:dyDescent="0.2"/>
    <row r="847" spans="1:15" hidden="1" x14ac:dyDescent="0.2"/>
    <row r="848" spans="1:15" hidden="1" x14ac:dyDescent="0.2"/>
    <row r="849" hidden="1" x14ac:dyDescent="0.2"/>
    <row r="850" hidden="1" x14ac:dyDescent="0.2"/>
    <row r="851" hidden="1" x14ac:dyDescent="0.2"/>
    <row r="852" hidden="1" x14ac:dyDescent="0.2"/>
    <row r="853" hidden="1" x14ac:dyDescent="0.2"/>
  </sheetData>
  <mergeCells count="52">
    <mergeCell ref="A658:O658"/>
    <mergeCell ref="A659:O659"/>
    <mergeCell ref="A660:O660"/>
    <mergeCell ref="A661:O661"/>
    <mergeCell ref="A526:O526"/>
    <mergeCell ref="A527:O527"/>
    <mergeCell ref="A528:O528"/>
    <mergeCell ref="A529:O529"/>
    <mergeCell ref="A592:O592"/>
    <mergeCell ref="A593:O593"/>
    <mergeCell ref="A460:O460"/>
    <mergeCell ref="A461:O461"/>
    <mergeCell ref="A462:O462"/>
    <mergeCell ref="A463:O463"/>
    <mergeCell ref="A329:O329"/>
    <mergeCell ref="A330:O330"/>
    <mergeCell ref="A331:O331"/>
    <mergeCell ref="A332:O332"/>
    <mergeCell ref="A396:O396"/>
    <mergeCell ref="A397:O397"/>
    <mergeCell ref="A5:O5"/>
    <mergeCell ref="A2:O2"/>
    <mergeCell ref="A3:O3"/>
    <mergeCell ref="A4:O4"/>
    <mergeCell ref="A67:O67"/>
    <mergeCell ref="A68:O68"/>
    <mergeCell ref="A69:O69"/>
    <mergeCell ref="A70:O70"/>
    <mergeCell ref="A197:O197"/>
    <mergeCell ref="A198:O198"/>
    <mergeCell ref="A199:O199"/>
    <mergeCell ref="A200:O200"/>
    <mergeCell ref="A132:O132"/>
    <mergeCell ref="A133:O133"/>
    <mergeCell ref="A134:O134"/>
    <mergeCell ref="A135:O135"/>
    <mergeCell ref="A263:O263"/>
    <mergeCell ref="A264:O264"/>
    <mergeCell ref="A265:O265"/>
    <mergeCell ref="A266:O266"/>
    <mergeCell ref="A394:O394"/>
    <mergeCell ref="A395:O395"/>
    <mergeCell ref="A789:O789"/>
    <mergeCell ref="A790:O790"/>
    <mergeCell ref="A791:O791"/>
    <mergeCell ref="A792:O792"/>
    <mergeCell ref="A594:O594"/>
    <mergeCell ref="A595:O595"/>
    <mergeCell ref="A724:O724"/>
    <mergeCell ref="A725:O725"/>
    <mergeCell ref="A726:O726"/>
    <mergeCell ref="A727:O727"/>
  </mergeCells>
  <phoneticPr fontId="6" type="noConversion"/>
  <printOptions horizontalCentered="1"/>
  <pageMargins left="0.55118110236220474" right="0" top="0.23622047244094491" bottom="0.27559055118110237" header="0" footer="0"/>
  <pageSetup scale="58" orientation="landscape" r:id="rId1"/>
  <headerFooter alignWithMargins="0"/>
  <ignoredErrors>
    <ignoredError sqref="A267 A394:A395 C74:C105 C330:C331 C336:C366 C306 A201 C429:C430 C432 A264 A330 A67:A68 A197:A198 A398 A333 C139:C170 A132:A133 A136 N48:N62 D330:O331 C401:C427 B132:O134 C270:C300 A71 A73:B73 A138:B138 A203:B203 A269:B269 A335:B335 A400:B400 N64 A48:A64 B48:B64 O48:O64 C47:M64 A113:A127 B113:B127 C112:O127 B178:B192 A178:A192 C177:O192 B197:B199 B243:B261 A243:A261 C242:O261 B309:B327 A309:A327 C308:O327 C374:O393 B375:B393 A375:A393 B67:O69 B394:O396 B264:O265 C197:O199 B330:B331 B71:O71 B136:O136 B201 C201:O201 B267:O267 C333 D333:O333 B333 B398:O398" formula="1"/>
    <ignoredError sqref="C486:C488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15"/>
  <sheetViews>
    <sheetView workbookViewId="0">
      <selection activeCell="H5" sqref="H5"/>
    </sheetView>
  </sheetViews>
  <sheetFormatPr defaultRowHeight="12.75" x14ac:dyDescent="0.2"/>
  <cols>
    <col min="1" max="1" width="24" customWidth="1"/>
    <col min="2" max="2" width="15.42578125" customWidth="1"/>
    <col min="3" max="3" width="16.42578125" customWidth="1"/>
    <col min="4" max="4" width="15" customWidth="1"/>
    <col min="5" max="5" width="12.7109375" customWidth="1"/>
    <col min="6" max="7" width="11.42578125" customWidth="1"/>
    <col min="8" max="8" width="12.7109375" bestFit="1" customWidth="1"/>
    <col min="9" max="9" width="12.85546875" bestFit="1" customWidth="1"/>
    <col min="10" max="10" width="11.42578125" customWidth="1"/>
    <col min="11" max="11" width="12" bestFit="1" customWidth="1"/>
    <col min="12" max="256" width="11.42578125" customWidth="1"/>
  </cols>
  <sheetData>
    <row r="1" spans="1:9" ht="20.25" x14ac:dyDescent="0.3">
      <c r="A1" s="188" t="s">
        <v>42</v>
      </c>
      <c r="B1" s="188"/>
      <c r="C1" s="188"/>
      <c r="D1" s="188"/>
      <c r="E1" s="188"/>
      <c r="F1" s="188"/>
      <c r="G1" s="188"/>
    </row>
    <row r="2" spans="1:9" x14ac:dyDescent="0.2">
      <c r="A2" s="189" t="s">
        <v>53</v>
      </c>
      <c r="B2" s="189"/>
      <c r="C2" s="189"/>
      <c r="D2" s="189"/>
      <c r="E2" s="189"/>
      <c r="F2" s="189"/>
      <c r="G2" s="189"/>
    </row>
    <row r="3" spans="1:9" x14ac:dyDescent="0.2">
      <c r="A3" s="189" t="s">
        <v>166</v>
      </c>
      <c r="B3" s="189"/>
      <c r="C3" s="189"/>
      <c r="D3" s="189"/>
      <c r="E3" s="189"/>
      <c r="F3" s="189"/>
      <c r="G3" s="189"/>
    </row>
    <row r="4" spans="1:9" x14ac:dyDescent="0.2">
      <c r="A4" s="189" t="s">
        <v>113</v>
      </c>
      <c r="B4" s="189"/>
      <c r="C4" s="189"/>
      <c r="D4" s="189"/>
      <c r="E4" s="189"/>
      <c r="F4" s="189"/>
      <c r="G4" s="189"/>
    </row>
    <row r="5" spans="1:9" x14ac:dyDescent="0.2">
      <c r="A5" s="1"/>
      <c r="B5" s="1"/>
      <c r="C5" s="1"/>
      <c r="D5" s="1"/>
      <c r="E5" s="1"/>
      <c r="F5" s="1"/>
      <c r="G5" s="1"/>
    </row>
    <row r="6" spans="1:9" ht="16.5" customHeight="1" x14ac:dyDescent="0.2">
      <c r="A6" s="192" t="s">
        <v>20</v>
      </c>
      <c r="B6" s="192">
        <v>2018</v>
      </c>
      <c r="C6" s="192">
        <v>2019</v>
      </c>
      <c r="D6" s="192" t="s">
        <v>29</v>
      </c>
      <c r="E6" s="192"/>
      <c r="F6" s="192" t="s">
        <v>62</v>
      </c>
      <c r="G6" s="192"/>
    </row>
    <row r="7" spans="1:9" ht="18.75" customHeight="1" x14ac:dyDescent="0.2">
      <c r="A7" s="192"/>
      <c r="B7" s="192"/>
      <c r="C7" s="192"/>
      <c r="D7" s="46" t="s">
        <v>22</v>
      </c>
      <c r="E7" s="46" t="s">
        <v>24</v>
      </c>
      <c r="F7" s="46">
        <v>2018</v>
      </c>
      <c r="G7" s="46">
        <v>2019</v>
      </c>
      <c r="I7" s="18"/>
    </row>
    <row r="8" spans="1:9" ht="15.95" customHeight="1" x14ac:dyDescent="0.2">
      <c r="A8" s="59" t="s">
        <v>12</v>
      </c>
      <c r="B8" s="120">
        <f>B49+B89+B129+B169+B209+B248+B287+B326+B366+B405+B444+B483</f>
        <v>66791513.110000007</v>
      </c>
      <c r="C8" s="120">
        <f>C49+C89+C129+C169+C209+C248+C287+C326+C366+C405+C444+C483</f>
        <v>79460720.640000015</v>
      </c>
      <c r="D8" s="120">
        <f>C8-B8</f>
        <v>12669207.530000009</v>
      </c>
      <c r="E8" s="121">
        <f>(D8/B8*100)</f>
        <v>18.968289442904055</v>
      </c>
      <c r="F8" s="122">
        <f>(B8/B22*100)</f>
        <v>0.48735621861577999</v>
      </c>
      <c r="G8" s="122">
        <f>(C8/C22*100)</f>
        <v>0.48124850514627837</v>
      </c>
    </row>
    <row r="9" spans="1:9" ht="15.95" customHeight="1" x14ac:dyDescent="0.2">
      <c r="A9" s="59" t="s">
        <v>13</v>
      </c>
      <c r="B9" s="120">
        <f>B50+B90+B130+B170+B210+B249+B288+B327+B367+B406+B445+B484</f>
        <v>2099794395.8299999</v>
      </c>
      <c r="C9" s="120">
        <f>C50+C90+C130+C170+C210+C249+C288+C327+C367+C406+C445+C484</f>
        <v>2357293937.9800005</v>
      </c>
      <c r="D9" s="120">
        <f>C9-B9</f>
        <v>257499542.15000057</v>
      </c>
      <c r="E9" s="121">
        <f t="shared" ref="E9:E15" si="0">(D9/B9*100)</f>
        <v>12.263083598154713</v>
      </c>
      <c r="F9" s="122">
        <f>(B9/B22*100)</f>
        <v>15.321525280269475</v>
      </c>
      <c r="G9" s="122">
        <f>(C9/C22*100)</f>
        <v>14.276792038961036</v>
      </c>
    </row>
    <row r="10" spans="1:9" ht="15.95" customHeight="1" x14ac:dyDescent="0.2">
      <c r="A10" s="68" t="s">
        <v>30</v>
      </c>
      <c r="B10" s="69">
        <f>(B8+B9)</f>
        <v>2166585908.9400001</v>
      </c>
      <c r="C10" s="69">
        <f>(C8+C9)</f>
        <v>2436754658.6200004</v>
      </c>
      <c r="D10" s="69">
        <f t="shared" ref="D10:D20" si="1">(C10-B10)</f>
        <v>270168749.68000031</v>
      </c>
      <c r="E10" s="70">
        <f t="shared" si="0"/>
        <v>12.469791692321126</v>
      </c>
      <c r="F10" s="71">
        <f>(F8+F9)</f>
        <v>15.808881498885254</v>
      </c>
      <c r="G10" s="71">
        <f>(G8+G9)</f>
        <v>14.758040544107313</v>
      </c>
    </row>
    <row r="11" spans="1:9" ht="15.95" customHeight="1" x14ac:dyDescent="0.2">
      <c r="A11" s="59" t="s">
        <v>14</v>
      </c>
      <c r="B11" s="120">
        <f t="shared" ref="B11:C19" si="2">B52+B92+B132+B172+B212+B251+B290+B329+B369+B408+B447+B486</f>
        <v>3022634277</v>
      </c>
      <c r="C11" s="120">
        <f t="shared" si="2"/>
        <v>4335288707.6499996</v>
      </c>
      <c r="D11" s="120">
        <f t="shared" si="1"/>
        <v>1312654430.6499996</v>
      </c>
      <c r="E11" s="121">
        <f t="shared" si="0"/>
        <v>43.427497684331975</v>
      </c>
      <c r="F11" s="122">
        <f>(B11/B22*100)</f>
        <v>22.055191489240418</v>
      </c>
      <c r="G11" s="122">
        <f>(C11/C22*100)</f>
        <v>26.256384200017528</v>
      </c>
    </row>
    <row r="12" spans="1:9" ht="15.95" customHeight="1" x14ac:dyDescent="0.2">
      <c r="A12" s="59" t="s">
        <v>15</v>
      </c>
      <c r="B12" s="120">
        <f t="shared" si="2"/>
        <v>143370828.68000001</v>
      </c>
      <c r="C12" s="120">
        <f t="shared" si="2"/>
        <v>157988148.58000001</v>
      </c>
      <c r="D12" s="120">
        <f t="shared" si="1"/>
        <v>14617319.900000006</v>
      </c>
      <c r="E12" s="121">
        <f t="shared" si="0"/>
        <v>10.195463076122332</v>
      </c>
      <c r="F12" s="122">
        <f>(B12/B22*100)</f>
        <v>1.0461308880698841</v>
      </c>
      <c r="G12" s="122">
        <f>(C12/C22*100)</f>
        <v>0.95684458588561216</v>
      </c>
    </row>
    <row r="13" spans="1:9" ht="15.95" customHeight="1" x14ac:dyDescent="0.2">
      <c r="A13" s="59" t="s">
        <v>27</v>
      </c>
      <c r="B13" s="120">
        <f t="shared" si="2"/>
        <v>3277561326.6700001</v>
      </c>
      <c r="C13" s="120">
        <f t="shared" si="2"/>
        <v>3699910030.9500008</v>
      </c>
      <c r="D13" s="120">
        <f t="shared" si="1"/>
        <v>422348704.28000069</v>
      </c>
      <c r="E13" s="121">
        <f t="shared" si="0"/>
        <v>12.88606565019202</v>
      </c>
      <c r="F13" s="122">
        <f>(B13/B22*100)</f>
        <v>23.915312291496164</v>
      </c>
      <c r="G13" s="122">
        <f>(C13/C22*100)</f>
        <v>22.408256019189405</v>
      </c>
    </row>
    <row r="14" spans="1:9" ht="15.95" customHeight="1" x14ac:dyDescent="0.2">
      <c r="A14" s="59" t="s">
        <v>35</v>
      </c>
      <c r="B14" s="120">
        <f t="shared" si="2"/>
        <v>180194062.38999999</v>
      </c>
      <c r="C14" s="120">
        <f t="shared" si="2"/>
        <v>213789249.93000001</v>
      </c>
      <c r="D14" s="120">
        <f t="shared" si="1"/>
        <v>33595187.540000021</v>
      </c>
      <c r="E14" s="121">
        <f t="shared" si="0"/>
        <v>18.643892642416176</v>
      </c>
      <c r="F14" s="122">
        <f>(B14/B22*100)</f>
        <v>1.3148181973176192</v>
      </c>
      <c r="G14" s="122">
        <f>(C14/C22*100)</f>
        <v>1.2948001996015697</v>
      </c>
    </row>
    <row r="15" spans="1:9" ht="15.95" customHeight="1" x14ac:dyDescent="0.2">
      <c r="A15" s="59" t="s">
        <v>16</v>
      </c>
      <c r="B15" s="120">
        <f t="shared" si="2"/>
        <v>150519052.63</v>
      </c>
      <c r="C15" s="120">
        <f t="shared" si="2"/>
        <v>187801855.25</v>
      </c>
      <c r="D15" s="120">
        <f t="shared" si="1"/>
        <v>37282802.620000005</v>
      </c>
      <c r="E15" s="121">
        <f t="shared" si="0"/>
        <v>24.769490618338612</v>
      </c>
      <c r="F15" s="122">
        <f>(B15/B22*100)</f>
        <v>1.0982891823183367</v>
      </c>
      <c r="G15" s="122">
        <f>(C15/C22*100)</f>
        <v>1.1374092932308981</v>
      </c>
    </row>
    <row r="16" spans="1:9" ht="15.95" customHeight="1" x14ac:dyDescent="0.2">
      <c r="A16" s="59" t="s">
        <v>36</v>
      </c>
      <c r="B16" s="120">
        <f t="shared" si="2"/>
        <v>3716249217.96</v>
      </c>
      <c r="C16" s="120">
        <f t="shared" si="2"/>
        <v>4265798342.6099997</v>
      </c>
      <c r="D16" s="120">
        <f t="shared" si="1"/>
        <v>549549124.64999962</v>
      </c>
      <c r="E16" s="121">
        <f>(D16/B16*100)</f>
        <v>14.787736032183263</v>
      </c>
      <c r="F16" s="122">
        <f>(B16/B22*100)</f>
        <v>27.116276933508672</v>
      </c>
      <c r="G16" s="122">
        <f>(C16/C22*100)</f>
        <v>25.835520482343988</v>
      </c>
    </row>
    <row r="17" spans="1:7" ht="15.95" customHeight="1" x14ac:dyDescent="0.2">
      <c r="A17" s="59" t="s">
        <v>34</v>
      </c>
      <c r="B17" s="120">
        <f t="shared" si="2"/>
        <v>94456241.409999996</v>
      </c>
      <c r="C17" s="120">
        <f t="shared" si="2"/>
        <v>55272075.109999999</v>
      </c>
      <c r="D17" s="120">
        <f t="shared" si="1"/>
        <v>-39184166.299999997</v>
      </c>
      <c r="E17" s="121">
        <f>(D17/B17*100)</f>
        <v>-41.483935539966978</v>
      </c>
      <c r="F17" s="122">
        <f>(B17/B22*100)</f>
        <v>0.68921685547717704</v>
      </c>
      <c r="G17" s="122">
        <f>(C17/C22*100)</f>
        <v>0.3347516019082043</v>
      </c>
    </row>
    <row r="18" spans="1:7" ht="15.95" customHeight="1" x14ac:dyDescent="0.2">
      <c r="A18" s="59" t="s">
        <v>17</v>
      </c>
      <c r="B18" s="120">
        <f t="shared" si="2"/>
        <v>225317629.06999999</v>
      </c>
      <c r="C18" s="120">
        <f t="shared" si="2"/>
        <v>438280278.78000003</v>
      </c>
      <c r="D18" s="120">
        <f t="shared" si="1"/>
        <v>212962649.71000004</v>
      </c>
      <c r="E18" s="121">
        <f>(D18/B18*100)</f>
        <v>94.516638839581617</v>
      </c>
      <c r="F18" s="122">
        <f>(B18/B22*100)</f>
        <v>1.6440703702906143</v>
      </c>
      <c r="G18" s="122">
        <f>(C18/C22*100)</f>
        <v>2.6544150027729865</v>
      </c>
    </row>
    <row r="19" spans="1:7" ht="15.95" customHeight="1" x14ac:dyDescent="0.2">
      <c r="A19" s="59" t="s">
        <v>18</v>
      </c>
      <c r="B19" s="120">
        <f t="shared" si="2"/>
        <v>727976717.80999994</v>
      </c>
      <c r="C19" s="120">
        <f t="shared" si="2"/>
        <v>720486514.50999999</v>
      </c>
      <c r="D19" s="120">
        <f t="shared" si="1"/>
        <v>-7490203.2999999523</v>
      </c>
      <c r="E19" s="121">
        <f>(D19/B19*100)</f>
        <v>-1.0289069851757096</v>
      </c>
      <c r="F19" s="122">
        <f>(B19/B22*100)</f>
        <v>5.3118122933958523</v>
      </c>
      <c r="G19" s="122">
        <f>(C19/C22*100)</f>
        <v>4.363578070942471</v>
      </c>
    </row>
    <row r="20" spans="1:7" ht="15.95" customHeight="1" x14ac:dyDescent="0.2">
      <c r="A20" s="62" t="s">
        <v>31</v>
      </c>
      <c r="B20" s="63">
        <f>SUM(B11:B19)</f>
        <v>11538279353.620001</v>
      </c>
      <c r="C20" s="63">
        <f>SUM(C11:C19)</f>
        <v>14074615203.370003</v>
      </c>
      <c r="D20" s="63">
        <f t="shared" si="1"/>
        <v>2536335849.7500019</v>
      </c>
      <c r="E20" s="64">
        <f>(D20/B20*100)</f>
        <v>21.981924444863228</v>
      </c>
      <c r="F20" s="65">
        <f>SUM(F11:F19)</f>
        <v>84.191118501114744</v>
      </c>
      <c r="G20" s="65">
        <f>SUM(G11:G19)</f>
        <v>85.241959455892669</v>
      </c>
    </row>
    <row r="21" spans="1:7" x14ac:dyDescent="0.2">
      <c r="A21" s="72"/>
      <c r="B21" s="174"/>
      <c r="C21" s="174"/>
      <c r="D21" s="174"/>
      <c r="E21" s="175"/>
      <c r="F21" s="176"/>
      <c r="G21" s="176"/>
    </row>
    <row r="22" spans="1:7" ht="19.5" customHeight="1" x14ac:dyDescent="0.2">
      <c r="A22" s="55" t="s">
        <v>19</v>
      </c>
      <c r="B22" s="66">
        <f>(B10+B20)</f>
        <v>13704865262.560001</v>
      </c>
      <c r="C22" s="66">
        <f>(C10+C20)</f>
        <v>16511369861.990004</v>
      </c>
      <c r="D22" s="66">
        <f>(C22-B22)</f>
        <v>2806504599.4300022</v>
      </c>
      <c r="E22" s="57">
        <f>(D22/B22*100)</f>
        <v>20.478162649997195</v>
      </c>
      <c r="F22" s="67">
        <f>(F10+F20)</f>
        <v>100</v>
      </c>
      <c r="G22" s="67">
        <f>(G10+G20)</f>
        <v>99.999999999999986</v>
      </c>
    </row>
    <row r="23" spans="1:7" x14ac:dyDescent="0.2">
      <c r="A23" s="81" t="s">
        <v>97</v>
      </c>
    </row>
    <row r="24" spans="1:7" x14ac:dyDescent="0.2">
      <c r="A24" s="3"/>
    </row>
    <row r="25" spans="1:7" x14ac:dyDescent="0.2">
      <c r="A25" s="3"/>
    </row>
    <row r="26" spans="1:7" x14ac:dyDescent="0.2">
      <c r="A26" s="3"/>
    </row>
    <row r="27" spans="1:7" x14ac:dyDescent="0.2">
      <c r="A27" s="3"/>
    </row>
    <row r="28" spans="1:7" x14ac:dyDescent="0.2">
      <c r="A28" s="3"/>
    </row>
    <row r="29" spans="1:7" x14ac:dyDescent="0.2">
      <c r="A29" s="3"/>
    </row>
    <row r="30" spans="1:7" x14ac:dyDescent="0.2">
      <c r="A30" s="3"/>
    </row>
    <row r="31" spans="1:7" x14ac:dyDescent="0.2">
      <c r="A31" s="3"/>
    </row>
    <row r="32" spans="1:7" x14ac:dyDescent="0.2">
      <c r="A32" s="3"/>
    </row>
    <row r="33" spans="1:7" x14ac:dyDescent="0.2">
      <c r="A33" s="3"/>
    </row>
    <row r="34" spans="1:7" x14ac:dyDescent="0.2">
      <c r="A34" s="3"/>
    </row>
    <row r="35" spans="1:7" x14ac:dyDescent="0.2">
      <c r="A35" s="3"/>
    </row>
    <row r="36" spans="1:7" x14ac:dyDescent="0.2">
      <c r="A36" s="3"/>
    </row>
    <row r="37" spans="1:7" x14ac:dyDescent="0.2">
      <c r="A37" s="3"/>
    </row>
    <row r="38" spans="1:7" x14ac:dyDescent="0.2">
      <c r="A38" s="3"/>
    </row>
    <row r="39" spans="1:7" x14ac:dyDescent="0.2">
      <c r="A39" s="3"/>
    </row>
    <row r="40" spans="1:7" x14ac:dyDescent="0.2">
      <c r="A40" s="3"/>
    </row>
    <row r="41" spans="1:7" ht="20.25" hidden="1" x14ac:dyDescent="0.3">
      <c r="A41" s="188" t="s">
        <v>42</v>
      </c>
      <c r="B41" s="188"/>
      <c r="C41" s="188"/>
      <c r="D41" s="188"/>
      <c r="E41" s="188"/>
      <c r="F41" s="188"/>
      <c r="G41" s="188"/>
    </row>
    <row r="42" spans="1:7" hidden="1" x14ac:dyDescent="0.2">
      <c r="A42" s="189" t="s">
        <v>53</v>
      </c>
      <c r="B42" s="189"/>
      <c r="C42" s="189"/>
      <c r="D42" s="189"/>
      <c r="E42" s="189"/>
      <c r="F42" s="189"/>
      <c r="G42" s="189"/>
    </row>
    <row r="43" spans="1:7" hidden="1" x14ac:dyDescent="0.2">
      <c r="A43" s="189" t="s">
        <v>145</v>
      </c>
      <c r="B43" s="189"/>
      <c r="C43" s="189"/>
      <c r="D43" s="189"/>
      <c r="E43" s="189"/>
      <c r="F43" s="189"/>
      <c r="G43" s="189"/>
    </row>
    <row r="44" spans="1:7" hidden="1" x14ac:dyDescent="0.2">
      <c r="A44" s="189" t="s">
        <v>113</v>
      </c>
      <c r="B44" s="189"/>
      <c r="C44" s="189"/>
      <c r="D44" s="189"/>
      <c r="E44" s="189"/>
      <c r="F44" s="189"/>
      <c r="G44" s="189"/>
    </row>
    <row r="45" spans="1:7" hidden="1" x14ac:dyDescent="0.2">
      <c r="A45" s="1"/>
      <c r="B45" s="1"/>
      <c r="C45" s="1"/>
      <c r="D45" s="1"/>
      <c r="E45" s="1"/>
      <c r="F45" s="1"/>
      <c r="G45" s="1"/>
    </row>
    <row r="46" spans="1:7" hidden="1" x14ac:dyDescent="0.2">
      <c r="A46" s="1"/>
      <c r="B46" s="1"/>
      <c r="C46" s="1"/>
      <c r="D46" s="1"/>
      <c r="E46" s="1"/>
      <c r="F46" s="1"/>
      <c r="G46" s="1"/>
    </row>
    <row r="47" spans="1:7" ht="18" hidden="1" customHeight="1" x14ac:dyDescent="0.2">
      <c r="A47" s="192" t="s">
        <v>20</v>
      </c>
      <c r="B47" s="192">
        <v>2018</v>
      </c>
      <c r="C47" s="192">
        <v>2019</v>
      </c>
      <c r="D47" s="192" t="s">
        <v>29</v>
      </c>
      <c r="E47" s="192"/>
      <c r="F47" s="192" t="s">
        <v>62</v>
      </c>
      <c r="G47" s="192"/>
    </row>
    <row r="48" spans="1:7" ht="16.5" hidden="1" customHeight="1" x14ac:dyDescent="0.2">
      <c r="A48" s="192"/>
      <c r="B48" s="192"/>
      <c r="C48" s="192"/>
      <c r="D48" s="158" t="s">
        <v>22</v>
      </c>
      <c r="E48" s="158" t="s">
        <v>24</v>
      </c>
      <c r="F48" s="158">
        <v>2018</v>
      </c>
      <c r="G48" s="158">
        <v>2019</v>
      </c>
    </row>
    <row r="49" spans="1:7" ht="15.95" hidden="1" customHeight="1" x14ac:dyDescent="0.2">
      <c r="A49" s="59" t="s">
        <v>12</v>
      </c>
      <c r="B49" s="120">
        <v>21163329.619999997</v>
      </c>
      <c r="C49" s="120">
        <f>'P.N.C. x Comp. x Ramos'!D73</f>
        <v>27370891.180000007</v>
      </c>
      <c r="D49" s="120">
        <f>(C49-B49)</f>
        <v>6207561.5600000098</v>
      </c>
      <c r="E49" s="121">
        <f>(D49/B49*100)</f>
        <v>29.331686797212065</v>
      </c>
      <c r="F49" s="122">
        <f>(B49/B63*100)</f>
        <v>0.47652772869057847</v>
      </c>
      <c r="G49" s="122">
        <f>(C49/C63*100)</f>
        <v>0.48547643514571337</v>
      </c>
    </row>
    <row r="50" spans="1:7" ht="15.95" hidden="1" customHeight="1" x14ac:dyDescent="0.2">
      <c r="A50" s="59" t="s">
        <v>13</v>
      </c>
      <c r="B50" s="120">
        <v>668673829.13</v>
      </c>
      <c r="C50" s="120">
        <f>'P.N.C. x Comp. x Ramos'!E73</f>
        <v>730442823.23000026</v>
      </c>
      <c r="D50" s="120">
        <f t="shared" ref="D50:D61" si="3">(C50-B50)</f>
        <v>61768994.100000262</v>
      </c>
      <c r="E50" s="121">
        <f t="shared" ref="E50:E56" si="4">(D50/B50*100)</f>
        <v>9.2375372579433588</v>
      </c>
      <c r="F50" s="122">
        <f>(B50/B63*100)</f>
        <v>15.056308565407624</v>
      </c>
      <c r="G50" s="122">
        <f>(C50/C63*100)</f>
        <v>12.955836021831383</v>
      </c>
    </row>
    <row r="51" spans="1:7" ht="15.95" hidden="1" customHeight="1" x14ac:dyDescent="0.2">
      <c r="A51" s="62" t="s">
        <v>30</v>
      </c>
      <c r="B51" s="123">
        <v>689837158.75</v>
      </c>
      <c r="C51" s="123">
        <f>(C49+C50)</f>
        <v>757813714.41000032</v>
      </c>
      <c r="D51" s="123">
        <f t="shared" si="3"/>
        <v>67976555.660000324</v>
      </c>
      <c r="E51" s="124">
        <f t="shared" si="4"/>
        <v>9.8540002952545098</v>
      </c>
      <c r="F51" s="125">
        <f>(F49+F50)</f>
        <v>15.532836294098203</v>
      </c>
      <c r="G51" s="125">
        <f>(G49+G50)</f>
        <v>13.441312456977096</v>
      </c>
    </row>
    <row r="52" spans="1:7" ht="15.95" hidden="1" customHeight="1" x14ac:dyDescent="0.2">
      <c r="A52" s="59" t="s">
        <v>14</v>
      </c>
      <c r="B52" s="120">
        <v>993943437.93000007</v>
      </c>
      <c r="C52" s="120">
        <f>'P.N.C. x Comp. x Ramos'!F73</f>
        <v>1392804405.8900001</v>
      </c>
      <c r="D52" s="120">
        <f t="shared" si="3"/>
        <v>398860967.96000004</v>
      </c>
      <c r="E52" s="121">
        <f t="shared" si="4"/>
        <v>40.129141431898105</v>
      </c>
      <c r="F52" s="122">
        <f>(B52/B63*100)</f>
        <v>22.380297308041833</v>
      </c>
      <c r="G52" s="122">
        <f>(C52/C63*100)</f>
        <v>24.704117720536718</v>
      </c>
    </row>
    <row r="53" spans="1:7" ht="15.95" hidden="1" customHeight="1" x14ac:dyDescent="0.2">
      <c r="A53" s="59" t="s">
        <v>15</v>
      </c>
      <c r="B53" s="120">
        <v>40396805.670000009</v>
      </c>
      <c r="C53" s="120">
        <f>'P.N.C. x Comp. x Ramos'!G73</f>
        <v>55215856.110000007</v>
      </c>
      <c r="D53" s="120">
        <f t="shared" si="3"/>
        <v>14819050.439999998</v>
      </c>
      <c r="E53" s="121">
        <f t="shared" si="4"/>
        <v>36.683718413421758</v>
      </c>
      <c r="F53" s="122">
        <f>(B53/B63*100)</f>
        <v>0.90960157961570265</v>
      </c>
      <c r="G53" s="122">
        <f>(C53/C63*100)</f>
        <v>0.97936149800590644</v>
      </c>
    </row>
    <row r="54" spans="1:7" ht="15.95" hidden="1" customHeight="1" x14ac:dyDescent="0.2">
      <c r="A54" s="59" t="s">
        <v>27</v>
      </c>
      <c r="B54" s="120">
        <v>1186575114.3799999</v>
      </c>
      <c r="C54" s="120">
        <f>'P.N.C. x Comp. x Ramos'!H73</f>
        <v>1571264925.5600004</v>
      </c>
      <c r="D54" s="120">
        <f t="shared" si="3"/>
        <v>384689811.18000054</v>
      </c>
      <c r="E54" s="121">
        <f t="shared" si="4"/>
        <v>32.420181960499463</v>
      </c>
      <c r="F54" s="122">
        <f>(B54/B63*100)</f>
        <v>26.717721376031033</v>
      </c>
      <c r="G54" s="122">
        <f>(C54/C63*100)</f>
        <v>27.869465035459012</v>
      </c>
    </row>
    <row r="55" spans="1:7" ht="15.95" hidden="1" customHeight="1" x14ac:dyDescent="0.2">
      <c r="A55" s="59" t="s">
        <v>35</v>
      </c>
      <c r="B55" s="120">
        <v>15424500.040000001</v>
      </c>
      <c r="C55" s="120">
        <f>'P.N.C. x Comp. x Ramos'!I73</f>
        <v>16729242.539999999</v>
      </c>
      <c r="D55" s="120">
        <f t="shared" si="3"/>
        <v>1304742.4999999981</v>
      </c>
      <c r="E55" s="121">
        <f t="shared" si="4"/>
        <v>8.4588965387301975</v>
      </c>
      <c r="F55" s="122">
        <f>(B55/B63*100)</f>
        <v>0.34730839155398169</v>
      </c>
      <c r="G55" s="122">
        <f>(C55/C63*100)</f>
        <v>0.29672592600644787</v>
      </c>
    </row>
    <row r="56" spans="1:7" ht="15.95" hidden="1" customHeight="1" x14ac:dyDescent="0.2">
      <c r="A56" s="59" t="s">
        <v>16</v>
      </c>
      <c r="B56" s="120">
        <v>37820278.050000004</v>
      </c>
      <c r="C56" s="120">
        <f>'P.N.C. x Comp. x Ramos'!J73</f>
        <v>46212469.109999999</v>
      </c>
      <c r="D56" s="120">
        <f t="shared" si="3"/>
        <v>8392191.0599999949</v>
      </c>
      <c r="E56" s="121">
        <f t="shared" si="4"/>
        <v>22.189659866871324</v>
      </c>
      <c r="F56" s="122">
        <f>(B56/B63*100)</f>
        <v>0.85158675507189152</v>
      </c>
      <c r="G56" s="122">
        <f>(C56/C63*100)</f>
        <v>0.8196687720273268</v>
      </c>
    </row>
    <row r="57" spans="1:7" ht="15.95" hidden="1" customHeight="1" x14ac:dyDescent="0.2">
      <c r="A57" s="59" t="s">
        <v>36</v>
      </c>
      <c r="B57" s="120">
        <v>1210214797.8400002</v>
      </c>
      <c r="C57" s="120">
        <f>'P.N.C. x Comp. x Ramos'!K73</f>
        <v>1357869721.2499998</v>
      </c>
      <c r="D57" s="120">
        <f t="shared" si="3"/>
        <v>147654923.40999961</v>
      </c>
      <c r="E57" s="121">
        <f>(D57/B57*100)</f>
        <v>12.200720374063774</v>
      </c>
      <c r="F57" s="122">
        <f>(B57/B63*100)</f>
        <v>27.25000834922605</v>
      </c>
      <c r="G57" s="122">
        <f>(C57/C63*100)</f>
        <v>24.084482574189721</v>
      </c>
    </row>
    <row r="58" spans="1:7" ht="15.95" hidden="1" customHeight="1" x14ac:dyDescent="0.2">
      <c r="A58" s="59" t="s">
        <v>34</v>
      </c>
      <c r="B58" s="120">
        <v>27769261.780000001</v>
      </c>
      <c r="C58" s="120">
        <f>'P.N.C. x Comp. x Ramos'!L73</f>
        <v>14618396.17</v>
      </c>
      <c r="D58" s="120">
        <f t="shared" si="3"/>
        <v>-13150865.610000001</v>
      </c>
      <c r="E58" s="121">
        <f>(D58/B58*100)</f>
        <v>-47.357634906490489</v>
      </c>
      <c r="F58" s="122">
        <f>(B58/B63*100)</f>
        <v>0.62527132927760409</v>
      </c>
      <c r="G58" s="122">
        <f>(C58/C63*100)</f>
        <v>0.2592859258212632</v>
      </c>
    </row>
    <row r="59" spans="1:7" ht="15.95" hidden="1" customHeight="1" x14ac:dyDescent="0.2">
      <c r="A59" s="59" t="s">
        <v>17</v>
      </c>
      <c r="B59" s="120">
        <v>78461515.820000008</v>
      </c>
      <c r="C59" s="120">
        <f>'P.N.C. x Comp. x Ramos'!M73</f>
        <v>236999220.66</v>
      </c>
      <c r="D59" s="120">
        <f t="shared" si="3"/>
        <v>158537704.83999997</v>
      </c>
      <c r="E59" s="121">
        <f>(D59/B59*100)</f>
        <v>202.05791741737977</v>
      </c>
      <c r="F59" s="122">
        <f>(B59/B63*100)</f>
        <v>1.7666921318463356</v>
      </c>
      <c r="G59" s="122">
        <f>(C59/C63*100)</f>
        <v>4.2036459836719517</v>
      </c>
    </row>
    <row r="60" spans="1:7" ht="15.95" hidden="1" customHeight="1" x14ac:dyDescent="0.2">
      <c r="A60" s="59" t="s">
        <v>18</v>
      </c>
      <c r="B60" s="120">
        <v>160710990.42999998</v>
      </c>
      <c r="C60" s="120">
        <f>'P.N.C. x Comp. x Ramos'!N73</f>
        <v>188416384.72999996</v>
      </c>
      <c r="D60" s="120">
        <f t="shared" si="3"/>
        <v>27705394.299999982</v>
      </c>
      <c r="E60" s="121">
        <f>(D60/B60*100)</f>
        <v>17.239265482635098</v>
      </c>
      <c r="F60" s="122">
        <f>(B60/B63*100)</f>
        <v>3.6186764852373541</v>
      </c>
      <c r="G60" s="122">
        <f>(C60/C63*100)</f>
        <v>3.3419341073045601</v>
      </c>
    </row>
    <row r="61" spans="1:7" ht="15.95" hidden="1" customHeight="1" x14ac:dyDescent="0.2">
      <c r="A61" s="62" t="s">
        <v>31</v>
      </c>
      <c r="B61" s="123">
        <v>3751316701.9400005</v>
      </c>
      <c r="C61" s="123">
        <f>SUM(C52:C60)</f>
        <v>4880130622.0199995</v>
      </c>
      <c r="D61" s="123">
        <f t="shared" si="3"/>
        <v>1128813920.079999</v>
      </c>
      <c r="E61" s="124">
        <f>(D61/B61*100)</f>
        <v>30.091138919202177</v>
      </c>
      <c r="F61" s="125">
        <f>SUM(F52:F60)</f>
        <v>84.467163705901797</v>
      </c>
      <c r="G61" s="125">
        <f>SUM(G52:G60)</f>
        <v>86.558687543022899</v>
      </c>
    </row>
    <row r="62" spans="1:7" hidden="1" x14ac:dyDescent="0.2">
      <c r="A62" s="119"/>
      <c r="B62" s="171"/>
      <c r="C62" s="171"/>
      <c r="D62" s="171"/>
      <c r="E62" s="172"/>
      <c r="F62" s="173"/>
      <c r="G62" s="173"/>
    </row>
    <row r="63" spans="1:7" ht="20.25" hidden="1" customHeight="1" x14ac:dyDescent="0.2">
      <c r="A63" s="55" t="s">
        <v>19</v>
      </c>
      <c r="B63" s="126">
        <f>(B51+B61)</f>
        <v>4441153860.6900005</v>
      </c>
      <c r="C63" s="126">
        <f>(C51+C61)</f>
        <v>5637944336.4300003</v>
      </c>
      <c r="D63" s="126">
        <f>(C63-B63)</f>
        <v>1196790475.7399998</v>
      </c>
      <c r="E63" s="127">
        <f>(D63/B63*100)</f>
        <v>26.947737306134677</v>
      </c>
      <c r="F63" s="128">
        <f>(F51+F61)</f>
        <v>100</v>
      </c>
      <c r="G63" s="128">
        <f>(G51+G61)</f>
        <v>100</v>
      </c>
    </row>
    <row r="64" spans="1:7" hidden="1" x14ac:dyDescent="0.2">
      <c r="A64" s="81" t="s">
        <v>97</v>
      </c>
    </row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  <row r="71" hidden="1" x14ac:dyDescent="0.2"/>
    <row r="72" hidden="1" x14ac:dyDescent="0.2"/>
    <row r="73" hidden="1" x14ac:dyDescent="0.2"/>
    <row r="74" hidden="1" x14ac:dyDescent="0.2"/>
    <row r="75" hidden="1" x14ac:dyDescent="0.2"/>
    <row r="76" hidden="1" x14ac:dyDescent="0.2"/>
    <row r="77" hidden="1" x14ac:dyDescent="0.2"/>
    <row r="78" hidden="1" x14ac:dyDescent="0.2"/>
    <row r="79" hidden="1" x14ac:dyDescent="0.2"/>
    <row r="80" hidden="1" x14ac:dyDescent="0.2"/>
    <row r="81" spans="1:7" ht="20.25" hidden="1" x14ac:dyDescent="0.3">
      <c r="A81" s="188" t="s">
        <v>42</v>
      </c>
      <c r="B81" s="188"/>
      <c r="C81" s="188"/>
      <c r="D81" s="188"/>
      <c r="E81" s="188"/>
      <c r="F81" s="188"/>
      <c r="G81" s="188"/>
    </row>
    <row r="82" spans="1:7" hidden="1" x14ac:dyDescent="0.2">
      <c r="A82" s="189" t="s">
        <v>53</v>
      </c>
      <c r="B82" s="189"/>
      <c r="C82" s="189"/>
      <c r="D82" s="189"/>
      <c r="E82" s="189"/>
      <c r="F82" s="189"/>
      <c r="G82" s="189"/>
    </row>
    <row r="83" spans="1:7" hidden="1" x14ac:dyDescent="0.2">
      <c r="A83" s="189" t="s">
        <v>146</v>
      </c>
      <c r="B83" s="189"/>
      <c r="C83" s="189"/>
      <c r="D83" s="189"/>
      <c r="E83" s="189"/>
      <c r="F83" s="189"/>
      <c r="G83" s="189"/>
    </row>
    <row r="84" spans="1:7" hidden="1" x14ac:dyDescent="0.2">
      <c r="A84" s="189" t="s">
        <v>113</v>
      </c>
      <c r="B84" s="189"/>
      <c r="C84" s="189"/>
      <c r="D84" s="189"/>
      <c r="E84" s="189"/>
      <c r="F84" s="189"/>
      <c r="G84" s="189"/>
    </row>
    <row r="85" spans="1:7" hidden="1" x14ac:dyDescent="0.2">
      <c r="A85" s="1"/>
      <c r="B85" s="1"/>
      <c r="C85" s="1"/>
      <c r="D85" s="1"/>
      <c r="E85" s="1"/>
      <c r="F85" s="1"/>
      <c r="G85" s="1"/>
    </row>
    <row r="86" spans="1:7" hidden="1" x14ac:dyDescent="0.2">
      <c r="A86" s="1"/>
      <c r="B86" s="1"/>
      <c r="C86" s="1"/>
      <c r="D86" s="1"/>
      <c r="E86" s="1"/>
      <c r="F86" s="1"/>
      <c r="G86" s="1"/>
    </row>
    <row r="87" spans="1:7" ht="18" hidden="1" customHeight="1" x14ac:dyDescent="0.2">
      <c r="A87" s="192" t="s">
        <v>20</v>
      </c>
      <c r="B87" s="192">
        <v>2018</v>
      </c>
      <c r="C87" s="192">
        <v>2019</v>
      </c>
      <c r="D87" s="192" t="s">
        <v>29</v>
      </c>
      <c r="E87" s="192"/>
      <c r="F87" s="192" t="s">
        <v>62</v>
      </c>
      <c r="G87" s="192"/>
    </row>
    <row r="88" spans="1:7" ht="18" hidden="1" customHeight="1" x14ac:dyDescent="0.2">
      <c r="A88" s="192"/>
      <c r="B88" s="192"/>
      <c r="C88" s="192"/>
      <c r="D88" s="158" t="s">
        <v>22</v>
      </c>
      <c r="E88" s="158" t="s">
        <v>24</v>
      </c>
      <c r="F88" s="158">
        <v>2018</v>
      </c>
      <c r="G88" s="158">
        <v>2019</v>
      </c>
    </row>
    <row r="89" spans="1:7" ht="15.95" hidden="1" customHeight="1" x14ac:dyDescent="0.2">
      <c r="A89" s="59" t="s">
        <v>12</v>
      </c>
      <c r="B89" s="120">
        <v>21444345.880000003</v>
      </c>
      <c r="C89" s="120">
        <f>'P.N.C. x Comp. x Ramos'!D138</f>
        <v>23617115.310000002</v>
      </c>
      <c r="D89" s="129">
        <f>(C89-B89)</f>
        <v>2172769.4299999997</v>
      </c>
      <c r="E89" s="130">
        <f>(D89/B89*100)</f>
        <v>10.132131994879014</v>
      </c>
      <c r="F89" s="131">
        <f>(B89/B103*100)</f>
        <v>0.51077988845924294</v>
      </c>
      <c r="G89" s="131">
        <f>(C89/C103*100)</f>
        <v>0.4694268674996025</v>
      </c>
    </row>
    <row r="90" spans="1:7" ht="15.95" hidden="1" customHeight="1" x14ac:dyDescent="0.2">
      <c r="A90" s="59" t="s">
        <v>13</v>
      </c>
      <c r="B90" s="120">
        <v>692347778.91000009</v>
      </c>
      <c r="C90" s="120">
        <f>'P.N.C. x Comp. x Ramos'!E138</f>
        <v>781125531.6500001</v>
      </c>
      <c r="D90" s="129">
        <f t="shared" ref="D90:D101" si="5">(C90-B90)</f>
        <v>88777752.74000001</v>
      </c>
      <c r="E90" s="130">
        <f t="shared" ref="E90:E96" si="6">(D90/B90*100)</f>
        <v>12.822710701804741</v>
      </c>
      <c r="F90" s="131">
        <f>(B90/B103*100)</f>
        <v>16.490935338646683</v>
      </c>
      <c r="G90" s="131">
        <f>(C90/C103*100)</f>
        <v>15.52608380123208</v>
      </c>
    </row>
    <row r="91" spans="1:7" ht="15.95" hidden="1" customHeight="1" x14ac:dyDescent="0.2">
      <c r="A91" s="62" t="s">
        <v>30</v>
      </c>
      <c r="B91" s="63">
        <v>713792124.79000008</v>
      </c>
      <c r="C91" s="63">
        <f>(C89+C90)</f>
        <v>804742646.96000004</v>
      </c>
      <c r="D91" s="63">
        <f t="shared" si="5"/>
        <v>90950522.169999957</v>
      </c>
      <c r="E91" s="64">
        <f t="shared" si="6"/>
        <v>12.741878063835166</v>
      </c>
      <c r="F91" s="65">
        <f>(F89+F90)</f>
        <v>17.001715227105926</v>
      </c>
      <c r="G91" s="65">
        <f>(G89+G90)</f>
        <v>15.995510668731683</v>
      </c>
    </row>
    <row r="92" spans="1:7" ht="15.95" hidden="1" customHeight="1" x14ac:dyDescent="0.2">
      <c r="A92" s="59" t="s">
        <v>14</v>
      </c>
      <c r="B92" s="120">
        <v>984362601.45000017</v>
      </c>
      <c r="C92" s="120">
        <f>'P.N.C. x Comp. x Ramos'!F138</f>
        <v>1361801078.3</v>
      </c>
      <c r="D92" s="120">
        <f t="shared" si="5"/>
        <v>377438476.84999979</v>
      </c>
      <c r="E92" s="121">
        <f t="shared" si="6"/>
        <v>38.343439327542498</v>
      </c>
      <c r="F92" s="122">
        <f>(B92/B103*100)</f>
        <v>23.446395734598234</v>
      </c>
      <c r="G92" s="122">
        <f>(C92/C103*100)</f>
        <v>27.067912653721542</v>
      </c>
    </row>
    <row r="93" spans="1:7" ht="15.95" hidden="1" customHeight="1" x14ac:dyDescent="0.2">
      <c r="A93" s="59" t="s">
        <v>15</v>
      </c>
      <c r="B93" s="120">
        <v>48605011.199999988</v>
      </c>
      <c r="C93" s="120">
        <f>'P.N.C. x Comp. x Ramos'!G138</f>
        <v>46088902.580000006</v>
      </c>
      <c r="D93" s="120">
        <f t="shared" si="5"/>
        <v>-2516108.6199999824</v>
      </c>
      <c r="E93" s="121">
        <f t="shared" si="6"/>
        <v>-5.1766444608904507</v>
      </c>
      <c r="F93" s="122">
        <f>(B93/B103*100)</f>
        <v>1.1577159936806727</v>
      </c>
      <c r="G93" s="122">
        <f>(C93/C103*100)</f>
        <v>0.91608856037819586</v>
      </c>
    </row>
    <row r="94" spans="1:7" ht="15.95" hidden="1" customHeight="1" x14ac:dyDescent="0.2">
      <c r="A94" s="59" t="s">
        <v>27</v>
      </c>
      <c r="B94" s="120">
        <v>809271358.13000011</v>
      </c>
      <c r="C94" s="120">
        <f>'P.N.C. x Comp. x Ramos'!H138</f>
        <v>1025386702.2099998</v>
      </c>
      <c r="D94" s="120">
        <f t="shared" si="5"/>
        <v>216115344.07999969</v>
      </c>
      <c r="E94" s="121">
        <f t="shared" si="6"/>
        <v>26.704929305712959</v>
      </c>
      <c r="F94" s="122">
        <f>(B94/B103*100)</f>
        <v>19.275921790853964</v>
      </c>
      <c r="G94" s="122">
        <f>(C94/C103*100)</f>
        <v>20.381154145035502</v>
      </c>
    </row>
    <row r="95" spans="1:7" ht="15.95" hidden="1" customHeight="1" x14ac:dyDescent="0.2">
      <c r="A95" s="59" t="s">
        <v>35</v>
      </c>
      <c r="B95" s="120">
        <v>134978323.13999999</v>
      </c>
      <c r="C95" s="120">
        <f>'P.N.C. x Comp. x Ramos'!I138</f>
        <v>28141784.100000001</v>
      </c>
      <c r="D95" s="120">
        <f t="shared" si="5"/>
        <v>-106836539.03999999</v>
      </c>
      <c r="E95" s="121">
        <f t="shared" si="6"/>
        <v>-79.15088627170806</v>
      </c>
      <c r="F95" s="122">
        <f>(B95/B103*100)</f>
        <v>3.2150298835725004</v>
      </c>
      <c r="G95" s="122">
        <f>(C95/C103*100)</f>
        <v>0.55936169098177302</v>
      </c>
    </row>
    <row r="96" spans="1:7" ht="15.95" hidden="1" customHeight="1" x14ac:dyDescent="0.2">
      <c r="A96" s="59" t="s">
        <v>16</v>
      </c>
      <c r="B96" s="120">
        <v>41274511.11999999</v>
      </c>
      <c r="C96" s="120">
        <f>'P.N.C. x Comp. x Ramos'!J138</f>
        <v>61570813.490000002</v>
      </c>
      <c r="D96" s="120">
        <f t="shared" si="5"/>
        <v>20296302.370000012</v>
      </c>
      <c r="E96" s="121">
        <f t="shared" si="6"/>
        <v>49.173937665769785</v>
      </c>
      <c r="F96" s="122">
        <f>(B96/B103*100)</f>
        <v>0.98311183302380933</v>
      </c>
      <c r="G96" s="122">
        <f>(C96/C103*100)</f>
        <v>1.2238155984179326</v>
      </c>
    </row>
    <row r="97" spans="1:7" ht="15.95" hidden="1" customHeight="1" x14ac:dyDescent="0.2">
      <c r="A97" s="59" t="s">
        <v>36</v>
      </c>
      <c r="B97" s="120">
        <v>1129116556.5199997</v>
      </c>
      <c r="C97" s="120">
        <f>'P.N.C. x Comp. x Ramos'!K138</f>
        <v>1330949596.8099999</v>
      </c>
      <c r="D97" s="120">
        <f t="shared" si="5"/>
        <v>201833040.2900002</v>
      </c>
      <c r="E97" s="121">
        <f>(D97/B97*100)</f>
        <v>17.875306063358142</v>
      </c>
      <c r="F97" s="122">
        <f>(B97/B103*100)</f>
        <v>26.894270033885959</v>
      </c>
      <c r="G97" s="122">
        <f>(C97/C103*100)</f>
        <v>26.454691516276345</v>
      </c>
    </row>
    <row r="98" spans="1:7" ht="15.95" hidden="1" customHeight="1" x14ac:dyDescent="0.2">
      <c r="A98" s="59" t="s">
        <v>34</v>
      </c>
      <c r="B98" s="120">
        <v>35285517.710000001</v>
      </c>
      <c r="C98" s="120">
        <f>'P.N.C. x Comp. x Ramos'!L138</f>
        <v>24931153.210000001</v>
      </c>
      <c r="D98" s="120">
        <f t="shared" si="5"/>
        <v>-10354364.5</v>
      </c>
      <c r="E98" s="121">
        <f>(D98/B98*100)</f>
        <v>-29.344516311476841</v>
      </c>
      <c r="F98" s="122">
        <f>(B98/B103*100)</f>
        <v>0.84046083293916907</v>
      </c>
      <c r="G98" s="122">
        <f>(C98/C103*100)</f>
        <v>0.49554541276120645</v>
      </c>
    </row>
    <row r="99" spans="1:7" ht="15.95" hidden="1" customHeight="1" x14ac:dyDescent="0.2">
      <c r="A99" s="59" t="s">
        <v>17</v>
      </c>
      <c r="B99" s="120">
        <v>63442181.54999999</v>
      </c>
      <c r="C99" s="120">
        <f>'P.N.C. x Comp. x Ramos'!M138</f>
        <v>92354566.950000018</v>
      </c>
      <c r="D99" s="120">
        <f t="shared" si="5"/>
        <v>28912385.400000028</v>
      </c>
      <c r="E99" s="121">
        <f>(D99/B99*100)</f>
        <v>45.572810854894122</v>
      </c>
      <c r="F99" s="122">
        <f>(B99/B103*100)</f>
        <v>1.5111204882188753</v>
      </c>
      <c r="G99" s="122">
        <f>(C99/C103*100)</f>
        <v>1.8356905360183391</v>
      </c>
    </row>
    <row r="100" spans="1:7" ht="15.95" hidden="1" customHeight="1" x14ac:dyDescent="0.2">
      <c r="A100" s="59" t="s">
        <v>18</v>
      </c>
      <c r="B100" s="120">
        <v>238225423.16</v>
      </c>
      <c r="C100" s="120">
        <f>'P.N.C. x Comp. x Ramos'!N138</f>
        <v>255085927.91</v>
      </c>
      <c r="D100" s="120">
        <f t="shared" si="5"/>
        <v>16860504.75</v>
      </c>
      <c r="E100" s="121">
        <f>(D100/B100*100)</f>
        <v>7.0775421558075831</v>
      </c>
      <c r="F100" s="122">
        <f>(B100/B103*100)</f>
        <v>5.674258182120905</v>
      </c>
      <c r="G100" s="122">
        <f>(C100/C103*100)</f>
        <v>5.0702292176775048</v>
      </c>
    </row>
    <row r="101" spans="1:7" ht="15.95" hidden="1" customHeight="1" x14ac:dyDescent="0.2">
      <c r="A101" s="62" t="s">
        <v>31</v>
      </c>
      <c r="B101" s="63">
        <v>3484561483.9799995</v>
      </c>
      <c r="C101" s="63">
        <f>SUM(C92:C100)</f>
        <v>4226310525.559999</v>
      </c>
      <c r="D101" s="63">
        <f t="shared" si="5"/>
        <v>741749041.57999945</v>
      </c>
      <c r="E101" s="64">
        <f>(D101/B101*100)</f>
        <v>21.28672560349797</v>
      </c>
      <c r="F101" s="65">
        <f>SUM(F92:F100)</f>
        <v>82.998284772894095</v>
      </c>
      <c r="G101" s="65">
        <f>SUM(G92:G100)</f>
        <v>84.004489331268346</v>
      </c>
    </row>
    <row r="102" spans="1:7" hidden="1" x14ac:dyDescent="0.2">
      <c r="A102" s="119"/>
      <c r="B102" s="137"/>
      <c r="C102" s="137"/>
      <c r="D102" s="137"/>
      <c r="E102" s="140"/>
      <c r="F102" s="138"/>
      <c r="G102" s="138"/>
    </row>
    <row r="103" spans="1:7" ht="19.5" hidden="1" customHeight="1" x14ac:dyDescent="0.2">
      <c r="A103" s="55" t="s">
        <v>19</v>
      </c>
      <c r="B103" s="66">
        <f>(B91+B101)</f>
        <v>4198353608.7699995</v>
      </c>
      <c r="C103" s="66">
        <f>(C91+C101)</f>
        <v>5031053172.5199986</v>
      </c>
      <c r="D103" s="66">
        <f>(C103-B103)</f>
        <v>832699563.74999905</v>
      </c>
      <c r="E103" s="57">
        <f>(D103/B103*100)</f>
        <v>19.833954958214125</v>
      </c>
      <c r="F103" s="67">
        <f>(F91+F101)</f>
        <v>100.00000000000003</v>
      </c>
      <c r="G103" s="67">
        <f>(G91+G101)</f>
        <v>100.00000000000003</v>
      </c>
    </row>
    <row r="104" spans="1:7" hidden="1" x14ac:dyDescent="0.2">
      <c r="A104" s="81" t="s">
        <v>97</v>
      </c>
    </row>
    <row r="105" spans="1:7" hidden="1" x14ac:dyDescent="0.2"/>
    <row r="106" spans="1:7" hidden="1" x14ac:dyDescent="0.2"/>
    <row r="107" spans="1:7" hidden="1" x14ac:dyDescent="0.2"/>
    <row r="108" spans="1:7" hidden="1" x14ac:dyDescent="0.2"/>
    <row r="109" spans="1:7" hidden="1" x14ac:dyDescent="0.2"/>
    <row r="110" spans="1:7" hidden="1" x14ac:dyDescent="0.2"/>
    <row r="111" spans="1:7" hidden="1" x14ac:dyDescent="0.2"/>
    <row r="112" spans="1:7" hidden="1" x14ac:dyDescent="0.2"/>
    <row r="113" spans="1:7" hidden="1" x14ac:dyDescent="0.2"/>
    <row r="114" spans="1:7" hidden="1" x14ac:dyDescent="0.2"/>
    <row r="115" spans="1:7" hidden="1" x14ac:dyDescent="0.2"/>
    <row r="116" spans="1:7" hidden="1" x14ac:dyDescent="0.2"/>
    <row r="117" spans="1:7" hidden="1" x14ac:dyDescent="0.2"/>
    <row r="118" spans="1:7" hidden="1" x14ac:dyDescent="0.2"/>
    <row r="119" spans="1:7" hidden="1" x14ac:dyDescent="0.2"/>
    <row r="120" spans="1:7" hidden="1" x14ac:dyDescent="0.2"/>
    <row r="121" spans="1:7" ht="20.25" x14ac:dyDescent="0.3">
      <c r="A121" s="188" t="s">
        <v>42</v>
      </c>
      <c r="B121" s="188"/>
      <c r="C121" s="188"/>
      <c r="D121" s="188"/>
      <c r="E121" s="188"/>
      <c r="F121" s="188"/>
      <c r="G121" s="188"/>
    </row>
    <row r="122" spans="1:7" x14ac:dyDescent="0.2">
      <c r="A122" s="189" t="s">
        <v>53</v>
      </c>
      <c r="B122" s="189"/>
      <c r="C122" s="189"/>
      <c r="D122" s="189"/>
      <c r="E122" s="189"/>
      <c r="F122" s="189"/>
      <c r="G122" s="189"/>
    </row>
    <row r="123" spans="1:7" x14ac:dyDescent="0.2">
      <c r="A123" s="189" t="s">
        <v>147</v>
      </c>
      <c r="B123" s="189"/>
      <c r="C123" s="189"/>
      <c r="D123" s="189"/>
      <c r="E123" s="189"/>
      <c r="F123" s="189"/>
      <c r="G123" s="189"/>
    </row>
    <row r="124" spans="1:7" x14ac:dyDescent="0.2">
      <c r="A124" s="189" t="s">
        <v>113</v>
      </c>
      <c r="B124" s="189"/>
      <c r="C124" s="189"/>
      <c r="D124" s="189"/>
      <c r="E124" s="189"/>
      <c r="F124" s="189"/>
      <c r="G124" s="189"/>
    </row>
    <row r="125" spans="1:7" x14ac:dyDescent="0.2">
      <c r="A125" s="1"/>
      <c r="B125" s="1"/>
      <c r="C125" s="1"/>
      <c r="D125" s="1"/>
      <c r="E125" s="1"/>
      <c r="F125" s="1"/>
      <c r="G125" s="1"/>
    </row>
    <row r="126" spans="1:7" x14ac:dyDescent="0.2">
      <c r="A126" s="1"/>
      <c r="B126" s="1"/>
      <c r="C126" s="1"/>
      <c r="D126" s="1"/>
      <c r="E126" s="1"/>
      <c r="F126" s="1"/>
      <c r="G126" s="1"/>
    </row>
    <row r="127" spans="1:7" ht="18" customHeight="1" x14ac:dyDescent="0.2">
      <c r="A127" s="192" t="s">
        <v>20</v>
      </c>
      <c r="B127" s="192">
        <v>2018</v>
      </c>
      <c r="C127" s="192">
        <v>2019</v>
      </c>
      <c r="D127" s="192" t="s">
        <v>29</v>
      </c>
      <c r="E127" s="192"/>
      <c r="F127" s="192" t="s">
        <v>62</v>
      </c>
      <c r="G127" s="192"/>
    </row>
    <row r="128" spans="1:7" ht="18.75" customHeight="1" x14ac:dyDescent="0.2">
      <c r="A128" s="192"/>
      <c r="B128" s="192"/>
      <c r="C128" s="192"/>
      <c r="D128" s="158" t="s">
        <v>22</v>
      </c>
      <c r="E128" s="158" t="s">
        <v>24</v>
      </c>
      <c r="F128" s="158">
        <v>2018</v>
      </c>
      <c r="G128" s="158">
        <v>2019</v>
      </c>
    </row>
    <row r="129" spans="1:7" ht="15.95" customHeight="1" x14ac:dyDescent="0.2">
      <c r="A129" s="59" t="s">
        <v>12</v>
      </c>
      <c r="B129" s="120">
        <v>24183837.610000007</v>
      </c>
      <c r="C129" s="120">
        <f>'P.N.C. x Comp. x Ramos'!D203</f>
        <v>28472714.149999999</v>
      </c>
      <c r="D129" s="120">
        <f>(C129-B129)</f>
        <v>4288876.5399999917</v>
      </c>
      <c r="E129" s="121">
        <f>(D129/B129*100)</f>
        <v>17.734474607233317</v>
      </c>
      <c r="F129" s="122">
        <f>(B129/B143*100)</f>
        <v>0.47743592057688572</v>
      </c>
      <c r="G129" s="122">
        <f>(C129/C143*100)</f>
        <v>0.487348502106077</v>
      </c>
    </row>
    <row r="130" spans="1:7" ht="15.95" customHeight="1" x14ac:dyDescent="0.2">
      <c r="A130" s="59" t="s">
        <v>13</v>
      </c>
      <c r="B130" s="120">
        <v>738772787.78999996</v>
      </c>
      <c r="C130" s="120">
        <f>'P.N.C. x Comp. x Ramos'!E203</f>
        <v>845725583.0999999</v>
      </c>
      <c r="D130" s="120">
        <f t="shared" ref="D130:D141" si="7">(C130-B130)</f>
        <v>106952795.30999994</v>
      </c>
      <c r="E130" s="121">
        <f t="shared" ref="E130:E136" si="8">(D130/B130*100)</f>
        <v>14.477089177843652</v>
      </c>
      <c r="F130" s="122">
        <f>(B130/B143*100)</f>
        <v>14.584809562640411</v>
      </c>
      <c r="G130" s="122">
        <f>(C130/C143*100)</f>
        <v>14.475722052531248</v>
      </c>
    </row>
    <row r="131" spans="1:7" ht="15.95" customHeight="1" x14ac:dyDescent="0.2">
      <c r="A131" s="62" t="s">
        <v>30</v>
      </c>
      <c r="B131" s="63">
        <v>762956625.39999998</v>
      </c>
      <c r="C131" s="63">
        <f>(C129+C130)</f>
        <v>874198297.24999988</v>
      </c>
      <c r="D131" s="63">
        <f t="shared" si="7"/>
        <v>111241671.8499999</v>
      </c>
      <c r="E131" s="64">
        <f t="shared" si="8"/>
        <v>14.580340237779382</v>
      </c>
      <c r="F131" s="65">
        <f>(F129+F130)</f>
        <v>15.062245483217296</v>
      </c>
      <c r="G131" s="65">
        <f>(G129+G130)</f>
        <v>14.963070554637325</v>
      </c>
    </row>
    <row r="132" spans="1:7" ht="15.95" customHeight="1" x14ac:dyDescent="0.2">
      <c r="A132" s="51" t="s">
        <v>14</v>
      </c>
      <c r="B132" s="120">
        <v>1044328237.6199999</v>
      </c>
      <c r="C132" s="120">
        <f>'P.N.C. x Comp. x Ramos'!F203</f>
        <v>1580683223.4599998</v>
      </c>
      <c r="D132" s="120">
        <f t="shared" si="7"/>
        <v>536354985.83999991</v>
      </c>
      <c r="E132" s="121">
        <f t="shared" si="8"/>
        <v>51.358851223092529</v>
      </c>
      <c r="F132" s="122">
        <f>(B132/B143*100)</f>
        <v>20.617067545407703</v>
      </c>
      <c r="G132" s="122">
        <f>(C132/C143*100)</f>
        <v>27.055502935164906</v>
      </c>
    </row>
    <row r="133" spans="1:7" ht="15.95" customHeight="1" x14ac:dyDescent="0.2">
      <c r="A133" s="51" t="s">
        <v>15</v>
      </c>
      <c r="B133" s="120">
        <v>54369011.809999995</v>
      </c>
      <c r="C133" s="120">
        <f>'P.N.C. x Comp. x Ramos'!G203</f>
        <v>56683389.890000001</v>
      </c>
      <c r="D133" s="120">
        <f t="shared" si="7"/>
        <v>2314378.0800000057</v>
      </c>
      <c r="E133" s="121">
        <f t="shared" si="8"/>
        <v>4.2567962943448725</v>
      </c>
      <c r="F133" s="122">
        <f>(B133/B143*100)</f>
        <v>1.073349880319632</v>
      </c>
      <c r="G133" s="122">
        <f>(C133/C143*100)</f>
        <v>0.97021186711089313</v>
      </c>
    </row>
    <row r="134" spans="1:7" ht="15.95" customHeight="1" x14ac:dyDescent="0.2">
      <c r="A134" s="51" t="s">
        <v>27</v>
      </c>
      <c r="B134" s="120">
        <v>1281714854.1599998</v>
      </c>
      <c r="C134" s="120">
        <f>'P.N.C. x Comp. x Ramos'!H203</f>
        <v>1103258403.1800001</v>
      </c>
      <c r="D134" s="120">
        <f t="shared" si="7"/>
        <v>-178456450.97999978</v>
      </c>
      <c r="E134" s="121">
        <f t="shared" si="8"/>
        <v>-13.923256830549501</v>
      </c>
      <c r="F134" s="122">
        <f>(B134/B143*100)</f>
        <v>25.303540371934719</v>
      </c>
      <c r="G134" s="122">
        <f>(C134/C143*100)</f>
        <v>18.88373996919136</v>
      </c>
    </row>
    <row r="135" spans="1:7" ht="15.95" customHeight="1" x14ac:dyDescent="0.2">
      <c r="A135" s="51" t="s">
        <v>35</v>
      </c>
      <c r="B135" s="120">
        <v>29791239.209999997</v>
      </c>
      <c r="C135" s="120">
        <f>'P.N.C. x Comp. x Ramos'!I203</f>
        <v>168918223.28999999</v>
      </c>
      <c r="D135" s="120">
        <f t="shared" si="7"/>
        <v>139126984.07999998</v>
      </c>
      <c r="E135" s="121">
        <f t="shared" si="8"/>
        <v>467.00636754076135</v>
      </c>
      <c r="F135" s="122">
        <f>(B135/B143*100)</f>
        <v>0.58813691799977974</v>
      </c>
      <c r="G135" s="122">
        <f>(C135/C143*100)</f>
        <v>2.8912608283534973</v>
      </c>
    </row>
    <row r="136" spans="1:7" ht="15.95" customHeight="1" x14ac:dyDescent="0.2">
      <c r="A136" s="51" t="s">
        <v>16</v>
      </c>
      <c r="B136" s="120">
        <v>71424263.460000008</v>
      </c>
      <c r="C136" s="120">
        <f>'P.N.C. x Comp. x Ramos'!J203</f>
        <v>80018572.649999991</v>
      </c>
      <c r="D136" s="120">
        <f t="shared" si="7"/>
        <v>8594309.1899999827</v>
      </c>
      <c r="E136" s="121">
        <f t="shared" si="8"/>
        <v>12.032758580441064</v>
      </c>
      <c r="F136" s="122">
        <f>(B136/B143*100)</f>
        <v>1.4100536699953103</v>
      </c>
      <c r="G136" s="122">
        <f>(C136/C143*100)</f>
        <v>1.3696246629738247</v>
      </c>
    </row>
    <row r="137" spans="1:7" ht="15.95" customHeight="1" x14ac:dyDescent="0.2">
      <c r="A137" s="51" t="s">
        <v>36</v>
      </c>
      <c r="B137" s="120">
        <v>1376917863.6000001</v>
      </c>
      <c r="C137" s="120">
        <f>'P.N.C. x Comp. x Ramos'!K203</f>
        <v>1576979024.55</v>
      </c>
      <c r="D137" s="120">
        <f t="shared" si="7"/>
        <v>200061160.94999981</v>
      </c>
      <c r="E137" s="121">
        <f>(D137/B137*100)</f>
        <v>14.529636533796786</v>
      </c>
      <c r="F137" s="122">
        <f>(B137/B143*100)</f>
        <v>27.183032667023632</v>
      </c>
      <c r="G137" s="122">
        <f>(C137/C143*100)</f>
        <v>26.992100627229625</v>
      </c>
    </row>
    <row r="138" spans="1:7" ht="15.95" customHeight="1" x14ac:dyDescent="0.2">
      <c r="A138" s="51" t="s">
        <v>34</v>
      </c>
      <c r="B138" s="120">
        <v>31401461.920000002</v>
      </c>
      <c r="C138" s="120">
        <f>'P.N.C. x Comp. x Ramos'!L203</f>
        <v>15722525.73</v>
      </c>
      <c r="D138" s="120">
        <f t="shared" si="7"/>
        <v>-15678936.190000001</v>
      </c>
      <c r="E138" s="121">
        <f>(D138/B138*100)</f>
        <v>-49.930593135900722</v>
      </c>
      <c r="F138" s="122">
        <f>(B138/B143*100)</f>
        <v>0.61992584142377638</v>
      </c>
      <c r="G138" s="122">
        <f>(C138/C143*100)</f>
        <v>0.26911201101071552</v>
      </c>
    </row>
    <row r="139" spans="1:7" ht="15.95" customHeight="1" x14ac:dyDescent="0.2">
      <c r="A139" s="51" t="s">
        <v>17</v>
      </c>
      <c r="B139" s="120">
        <v>83413931.699999988</v>
      </c>
      <c r="C139" s="120">
        <f>'P.N.C. x Comp. x Ramos'!M203</f>
        <v>108926491.17</v>
      </c>
      <c r="D139" s="120">
        <f t="shared" si="7"/>
        <v>25512559.470000014</v>
      </c>
      <c r="E139" s="121">
        <f>(D139/B139*100)</f>
        <v>30.585489677859197</v>
      </c>
      <c r="F139" s="122">
        <f>(B139/B143*100)</f>
        <v>1.6467530055552237</v>
      </c>
      <c r="G139" s="122">
        <f>(C139/C143*100)</f>
        <v>1.8644222686922989</v>
      </c>
    </row>
    <row r="140" spans="1:7" ht="15.95" customHeight="1" x14ac:dyDescent="0.2">
      <c r="A140" s="51" t="s">
        <v>18</v>
      </c>
      <c r="B140" s="120">
        <v>329040304.21999997</v>
      </c>
      <c r="C140" s="120">
        <f>'P.N.C. x Comp. x Ramos'!N203</f>
        <v>276984201.87000006</v>
      </c>
      <c r="D140" s="120">
        <f t="shared" si="7"/>
        <v>-52056102.349999905</v>
      </c>
      <c r="E140" s="121">
        <f>(D140/B140*100)</f>
        <v>-15.820585406216564</v>
      </c>
      <c r="F140" s="122">
        <f>(B140/B143*100)</f>
        <v>6.4958946171229357</v>
      </c>
      <c r="G140" s="122">
        <f>(C140/C143*100)</f>
        <v>4.7409542756355663</v>
      </c>
    </row>
    <row r="141" spans="1:7" ht="15.95" customHeight="1" x14ac:dyDescent="0.2">
      <c r="A141" s="62" t="s">
        <v>31</v>
      </c>
      <c r="B141" s="63">
        <v>4302401167.6999998</v>
      </c>
      <c r="C141" s="63">
        <f>SUM(C132:C140)</f>
        <v>4968174055.789999</v>
      </c>
      <c r="D141" s="63">
        <f t="shared" si="7"/>
        <v>665772888.0899992</v>
      </c>
      <c r="E141" s="64">
        <f>(D141/B141*100)</f>
        <v>15.474449316540875</v>
      </c>
      <c r="F141" s="65">
        <f>SUM(F132:F140)</f>
        <v>84.937754516782718</v>
      </c>
      <c r="G141" s="65">
        <f>SUM(G132:G140)</f>
        <v>85.036929445362688</v>
      </c>
    </row>
    <row r="142" spans="1:7" x14ac:dyDescent="0.2">
      <c r="A142" s="119"/>
      <c r="B142" s="137"/>
      <c r="C142" s="137"/>
      <c r="D142" s="137"/>
      <c r="E142" s="140"/>
      <c r="F142" s="138"/>
      <c r="G142" s="138"/>
    </row>
    <row r="143" spans="1:7" ht="19.5" customHeight="1" x14ac:dyDescent="0.2">
      <c r="A143" s="55" t="s">
        <v>19</v>
      </c>
      <c r="B143" s="66">
        <f>(B131+B141)</f>
        <v>5065357793.0999994</v>
      </c>
      <c r="C143" s="66">
        <f>(C131+C141)</f>
        <v>5842372353.039999</v>
      </c>
      <c r="D143" s="66">
        <f>(C143-B143)</f>
        <v>777014559.93999958</v>
      </c>
      <c r="E143" s="57">
        <f>(D143/B143*100)</f>
        <v>15.339776412210096</v>
      </c>
      <c r="F143" s="67">
        <f>(F131+F141)</f>
        <v>100.00000000000001</v>
      </c>
      <c r="G143" s="67">
        <f>(G131+G141)</f>
        <v>100.00000000000001</v>
      </c>
    </row>
    <row r="144" spans="1:7" x14ac:dyDescent="0.2">
      <c r="A144" s="81" t="s">
        <v>97</v>
      </c>
    </row>
    <row r="161" spans="1:7" ht="20.25" hidden="1" x14ac:dyDescent="0.3">
      <c r="A161" s="188" t="s">
        <v>42</v>
      </c>
      <c r="B161" s="188"/>
      <c r="C161" s="188"/>
      <c r="D161" s="188"/>
      <c r="E161" s="188"/>
      <c r="F161" s="188"/>
      <c r="G161" s="188"/>
    </row>
    <row r="162" spans="1:7" hidden="1" x14ac:dyDescent="0.2">
      <c r="A162" s="189" t="s">
        <v>53</v>
      </c>
      <c r="B162" s="189"/>
      <c r="C162" s="189"/>
      <c r="D162" s="189"/>
      <c r="E162" s="189"/>
      <c r="F162" s="189"/>
      <c r="G162" s="189"/>
    </row>
    <row r="163" spans="1:7" hidden="1" x14ac:dyDescent="0.2">
      <c r="A163" s="189" t="s">
        <v>148</v>
      </c>
      <c r="B163" s="189"/>
      <c r="C163" s="189"/>
      <c r="D163" s="189"/>
      <c r="E163" s="189"/>
      <c r="F163" s="189"/>
      <c r="G163" s="189"/>
    </row>
    <row r="164" spans="1:7" hidden="1" x14ac:dyDescent="0.2">
      <c r="A164" s="189" t="s">
        <v>113</v>
      </c>
      <c r="B164" s="189"/>
      <c r="C164" s="189"/>
      <c r="D164" s="189"/>
      <c r="E164" s="189"/>
      <c r="F164" s="189"/>
      <c r="G164" s="189"/>
    </row>
    <row r="165" spans="1:7" hidden="1" x14ac:dyDescent="0.2">
      <c r="A165" s="1"/>
      <c r="B165" s="1"/>
      <c r="C165" s="1"/>
      <c r="D165" s="1"/>
      <c r="E165" s="1"/>
      <c r="F165" s="1"/>
      <c r="G165" s="1"/>
    </row>
    <row r="166" spans="1:7" hidden="1" x14ac:dyDescent="0.2">
      <c r="A166" s="1"/>
      <c r="B166" s="1"/>
      <c r="C166" s="1"/>
      <c r="D166" s="1"/>
      <c r="E166" s="1"/>
      <c r="F166" s="1"/>
      <c r="G166" s="1"/>
    </row>
    <row r="167" spans="1:7" ht="18" hidden="1" customHeight="1" x14ac:dyDescent="0.2">
      <c r="A167" s="192" t="s">
        <v>20</v>
      </c>
      <c r="B167" s="192">
        <v>2018</v>
      </c>
      <c r="C167" s="192">
        <v>2019</v>
      </c>
      <c r="D167" s="192" t="s">
        <v>29</v>
      </c>
      <c r="E167" s="192"/>
      <c r="F167" s="192" t="s">
        <v>62</v>
      </c>
      <c r="G167" s="192"/>
    </row>
    <row r="168" spans="1:7" ht="17.25" hidden="1" customHeight="1" x14ac:dyDescent="0.2">
      <c r="A168" s="192"/>
      <c r="B168" s="192"/>
      <c r="C168" s="192"/>
      <c r="D168" s="158" t="s">
        <v>22</v>
      </c>
      <c r="E168" s="158" t="s">
        <v>24</v>
      </c>
      <c r="F168" s="158">
        <v>2018</v>
      </c>
      <c r="G168" s="158">
        <v>2019</v>
      </c>
    </row>
    <row r="169" spans="1:7" ht="15.95" hidden="1" customHeight="1" x14ac:dyDescent="0.2">
      <c r="A169" s="59" t="s">
        <v>12</v>
      </c>
      <c r="B169" s="120"/>
      <c r="C169" s="120">
        <f>'P.N.C. x Comp. x Ramos'!D269</f>
        <v>0</v>
      </c>
      <c r="D169" s="120">
        <f>(C169-B169)</f>
        <v>0</v>
      </c>
      <c r="E169" s="121" t="e">
        <f>(D169/B169*100)</f>
        <v>#DIV/0!</v>
      </c>
      <c r="F169" s="122" t="e">
        <f>(B169/B183*100)</f>
        <v>#DIV/0!</v>
      </c>
      <c r="G169" s="122" t="e">
        <f>(C169/C183*100)</f>
        <v>#DIV/0!</v>
      </c>
    </row>
    <row r="170" spans="1:7" ht="15.95" hidden="1" customHeight="1" x14ac:dyDescent="0.2">
      <c r="A170" s="59" t="s">
        <v>13</v>
      </c>
      <c r="B170" s="120"/>
      <c r="C170" s="120">
        <f>'P.N.C. x Comp. x Ramos'!E269</f>
        <v>0</v>
      </c>
      <c r="D170" s="120">
        <f t="shared" ref="D170:D181" si="9">(C170-B170)</f>
        <v>0</v>
      </c>
      <c r="E170" s="121" t="e">
        <f t="shared" ref="E170:E176" si="10">(D170/B170*100)</f>
        <v>#DIV/0!</v>
      </c>
      <c r="F170" s="122" t="e">
        <f>(B170/B183*100)</f>
        <v>#DIV/0!</v>
      </c>
      <c r="G170" s="122" t="e">
        <f>(C170/C183*100)</f>
        <v>#DIV/0!</v>
      </c>
    </row>
    <row r="171" spans="1:7" ht="15.95" hidden="1" customHeight="1" x14ac:dyDescent="0.2">
      <c r="A171" s="62" t="s">
        <v>30</v>
      </c>
      <c r="B171" s="63">
        <f>(B169+B170)</f>
        <v>0</v>
      </c>
      <c r="C171" s="63">
        <f>(C169+C170)</f>
        <v>0</v>
      </c>
      <c r="D171" s="63">
        <f t="shared" si="9"/>
        <v>0</v>
      </c>
      <c r="E171" s="64" t="e">
        <f t="shared" si="10"/>
        <v>#DIV/0!</v>
      </c>
      <c r="F171" s="65" t="e">
        <f>(F169+F170)</f>
        <v>#DIV/0!</v>
      </c>
      <c r="G171" s="65" t="e">
        <f>(G169+G170)</f>
        <v>#DIV/0!</v>
      </c>
    </row>
    <row r="172" spans="1:7" ht="15.95" hidden="1" customHeight="1" x14ac:dyDescent="0.2">
      <c r="A172" s="59" t="s">
        <v>14</v>
      </c>
      <c r="B172" s="120"/>
      <c r="C172" s="120">
        <f>'P.N.C. x Comp. x Ramos'!F269</f>
        <v>0</v>
      </c>
      <c r="D172" s="120">
        <f t="shared" si="9"/>
        <v>0</v>
      </c>
      <c r="E172" s="121" t="e">
        <f t="shared" si="10"/>
        <v>#DIV/0!</v>
      </c>
      <c r="F172" s="122" t="e">
        <f>(B172/B183*100)</f>
        <v>#DIV/0!</v>
      </c>
      <c r="G172" s="122" t="e">
        <f>(C172/C183*100)</f>
        <v>#DIV/0!</v>
      </c>
    </row>
    <row r="173" spans="1:7" ht="15.95" hidden="1" customHeight="1" x14ac:dyDescent="0.2">
      <c r="A173" s="59" t="s">
        <v>15</v>
      </c>
      <c r="B173" s="120"/>
      <c r="C173" s="120">
        <f>'P.N.C. x Comp. x Ramos'!G269</f>
        <v>0</v>
      </c>
      <c r="D173" s="120">
        <f t="shared" si="9"/>
        <v>0</v>
      </c>
      <c r="E173" s="121" t="e">
        <f t="shared" si="10"/>
        <v>#DIV/0!</v>
      </c>
      <c r="F173" s="122" t="e">
        <f>(B173/B183*100)</f>
        <v>#DIV/0!</v>
      </c>
      <c r="G173" s="122" t="e">
        <f>(C173/C183*100)</f>
        <v>#DIV/0!</v>
      </c>
    </row>
    <row r="174" spans="1:7" ht="15.95" hidden="1" customHeight="1" x14ac:dyDescent="0.2">
      <c r="A174" s="59" t="s">
        <v>27</v>
      </c>
      <c r="B174" s="120"/>
      <c r="C174" s="120">
        <f>'P.N.C. x Comp. x Ramos'!H269</f>
        <v>0</v>
      </c>
      <c r="D174" s="120">
        <f t="shared" si="9"/>
        <v>0</v>
      </c>
      <c r="E174" s="121" t="e">
        <f t="shared" si="10"/>
        <v>#DIV/0!</v>
      </c>
      <c r="F174" s="122" t="e">
        <f>(B174/B183*100)</f>
        <v>#DIV/0!</v>
      </c>
      <c r="G174" s="122" t="e">
        <f>(C174/C183*100)</f>
        <v>#DIV/0!</v>
      </c>
    </row>
    <row r="175" spans="1:7" ht="15.95" hidden="1" customHeight="1" x14ac:dyDescent="0.2">
      <c r="A175" s="59" t="s">
        <v>35</v>
      </c>
      <c r="B175" s="120"/>
      <c r="C175" s="120">
        <f>'P.N.C. x Comp. x Ramos'!I269</f>
        <v>0</v>
      </c>
      <c r="D175" s="120">
        <f t="shared" si="9"/>
        <v>0</v>
      </c>
      <c r="E175" s="121" t="e">
        <f t="shared" si="10"/>
        <v>#DIV/0!</v>
      </c>
      <c r="F175" s="122" t="e">
        <f>(B175/B183*100)</f>
        <v>#DIV/0!</v>
      </c>
      <c r="G175" s="122" t="e">
        <f>(C175/C183*100)</f>
        <v>#DIV/0!</v>
      </c>
    </row>
    <row r="176" spans="1:7" ht="15.95" hidden="1" customHeight="1" x14ac:dyDescent="0.2">
      <c r="A176" s="59" t="s">
        <v>16</v>
      </c>
      <c r="B176" s="120"/>
      <c r="C176" s="120">
        <f>'P.N.C. x Comp. x Ramos'!J269</f>
        <v>0</v>
      </c>
      <c r="D176" s="120">
        <f t="shared" si="9"/>
        <v>0</v>
      </c>
      <c r="E176" s="121" t="e">
        <f t="shared" si="10"/>
        <v>#DIV/0!</v>
      </c>
      <c r="F176" s="122" t="e">
        <f>(B176/B183*100)</f>
        <v>#DIV/0!</v>
      </c>
      <c r="G176" s="122" t="e">
        <f>(C176/C183*100)</f>
        <v>#DIV/0!</v>
      </c>
    </row>
    <row r="177" spans="1:7" ht="15.95" hidden="1" customHeight="1" x14ac:dyDescent="0.2">
      <c r="A177" s="59" t="s">
        <v>36</v>
      </c>
      <c r="B177" s="120"/>
      <c r="C177" s="120">
        <f>'P.N.C. x Comp. x Ramos'!K269</f>
        <v>0</v>
      </c>
      <c r="D177" s="120">
        <f t="shared" si="9"/>
        <v>0</v>
      </c>
      <c r="E177" s="121" t="e">
        <f>(D177/B177*100)</f>
        <v>#DIV/0!</v>
      </c>
      <c r="F177" s="122" t="e">
        <f>(B177/B183*100)</f>
        <v>#DIV/0!</v>
      </c>
      <c r="G177" s="122" t="e">
        <f>(C177/C183*100)</f>
        <v>#DIV/0!</v>
      </c>
    </row>
    <row r="178" spans="1:7" ht="15.95" hidden="1" customHeight="1" x14ac:dyDescent="0.2">
      <c r="A178" s="59" t="s">
        <v>34</v>
      </c>
      <c r="B178" s="120"/>
      <c r="C178" s="120">
        <f>'P.N.C. x Comp. x Ramos'!L269</f>
        <v>0</v>
      </c>
      <c r="D178" s="120">
        <f t="shared" si="9"/>
        <v>0</v>
      </c>
      <c r="E178" s="121" t="e">
        <f>(D178/B178*100)</f>
        <v>#DIV/0!</v>
      </c>
      <c r="F178" s="122" t="e">
        <f>(B178/B183*100)</f>
        <v>#DIV/0!</v>
      </c>
      <c r="G178" s="122" t="e">
        <f>(C178/C183*100)</f>
        <v>#DIV/0!</v>
      </c>
    </row>
    <row r="179" spans="1:7" ht="15.95" hidden="1" customHeight="1" x14ac:dyDescent="0.2">
      <c r="A179" s="59" t="s">
        <v>17</v>
      </c>
      <c r="B179" s="120"/>
      <c r="C179" s="120">
        <f>'P.N.C. x Comp. x Ramos'!M269</f>
        <v>0</v>
      </c>
      <c r="D179" s="120">
        <f t="shared" si="9"/>
        <v>0</v>
      </c>
      <c r="E179" s="121" t="e">
        <f>(D179/B179*100)</f>
        <v>#DIV/0!</v>
      </c>
      <c r="F179" s="122" t="e">
        <f>(B179/B183*100)</f>
        <v>#DIV/0!</v>
      </c>
      <c r="G179" s="122" t="e">
        <f>(C179/C183*100)</f>
        <v>#DIV/0!</v>
      </c>
    </row>
    <row r="180" spans="1:7" ht="15.95" hidden="1" customHeight="1" x14ac:dyDescent="0.2">
      <c r="A180" s="59" t="s">
        <v>18</v>
      </c>
      <c r="B180" s="120"/>
      <c r="C180" s="120">
        <f>'P.N.C. x Comp. x Ramos'!N269</f>
        <v>0</v>
      </c>
      <c r="D180" s="120">
        <f t="shared" si="9"/>
        <v>0</v>
      </c>
      <c r="E180" s="121" t="e">
        <f>(D180/B180*100)</f>
        <v>#DIV/0!</v>
      </c>
      <c r="F180" s="122" t="e">
        <f>(B180/B183*100)</f>
        <v>#DIV/0!</v>
      </c>
      <c r="G180" s="122" t="e">
        <f>(C180/C183*100)</f>
        <v>#DIV/0!</v>
      </c>
    </row>
    <row r="181" spans="1:7" ht="15.95" hidden="1" customHeight="1" x14ac:dyDescent="0.2">
      <c r="A181" s="62" t="s">
        <v>31</v>
      </c>
      <c r="B181" s="63">
        <f>SUM(B172:B180)</f>
        <v>0</v>
      </c>
      <c r="C181" s="63">
        <f>SUM(C172:C180)</f>
        <v>0</v>
      </c>
      <c r="D181" s="63">
        <f t="shared" si="9"/>
        <v>0</v>
      </c>
      <c r="E181" s="64" t="e">
        <f>(D181/B181*100)</f>
        <v>#DIV/0!</v>
      </c>
      <c r="F181" s="65" t="e">
        <f>SUM(F172:F180)</f>
        <v>#DIV/0!</v>
      </c>
      <c r="G181" s="65" t="e">
        <f>SUM(G172:G180)</f>
        <v>#DIV/0!</v>
      </c>
    </row>
    <row r="182" spans="1:7" hidden="1" x14ac:dyDescent="0.2">
      <c r="A182" s="119"/>
      <c r="B182" s="137"/>
      <c r="C182" s="137"/>
      <c r="D182" s="137"/>
      <c r="E182" s="169"/>
      <c r="F182" s="138"/>
      <c r="G182" s="138"/>
    </row>
    <row r="183" spans="1:7" ht="18" hidden="1" customHeight="1" x14ac:dyDescent="0.2">
      <c r="A183" s="55" t="s">
        <v>19</v>
      </c>
      <c r="B183" s="66">
        <f>(B171+B181)</f>
        <v>0</v>
      </c>
      <c r="C183" s="66">
        <f>(C171+C181)</f>
        <v>0</v>
      </c>
      <c r="D183" s="66">
        <f>(C183-B183)</f>
        <v>0</v>
      </c>
      <c r="E183" s="57" t="e">
        <f>(D183/B183*100)</f>
        <v>#DIV/0!</v>
      </c>
      <c r="F183" s="67" t="e">
        <f>(F171+F181)</f>
        <v>#DIV/0!</v>
      </c>
      <c r="G183" s="67" t="e">
        <f>(G171+G181)</f>
        <v>#DIV/0!</v>
      </c>
    </row>
    <row r="184" spans="1:7" hidden="1" x14ac:dyDescent="0.2">
      <c r="A184" s="81" t="s">
        <v>97</v>
      </c>
    </row>
    <row r="185" spans="1:7" hidden="1" x14ac:dyDescent="0.2"/>
    <row r="186" spans="1:7" hidden="1" x14ac:dyDescent="0.2"/>
    <row r="187" spans="1:7" hidden="1" x14ac:dyDescent="0.2"/>
    <row r="188" spans="1:7" hidden="1" x14ac:dyDescent="0.2"/>
    <row r="189" spans="1:7" hidden="1" x14ac:dyDescent="0.2"/>
    <row r="190" spans="1:7" hidden="1" x14ac:dyDescent="0.2"/>
    <row r="191" spans="1:7" hidden="1" x14ac:dyDescent="0.2"/>
    <row r="192" spans="1:7" hidden="1" x14ac:dyDescent="0.2"/>
    <row r="193" spans="1:8" hidden="1" x14ac:dyDescent="0.2"/>
    <row r="194" spans="1:8" hidden="1" x14ac:dyDescent="0.2"/>
    <row r="195" spans="1:8" hidden="1" x14ac:dyDescent="0.2"/>
    <row r="196" spans="1:8" hidden="1" x14ac:dyDescent="0.2"/>
    <row r="197" spans="1:8" hidden="1" x14ac:dyDescent="0.2"/>
    <row r="198" spans="1:8" hidden="1" x14ac:dyDescent="0.2"/>
    <row r="199" spans="1:8" hidden="1" x14ac:dyDescent="0.2"/>
    <row r="200" spans="1:8" hidden="1" x14ac:dyDescent="0.2"/>
    <row r="201" spans="1:8" ht="20.25" hidden="1" x14ac:dyDescent="0.3">
      <c r="A201" s="188" t="s">
        <v>42</v>
      </c>
      <c r="B201" s="188"/>
      <c r="C201" s="188"/>
      <c r="D201" s="188"/>
      <c r="E201" s="188"/>
      <c r="F201" s="188"/>
      <c r="G201" s="188"/>
    </row>
    <row r="202" spans="1:8" hidden="1" x14ac:dyDescent="0.2">
      <c r="A202" s="189" t="s">
        <v>53</v>
      </c>
      <c r="B202" s="189"/>
      <c r="C202" s="189"/>
      <c r="D202" s="189"/>
      <c r="E202" s="189"/>
      <c r="F202" s="189"/>
      <c r="G202" s="189"/>
    </row>
    <row r="203" spans="1:8" hidden="1" x14ac:dyDescent="0.2">
      <c r="A203" s="189" t="s">
        <v>149</v>
      </c>
      <c r="B203" s="189"/>
      <c r="C203" s="189"/>
      <c r="D203" s="189"/>
      <c r="E203" s="189"/>
      <c r="F203" s="189"/>
      <c r="G203" s="189"/>
    </row>
    <row r="204" spans="1:8" hidden="1" x14ac:dyDescent="0.2">
      <c r="A204" s="189" t="s">
        <v>113</v>
      </c>
      <c r="B204" s="189"/>
      <c r="C204" s="189"/>
      <c r="D204" s="189"/>
      <c r="E204" s="189"/>
      <c r="F204" s="189"/>
      <c r="G204" s="189"/>
    </row>
    <row r="205" spans="1:8" hidden="1" x14ac:dyDescent="0.2">
      <c r="A205" s="1"/>
      <c r="B205" s="1"/>
      <c r="C205" s="1"/>
      <c r="D205" s="1"/>
      <c r="E205" s="1"/>
      <c r="F205" s="1"/>
      <c r="G205" s="1"/>
    </row>
    <row r="206" spans="1:8" hidden="1" x14ac:dyDescent="0.2">
      <c r="A206" s="1"/>
      <c r="B206" s="1"/>
      <c r="C206" s="1"/>
      <c r="D206" s="1"/>
      <c r="E206" s="1"/>
      <c r="F206" s="1"/>
      <c r="G206" s="1"/>
    </row>
    <row r="207" spans="1:8" ht="20.25" hidden="1" customHeight="1" x14ac:dyDescent="0.2">
      <c r="A207" s="192" t="s">
        <v>20</v>
      </c>
      <c r="B207" s="192">
        <v>2018</v>
      </c>
      <c r="C207" s="192">
        <v>2019</v>
      </c>
      <c r="D207" s="192" t="s">
        <v>29</v>
      </c>
      <c r="E207" s="192"/>
      <c r="F207" s="192" t="s">
        <v>62</v>
      </c>
      <c r="G207" s="192"/>
    </row>
    <row r="208" spans="1:8" ht="19.5" hidden="1" customHeight="1" x14ac:dyDescent="0.2">
      <c r="A208" s="192"/>
      <c r="B208" s="192"/>
      <c r="C208" s="192"/>
      <c r="D208" s="158" t="s">
        <v>22</v>
      </c>
      <c r="E208" s="158" t="s">
        <v>24</v>
      </c>
      <c r="F208" s="158">
        <v>2018</v>
      </c>
      <c r="G208" s="158">
        <v>2019</v>
      </c>
      <c r="H208" s="27"/>
    </row>
    <row r="209" spans="1:8" ht="15.95" hidden="1" customHeight="1" x14ac:dyDescent="0.2">
      <c r="A209" s="59" t="s">
        <v>12</v>
      </c>
      <c r="B209" s="120"/>
      <c r="C209" s="129">
        <f>'P.N.C. x Comp. x Ramos'!D335</f>
        <v>0</v>
      </c>
      <c r="D209" s="129">
        <f>(C209-B209)</f>
        <v>0</v>
      </c>
      <c r="E209" s="130" t="e">
        <f>(D209/B209*100)</f>
        <v>#DIV/0!</v>
      </c>
      <c r="F209" s="131" t="e">
        <f>(B209/B223*100)</f>
        <v>#DIV/0!</v>
      </c>
      <c r="G209" s="131" t="e">
        <f>(C209/C223*100)</f>
        <v>#DIV/0!</v>
      </c>
      <c r="H209" s="7"/>
    </row>
    <row r="210" spans="1:8" ht="15.95" hidden="1" customHeight="1" x14ac:dyDescent="0.2">
      <c r="A210" s="59" t="s">
        <v>13</v>
      </c>
      <c r="B210" s="120"/>
      <c r="C210" s="129">
        <f>'P.N.C. x Comp. x Ramos'!E335</f>
        <v>0</v>
      </c>
      <c r="D210" s="129">
        <f t="shared" ref="D210:D221" si="11">(C210-B210)</f>
        <v>0</v>
      </c>
      <c r="E210" s="130" t="e">
        <f t="shared" ref="E210:E216" si="12">(D210/B210*100)</f>
        <v>#DIV/0!</v>
      </c>
      <c r="F210" s="131" t="e">
        <f>(B210/B223*100)</f>
        <v>#DIV/0!</v>
      </c>
      <c r="G210" s="131" t="e">
        <f>(C210/C223*100)</f>
        <v>#DIV/0!</v>
      </c>
      <c r="H210" s="7"/>
    </row>
    <row r="211" spans="1:8" ht="15.95" hidden="1" customHeight="1" x14ac:dyDescent="0.2">
      <c r="A211" s="62" t="s">
        <v>30</v>
      </c>
      <c r="B211" s="63">
        <f>(B209+B210)</f>
        <v>0</v>
      </c>
      <c r="C211" s="63">
        <f>(C209+C210)</f>
        <v>0</v>
      </c>
      <c r="D211" s="63">
        <f t="shared" si="11"/>
        <v>0</v>
      </c>
      <c r="E211" s="64" t="e">
        <f t="shared" si="12"/>
        <v>#DIV/0!</v>
      </c>
      <c r="F211" s="65" t="e">
        <f>(F209+F210)</f>
        <v>#DIV/0!</v>
      </c>
      <c r="G211" s="65" t="e">
        <f>(G209+G210)</f>
        <v>#DIV/0!</v>
      </c>
      <c r="H211" s="2"/>
    </row>
    <row r="212" spans="1:8" ht="15.95" hidden="1" customHeight="1" x14ac:dyDescent="0.2">
      <c r="A212" s="59" t="s">
        <v>14</v>
      </c>
      <c r="B212" s="120"/>
      <c r="C212" s="129">
        <f>'P.N.C. x Comp. x Ramos'!F335</f>
        <v>0</v>
      </c>
      <c r="D212" s="129">
        <f t="shared" si="11"/>
        <v>0</v>
      </c>
      <c r="E212" s="130" t="e">
        <f t="shared" si="12"/>
        <v>#DIV/0!</v>
      </c>
      <c r="F212" s="131" t="e">
        <f>(B212/B223*100)</f>
        <v>#DIV/0!</v>
      </c>
      <c r="G212" s="131" t="e">
        <f>(C212/C223*100)</f>
        <v>#DIV/0!</v>
      </c>
      <c r="H212" s="7"/>
    </row>
    <row r="213" spans="1:8" ht="15.95" hidden="1" customHeight="1" x14ac:dyDescent="0.2">
      <c r="A213" s="59" t="s">
        <v>15</v>
      </c>
      <c r="B213" s="120"/>
      <c r="C213" s="129">
        <f>'P.N.C. x Comp. x Ramos'!G335</f>
        <v>0</v>
      </c>
      <c r="D213" s="129">
        <f t="shared" si="11"/>
        <v>0</v>
      </c>
      <c r="E213" s="130" t="e">
        <f t="shared" si="12"/>
        <v>#DIV/0!</v>
      </c>
      <c r="F213" s="131" t="e">
        <f>(B213/B223*100)</f>
        <v>#DIV/0!</v>
      </c>
      <c r="G213" s="131" t="e">
        <f>(C213/C223*100)</f>
        <v>#DIV/0!</v>
      </c>
      <c r="H213" s="7"/>
    </row>
    <row r="214" spans="1:8" ht="15.95" hidden="1" customHeight="1" x14ac:dyDescent="0.2">
      <c r="A214" s="59" t="s">
        <v>27</v>
      </c>
      <c r="B214" s="120"/>
      <c r="C214" s="129">
        <f>'P.N.C. x Comp. x Ramos'!H335</f>
        <v>0</v>
      </c>
      <c r="D214" s="129">
        <f t="shared" si="11"/>
        <v>0</v>
      </c>
      <c r="E214" s="130" t="e">
        <f t="shared" si="12"/>
        <v>#DIV/0!</v>
      </c>
      <c r="F214" s="131" t="e">
        <f>(B214/B223*100)</f>
        <v>#DIV/0!</v>
      </c>
      <c r="G214" s="131" t="e">
        <f>(C214/C223*100)</f>
        <v>#DIV/0!</v>
      </c>
      <c r="H214" s="7"/>
    </row>
    <row r="215" spans="1:8" ht="15.95" hidden="1" customHeight="1" x14ac:dyDescent="0.2">
      <c r="A215" s="59" t="s">
        <v>35</v>
      </c>
      <c r="B215" s="120"/>
      <c r="C215" s="129">
        <f>'P.N.C. x Comp. x Ramos'!I335</f>
        <v>0</v>
      </c>
      <c r="D215" s="129">
        <f t="shared" si="11"/>
        <v>0</v>
      </c>
      <c r="E215" s="130" t="e">
        <f t="shared" si="12"/>
        <v>#DIV/0!</v>
      </c>
      <c r="F215" s="131" t="e">
        <f>(B215/B223*100)</f>
        <v>#DIV/0!</v>
      </c>
      <c r="G215" s="131" t="e">
        <f>(C215/C223*100)</f>
        <v>#DIV/0!</v>
      </c>
      <c r="H215" s="7"/>
    </row>
    <row r="216" spans="1:8" ht="15.95" hidden="1" customHeight="1" x14ac:dyDescent="0.2">
      <c r="A216" s="59" t="s">
        <v>16</v>
      </c>
      <c r="B216" s="120"/>
      <c r="C216" s="129">
        <f>'P.N.C. x Comp. x Ramos'!J335</f>
        <v>0</v>
      </c>
      <c r="D216" s="129">
        <f t="shared" si="11"/>
        <v>0</v>
      </c>
      <c r="E216" s="130" t="e">
        <f t="shared" si="12"/>
        <v>#DIV/0!</v>
      </c>
      <c r="F216" s="131" t="e">
        <f>(B216/B223*100)</f>
        <v>#DIV/0!</v>
      </c>
      <c r="G216" s="131" t="e">
        <f>(C216/C223*100)</f>
        <v>#DIV/0!</v>
      </c>
      <c r="H216" s="7"/>
    </row>
    <row r="217" spans="1:8" ht="15.95" hidden="1" customHeight="1" x14ac:dyDescent="0.2">
      <c r="A217" s="59" t="s">
        <v>36</v>
      </c>
      <c r="B217" s="120"/>
      <c r="C217" s="129">
        <f>'P.N.C. x Comp. x Ramos'!K335</f>
        <v>0</v>
      </c>
      <c r="D217" s="129">
        <f t="shared" si="11"/>
        <v>0</v>
      </c>
      <c r="E217" s="130" t="e">
        <f>(D217/B217*100)</f>
        <v>#DIV/0!</v>
      </c>
      <c r="F217" s="131" t="e">
        <f>(B217/B223*100)</f>
        <v>#DIV/0!</v>
      </c>
      <c r="G217" s="131" t="e">
        <f>(C217/C223*100)</f>
        <v>#DIV/0!</v>
      </c>
      <c r="H217" s="7"/>
    </row>
    <row r="218" spans="1:8" ht="15.95" hidden="1" customHeight="1" x14ac:dyDescent="0.2">
      <c r="A218" s="59" t="s">
        <v>34</v>
      </c>
      <c r="B218" s="120"/>
      <c r="C218" s="129">
        <f>'P.N.C. x Comp. x Ramos'!L335</f>
        <v>0</v>
      </c>
      <c r="D218" s="129">
        <f t="shared" si="11"/>
        <v>0</v>
      </c>
      <c r="E218" s="130" t="e">
        <f>(D218/B218*100)</f>
        <v>#DIV/0!</v>
      </c>
      <c r="F218" s="153" t="e">
        <f>(B218/B223*100)</f>
        <v>#DIV/0!</v>
      </c>
      <c r="G218" s="153" t="e">
        <f>(C218/C223*100)</f>
        <v>#DIV/0!</v>
      </c>
      <c r="H218" s="7"/>
    </row>
    <row r="219" spans="1:8" ht="15.95" hidden="1" customHeight="1" x14ac:dyDescent="0.2">
      <c r="A219" s="59" t="s">
        <v>17</v>
      </c>
      <c r="B219" s="120"/>
      <c r="C219" s="129">
        <f>'P.N.C. x Comp. x Ramos'!M335</f>
        <v>0</v>
      </c>
      <c r="D219" s="129">
        <f t="shared" si="11"/>
        <v>0</v>
      </c>
      <c r="E219" s="130" t="e">
        <f>(D219/B219*100)</f>
        <v>#DIV/0!</v>
      </c>
      <c r="F219" s="131" t="e">
        <f>(B219/B223*100)</f>
        <v>#DIV/0!</v>
      </c>
      <c r="G219" s="131" t="e">
        <f>(C219/C223*100)</f>
        <v>#DIV/0!</v>
      </c>
      <c r="H219" s="7"/>
    </row>
    <row r="220" spans="1:8" ht="15.95" hidden="1" customHeight="1" x14ac:dyDescent="0.2">
      <c r="A220" s="59" t="s">
        <v>18</v>
      </c>
      <c r="B220" s="120"/>
      <c r="C220" s="129">
        <f>'P.N.C. x Comp. x Ramos'!N335</f>
        <v>0</v>
      </c>
      <c r="D220" s="129">
        <f t="shared" si="11"/>
        <v>0</v>
      </c>
      <c r="E220" s="130" t="e">
        <f>(D220/B220*100)</f>
        <v>#DIV/0!</v>
      </c>
      <c r="F220" s="131" t="e">
        <f>(B220/B223*100)</f>
        <v>#DIV/0!</v>
      </c>
      <c r="G220" s="131" t="e">
        <f>(C220/C223*100)</f>
        <v>#DIV/0!</v>
      </c>
      <c r="H220" s="7"/>
    </row>
    <row r="221" spans="1:8" ht="15.95" hidden="1" customHeight="1" x14ac:dyDescent="0.2">
      <c r="A221" s="62" t="s">
        <v>31</v>
      </c>
      <c r="B221" s="63">
        <f>SUM(B212:B220)</f>
        <v>0</v>
      </c>
      <c r="C221" s="63">
        <f>SUM(C212:C220)</f>
        <v>0</v>
      </c>
      <c r="D221" s="63">
        <f t="shared" si="11"/>
        <v>0</v>
      </c>
      <c r="E221" s="64" t="e">
        <f>(D221/B221*100)</f>
        <v>#DIV/0!</v>
      </c>
      <c r="F221" s="65" t="e">
        <f>SUM(F212:F220)</f>
        <v>#DIV/0!</v>
      </c>
      <c r="G221" s="65" t="e">
        <f>SUM(G212:G220)</f>
        <v>#DIV/0!</v>
      </c>
      <c r="H221" s="7"/>
    </row>
    <row r="222" spans="1:8" ht="15.95" hidden="1" customHeight="1" x14ac:dyDescent="0.2">
      <c r="A222" s="119"/>
      <c r="B222" s="137"/>
      <c r="C222" s="137"/>
      <c r="D222" s="137"/>
      <c r="E222" s="169"/>
      <c r="F222" s="138"/>
      <c r="G222" s="138"/>
      <c r="H222" s="4"/>
    </row>
    <row r="223" spans="1:8" ht="18" hidden="1" customHeight="1" x14ac:dyDescent="0.2">
      <c r="A223" s="55" t="s">
        <v>19</v>
      </c>
      <c r="B223" s="66">
        <f>(B211+B221)</f>
        <v>0</v>
      </c>
      <c r="C223" s="66">
        <f>(C211+C221)</f>
        <v>0</v>
      </c>
      <c r="D223" s="66">
        <f>(C223-B223)</f>
        <v>0</v>
      </c>
      <c r="E223" s="57" t="e">
        <f>(D223/B223*100)</f>
        <v>#DIV/0!</v>
      </c>
      <c r="F223" s="67" t="e">
        <f>(F211+F221)</f>
        <v>#DIV/0!</v>
      </c>
      <c r="G223" s="67" t="e">
        <f>(G211+G221)</f>
        <v>#DIV/0!</v>
      </c>
    </row>
    <row r="224" spans="1:8" hidden="1" x14ac:dyDescent="0.2">
      <c r="A224" s="81" t="s">
        <v>97</v>
      </c>
    </row>
    <row r="225" spans="1:7" hidden="1" x14ac:dyDescent="0.2"/>
    <row r="226" spans="1:7" hidden="1" x14ac:dyDescent="0.2"/>
    <row r="227" spans="1:7" hidden="1" x14ac:dyDescent="0.2"/>
    <row r="228" spans="1:7" hidden="1" x14ac:dyDescent="0.2"/>
    <row r="229" spans="1:7" hidden="1" x14ac:dyDescent="0.2"/>
    <row r="230" spans="1:7" hidden="1" x14ac:dyDescent="0.2"/>
    <row r="231" spans="1:7" hidden="1" x14ac:dyDescent="0.2"/>
    <row r="232" spans="1:7" hidden="1" x14ac:dyDescent="0.2"/>
    <row r="233" spans="1:7" hidden="1" x14ac:dyDescent="0.2"/>
    <row r="234" spans="1:7" hidden="1" x14ac:dyDescent="0.2"/>
    <row r="235" spans="1:7" hidden="1" x14ac:dyDescent="0.2"/>
    <row r="236" spans="1:7" hidden="1" x14ac:dyDescent="0.2"/>
    <row r="237" spans="1:7" hidden="1" x14ac:dyDescent="0.2"/>
    <row r="238" spans="1:7" hidden="1" x14ac:dyDescent="0.2"/>
    <row r="239" spans="1:7" hidden="1" x14ac:dyDescent="0.2"/>
    <row r="240" spans="1:7" ht="20.25" hidden="1" x14ac:dyDescent="0.3">
      <c r="A240" s="188" t="s">
        <v>42</v>
      </c>
      <c r="B240" s="188"/>
      <c r="C240" s="188"/>
      <c r="D240" s="188"/>
      <c r="E240" s="188"/>
      <c r="F240" s="188"/>
      <c r="G240" s="188"/>
    </row>
    <row r="241" spans="1:7" hidden="1" x14ac:dyDescent="0.2">
      <c r="A241" s="189" t="s">
        <v>53</v>
      </c>
      <c r="B241" s="189"/>
      <c r="C241" s="189"/>
      <c r="D241" s="189"/>
      <c r="E241" s="189"/>
      <c r="F241" s="189"/>
      <c r="G241" s="189"/>
    </row>
    <row r="242" spans="1:7" hidden="1" x14ac:dyDescent="0.2">
      <c r="A242" s="189" t="s">
        <v>150</v>
      </c>
      <c r="B242" s="189"/>
      <c r="C242" s="189"/>
      <c r="D242" s="189"/>
      <c r="E242" s="189"/>
      <c r="F242" s="189"/>
      <c r="G242" s="189"/>
    </row>
    <row r="243" spans="1:7" hidden="1" x14ac:dyDescent="0.2">
      <c r="A243" s="189" t="s">
        <v>113</v>
      </c>
      <c r="B243" s="189"/>
      <c r="C243" s="189"/>
      <c r="D243" s="189"/>
      <c r="E243" s="189"/>
      <c r="F243" s="189"/>
      <c r="G243" s="189"/>
    </row>
    <row r="244" spans="1:7" hidden="1" x14ac:dyDescent="0.2">
      <c r="A244" s="1"/>
      <c r="B244" s="1"/>
      <c r="C244" s="1"/>
      <c r="D244" s="1"/>
      <c r="E244" s="1"/>
      <c r="F244" s="1"/>
      <c r="G244" s="1"/>
    </row>
    <row r="245" spans="1:7" hidden="1" x14ac:dyDescent="0.2">
      <c r="A245" s="1"/>
      <c r="B245" s="1"/>
      <c r="C245" s="1"/>
      <c r="D245" s="1"/>
      <c r="E245" s="1"/>
      <c r="F245" s="1"/>
      <c r="G245" s="1"/>
    </row>
    <row r="246" spans="1:7" ht="18.75" hidden="1" customHeight="1" x14ac:dyDescent="0.2">
      <c r="A246" s="192" t="s">
        <v>20</v>
      </c>
      <c r="B246" s="192">
        <v>2018</v>
      </c>
      <c r="C246" s="192">
        <v>2019</v>
      </c>
      <c r="D246" s="192" t="s">
        <v>29</v>
      </c>
      <c r="E246" s="192"/>
      <c r="F246" s="192" t="s">
        <v>62</v>
      </c>
      <c r="G246" s="192"/>
    </row>
    <row r="247" spans="1:7" ht="19.5" hidden="1" customHeight="1" x14ac:dyDescent="0.2">
      <c r="A247" s="192"/>
      <c r="B247" s="192"/>
      <c r="C247" s="192"/>
      <c r="D247" s="158" t="s">
        <v>22</v>
      </c>
      <c r="E247" s="158" t="s">
        <v>24</v>
      </c>
      <c r="F247" s="158">
        <v>2018</v>
      </c>
      <c r="G247" s="158">
        <v>2019</v>
      </c>
    </row>
    <row r="248" spans="1:7" ht="15.95" hidden="1" customHeight="1" x14ac:dyDescent="0.2">
      <c r="A248" s="59" t="s">
        <v>12</v>
      </c>
      <c r="B248" s="48"/>
      <c r="C248" s="48">
        <f>'P.N.C. x Comp. x Ramos'!D400</f>
        <v>0</v>
      </c>
      <c r="D248" s="48">
        <f>(C248-B248)</f>
        <v>0</v>
      </c>
      <c r="E248" s="60" t="e">
        <f>(D248/B248*100)</f>
        <v>#DIV/0!</v>
      </c>
      <c r="F248" s="61" t="e">
        <f>(B248/B262*100)</f>
        <v>#DIV/0!</v>
      </c>
      <c r="G248" s="132" t="e">
        <f>(C248/C262*100)</f>
        <v>#DIV/0!</v>
      </c>
    </row>
    <row r="249" spans="1:7" ht="15.95" hidden="1" customHeight="1" x14ac:dyDescent="0.2">
      <c r="A249" s="59" t="s">
        <v>13</v>
      </c>
      <c r="B249" s="48"/>
      <c r="C249" s="48">
        <f>'P.N.C. x Comp. x Ramos'!E400</f>
        <v>0</v>
      </c>
      <c r="D249" s="48">
        <f t="shared" ref="D249:D260" si="13">(C249-B249)</f>
        <v>0</v>
      </c>
      <c r="E249" s="60" t="e">
        <f t="shared" ref="E249:E255" si="14">(D249/B249*100)</f>
        <v>#DIV/0!</v>
      </c>
      <c r="F249" s="61" t="e">
        <f>(B249/B262*100)</f>
        <v>#DIV/0!</v>
      </c>
      <c r="G249" s="132" t="e">
        <f>(C249/C262*100)</f>
        <v>#DIV/0!</v>
      </c>
    </row>
    <row r="250" spans="1:7" ht="15.95" hidden="1" customHeight="1" x14ac:dyDescent="0.2">
      <c r="A250" s="62" t="s">
        <v>30</v>
      </c>
      <c r="B250" s="63">
        <f>(B248+B249)</f>
        <v>0</v>
      </c>
      <c r="C250" s="63">
        <f>(C248+C249)</f>
        <v>0</v>
      </c>
      <c r="D250" s="63">
        <f t="shared" si="13"/>
        <v>0</v>
      </c>
      <c r="E250" s="64" t="e">
        <f t="shared" si="14"/>
        <v>#DIV/0!</v>
      </c>
      <c r="F250" s="65" t="e">
        <f>(F248+F249)</f>
        <v>#DIV/0!</v>
      </c>
      <c r="G250" s="133" t="e">
        <f>(G248+G249)</f>
        <v>#DIV/0!</v>
      </c>
    </row>
    <row r="251" spans="1:7" ht="15.95" hidden="1" customHeight="1" x14ac:dyDescent="0.2">
      <c r="A251" s="59" t="s">
        <v>14</v>
      </c>
      <c r="B251" s="48"/>
      <c r="C251" s="48">
        <f>'P.N.C. x Comp. x Ramos'!F400</f>
        <v>0</v>
      </c>
      <c r="D251" s="48">
        <f t="shared" si="13"/>
        <v>0</v>
      </c>
      <c r="E251" s="60" t="e">
        <f t="shared" si="14"/>
        <v>#DIV/0!</v>
      </c>
      <c r="F251" s="61" t="e">
        <f>(B251/B262*100)</f>
        <v>#DIV/0!</v>
      </c>
      <c r="G251" s="132" t="e">
        <f>(C251/C262*100)</f>
        <v>#DIV/0!</v>
      </c>
    </row>
    <row r="252" spans="1:7" ht="15.95" hidden="1" customHeight="1" x14ac:dyDescent="0.2">
      <c r="A252" s="59" t="s">
        <v>15</v>
      </c>
      <c r="B252" s="48"/>
      <c r="C252" s="48">
        <f>'P.N.C. x Comp. x Ramos'!G400</f>
        <v>0</v>
      </c>
      <c r="D252" s="48">
        <f t="shared" si="13"/>
        <v>0</v>
      </c>
      <c r="E252" s="60" t="e">
        <f t="shared" si="14"/>
        <v>#DIV/0!</v>
      </c>
      <c r="F252" s="61" t="e">
        <f>(B252/B262*100)</f>
        <v>#DIV/0!</v>
      </c>
      <c r="G252" s="132" t="e">
        <f>(C252/C262*100)</f>
        <v>#DIV/0!</v>
      </c>
    </row>
    <row r="253" spans="1:7" ht="15.95" hidden="1" customHeight="1" x14ac:dyDescent="0.2">
      <c r="A253" s="59" t="s">
        <v>27</v>
      </c>
      <c r="B253" s="48"/>
      <c r="C253" s="48">
        <f>'P.N.C. x Comp. x Ramos'!H400</f>
        <v>0</v>
      </c>
      <c r="D253" s="48">
        <f t="shared" si="13"/>
        <v>0</v>
      </c>
      <c r="E253" s="60" t="e">
        <f t="shared" si="14"/>
        <v>#DIV/0!</v>
      </c>
      <c r="F253" s="61" t="e">
        <f>(B253/B262*100)</f>
        <v>#DIV/0!</v>
      </c>
      <c r="G253" s="132" t="e">
        <f>(C253/C262*100)</f>
        <v>#DIV/0!</v>
      </c>
    </row>
    <row r="254" spans="1:7" ht="15.95" hidden="1" customHeight="1" x14ac:dyDescent="0.2">
      <c r="A254" s="59" t="s">
        <v>35</v>
      </c>
      <c r="B254" s="48"/>
      <c r="C254" s="48">
        <f>'P.N.C. x Comp. x Ramos'!I400</f>
        <v>0</v>
      </c>
      <c r="D254" s="48">
        <f t="shared" si="13"/>
        <v>0</v>
      </c>
      <c r="E254" s="60" t="e">
        <f t="shared" si="14"/>
        <v>#DIV/0!</v>
      </c>
      <c r="F254" s="61" t="e">
        <f>(B254/B262*100)</f>
        <v>#DIV/0!</v>
      </c>
      <c r="G254" s="132" t="e">
        <f>(C254/C262*100)</f>
        <v>#DIV/0!</v>
      </c>
    </row>
    <row r="255" spans="1:7" ht="15.95" hidden="1" customHeight="1" x14ac:dyDescent="0.2">
      <c r="A255" s="59" t="s">
        <v>16</v>
      </c>
      <c r="B255" s="48"/>
      <c r="C255" s="48">
        <f>'P.N.C. x Comp. x Ramos'!J400</f>
        <v>0</v>
      </c>
      <c r="D255" s="48">
        <f t="shared" si="13"/>
        <v>0</v>
      </c>
      <c r="E255" s="60" t="e">
        <f t="shared" si="14"/>
        <v>#DIV/0!</v>
      </c>
      <c r="F255" s="61" t="e">
        <f>(B255/B262*100)</f>
        <v>#DIV/0!</v>
      </c>
      <c r="G255" s="132" t="e">
        <f>(C255/C262*100)</f>
        <v>#DIV/0!</v>
      </c>
    </row>
    <row r="256" spans="1:7" ht="15.95" hidden="1" customHeight="1" x14ac:dyDescent="0.2">
      <c r="A256" s="59" t="s">
        <v>36</v>
      </c>
      <c r="B256" s="48"/>
      <c r="C256" s="48">
        <f>'P.N.C. x Comp. x Ramos'!K400</f>
        <v>0</v>
      </c>
      <c r="D256" s="48">
        <f t="shared" si="13"/>
        <v>0</v>
      </c>
      <c r="E256" s="60" t="e">
        <f>(D256/B256*100)</f>
        <v>#DIV/0!</v>
      </c>
      <c r="F256" s="61" t="e">
        <f>(B256/B262*100)</f>
        <v>#DIV/0!</v>
      </c>
      <c r="G256" s="132" t="e">
        <f>(C256/C262*100)</f>
        <v>#DIV/0!</v>
      </c>
    </row>
    <row r="257" spans="1:7" ht="15.95" hidden="1" customHeight="1" x14ac:dyDescent="0.2">
      <c r="A257" s="59" t="s">
        <v>34</v>
      </c>
      <c r="B257" s="48"/>
      <c r="C257" s="48">
        <f>'P.N.C. x Comp. x Ramos'!L400</f>
        <v>0</v>
      </c>
      <c r="D257" s="48">
        <f t="shared" si="13"/>
        <v>0</v>
      </c>
      <c r="E257" s="60" t="e">
        <f>(D257/B257*100)</f>
        <v>#DIV/0!</v>
      </c>
      <c r="F257" s="61" t="e">
        <f>(B257/B262*100)</f>
        <v>#DIV/0!</v>
      </c>
      <c r="G257" s="132" t="e">
        <f>(C257/C262*100)</f>
        <v>#DIV/0!</v>
      </c>
    </row>
    <row r="258" spans="1:7" ht="15.95" hidden="1" customHeight="1" x14ac:dyDescent="0.2">
      <c r="A258" s="59" t="s">
        <v>17</v>
      </c>
      <c r="B258" s="48"/>
      <c r="C258" s="48">
        <f>'P.N.C. x Comp. x Ramos'!M400</f>
        <v>0</v>
      </c>
      <c r="D258" s="48">
        <f t="shared" si="13"/>
        <v>0</v>
      </c>
      <c r="E258" s="60" t="e">
        <f>(D258/B258*100)</f>
        <v>#DIV/0!</v>
      </c>
      <c r="F258" s="61" t="e">
        <f>(B258/B262*100)</f>
        <v>#DIV/0!</v>
      </c>
      <c r="G258" s="132" t="e">
        <f>(C258/C262*100)</f>
        <v>#DIV/0!</v>
      </c>
    </row>
    <row r="259" spans="1:7" ht="15.95" hidden="1" customHeight="1" x14ac:dyDescent="0.2">
      <c r="A259" s="59" t="s">
        <v>18</v>
      </c>
      <c r="B259" s="48"/>
      <c r="C259" s="48">
        <f>'P.N.C. x Comp. x Ramos'!N400</f>
        <v>0</v>
      </c>
      <c r="D259" s="48">
        <f t="shared" si="13"/>
        <v>0</v>
      </c>
      <c r="E259" s="60" t="e">
        <f>(D259/B259*100)</f>
        <v>#DIV/0!</v>
      </c>
      <c r="F259" s="61" t="e">
        <f>(B259/B262*100)</f>
        <v>#DIV/0!</v>
      </c>
      <c r="G259" s="132" t="e">
        <f>(C259/C262*100)</f>
        <v>#DIV/0!</v>
      </c>
    </row>
    <row r="260" spans="1:7" ht="15.95" hidden="1" customHeight="1" x14ac:dyDescent="0.2">
      <c r="A260" s="62" t="s">
        <v>31</v>
      </c>
      <c r="B260" s="63">
        <f>SUM(B251:B259)</f>
        <v>0</v>
      </c>
      <c r="C260" s="63">
        <f>SUM(C251:C259)</f>
        <v>0</v>
      </c>
      <c r="D260" s="63">
        <f t="shared" si="13"/>
        <v>0</v>
      </c>
      <c r="E260" s="64" t="e">
        <f>(D260/B260*100)</f>
        <v>#DIV/0!</v>
      </c>
      <c r="F260" s="65" t="e">
        <f>SUM(F251:F259)</f>
        <v>#DIV/0!</v>
      </c>
      <c r="G260" s="133" t="e">
        <f>SUM(G251:G259)</f>
        <v>#DIV/0!</v>
      </c>
    </row>
    <row r="261" spans="1:7" ht="15.95" hidden="1" customHeight="1" x14ac:dyDescent="0.2">
      <c r="A261" s="119"/>
      <c r="B261" s="137"/>
      <c r="C261" s="137"/>
      <c r="D261" s="137"/>
      <c r="E261" s="140"/>
      <c r="F261" s="138"/>
      <c r="G261" s="170"/>
    </row>
    <row r="262" spans="1:7" ht="19.5" hidden="1" customHeight="1" x14ac:dyDescent="0.2">
      <c r="A262" s="55" t="s">
        <v>19</v>
      </c>
      <c r="B262" s="66">
        <f>(B250+B260)</f>
        <v>0</v>
      </c>
      <c r="C262" s="66">
        <f>(C250+C260)</f>
        <v>0</v>
      </c>
      <c r="D262" s="66">
        <f>(C262-B262)</f>
        <v>0</v>
      </c>
      <c r="E262" s="57" t="e">
        <f>(D262/B262*100)</f>
        <v>#DIV/0!</v>
      </c>
      <c r="F262" s="67" t="e">
        <f>(F250+F260)</f>
        <v>#DIV/0!</v>
      </c>
      <c r="G262" s="134" t="e">
        <f>(G250+G260)</f>
        <v>#DIV/0!</v>
      </c>
    </row>
    <row r="263" spans="1:7" hidden="1" x14ac:dyDescent="0.2">
      <c r="A263" s="81" t="s">
        <v>97</v>
      </c>
    </row>
    <row r="264" spans="1:7" hidden="1" x14ac:dyDescent="0.2"/>
    <row r="265" spans="1:7" hidden="1" x14ac:dyDescent="0.2"/>
    <row r="266" spans="1:7" hidden="1" x14ac:dyDescent="0.2"/>
    <row r="267" spans="1:7" hidden="1" x14ac:dyDescent="0.2"/>
    <row r="268" spans="1:7" hidden="1" x14ac:dyDescent="0.2"/>
    <row r="269" spans="1:7" hidden="1" x14ac:dyDescent="0.2"/>
    <row r="270" spans="1:7" hidden="1" x14ac:dyDescent="0.2"/>
    <row r="271" spans="1:7" hidden="1" x14ac:dyDescent="0.2"/>
    <row r="272" spans="1:7" hidden="1" x14ac:dyDescent="0.2"/>
    <row r="273" spans="1:7" hidden="1" x14ac:dyDescent="0.2"/>
    <row r="274" spans="1:7" hidden="1" x14ac:dyDescent="0.2"/>
    <row r="275" spans="1:7" hidden="1" x14ac:dyDescent="0.2"/>
    <row r="276" spans="1:7" hidden="1" x14ac:dyDescent="0.2"/>
    <row r="277" spans="1:7" hidden="1" x14ac:dyDescent="0.2"/>
    <row r="278" spans="1:7" hidden="1" x14ac:dyDescent="0.2"/>
    <row r="279" spans="1:7" ht="20.25" hidden="1" x14ac:dyDescent="0.3">
      <c r="A279" s="188" t="s">
        <v>42</v>
      </c>
      <c r="B279" s="188"/>
      <c r="C279" s="188"/>
      <c r="D279" s="188"/>
      <c r="E279" s="188"/>
      <c r="F279" s="188"/>
      <c r="G279" s="188"/>
    </row>
    <row r="280" spans="1:7" hidden="1" x14ac:dyDescent="0.2">
      <c r="A280" s="189" t="s">
        <v>53</v>
      </c>
      <c r="B280" s="189"/>
      <c r="C280" s="189"/>
      <c r="D280" s="189"/>
      <c r="E280" s="189"/>
      <c r="F280" s="189"/>
      <c r="G280" s="189"/>
    </row>
    <row r="281" spans="1:7" hidden="1" x14ac:dyDescent="0.2">
      <c r="A281" s="189" t="s">
        <v>151</v>
      </c>
      <c r="B281" s="189"/>
      <c r="C281" s="189"/>
      <c r="D281" s="189"/>
      <c r="E281" s="189"/>
      <c r="F281" s="189"/>
      <c r="G281" s="189"/>
    </row>
    <row r="282" spans="1:7" hidden="1" x14ac:dyDescent="0.2">
      <c r="A282" s="189" t="s">
        <v>113</v>
      </c>
      <c r="B282" s="189"/>
      <c r="C282" s="189"/>
      <c r="D282" s="189"/>
      <c r="E282" s="189"/>
      <c r="F282" s="189"/>
      <c r="G282" s="189"/>
    </row>
    <row r="283" spans="1:7" hidden="1" x14ac:dyDescent="0.2">
      <c r="A283" s="1"/>
      <c r="B283" s="1"/>
      <c r="C283" s="1"/>
      <c r="D283" s="1"/>
      <c r="E283" s="1"/>
      <c r="F283" s="1"/>
      <c r="G283" s="1"/>
    </row>
    <row r="284" spans="1:7" hidden="1" x14ac:dyDescent="0.2">
      <c r="A284" s="1"/>
      <c r="B284" s="1"/>
      <c r="C284" s="1"/>
      <c r="D284" s="1"/>
      <c r="E284" s="1"/>
      <c r="F284" s="1"/>
      <c r="G284" s="1"/>
    </row>
    <row r="285" spans="1:7" ht="18.75" hidden="1" customHeight="1" x14ac:dyDescent="0.2">
      <c r="A285" s="192" t="s">
        <v>20</v>
      </c>
      <c r="B285" s="192">
        <v>2018</v>
      </c>
      <c r="C285" s="192">
        <v>2019</v>
      </c>
      <c r="D285" s="192" t="s">
        <v>29</v>
      </c>
      <c r="E285" s="192"/>
      <c r="F285" s="192" t="s">
        <v>62</v>
      </c>
      <c r="G285" s="192"/>
    </row>
    <row r="286" spans="1:7" ht="18.75" hidden="1" customHeight="1" x14ac:dyDescent="0.2">
      <c r="A286" s="192"/>
      <c r="B286" s="192"/>
      <c r="C286" s="192"/>
      <c r="D286" s="158" t="s">
        <v>22</v>
      </c>
      <c r="E286" s="158" t="s">
        <v>24</v>
      </c>
      <c r="F286" s="158">
        <v>2018</v>
      </c>
      <c r="G286" s="158">
        <v>2019</v>
      </c>
    </row>
    <row r="287" spans="1:7" ht="15.95" hidden="1" customHeight="1" x14ac:dyDescent="0.2">
      <c r="A287" s="59" t="s">
        <v>12</v>
      </c>
      <c r="B287" s="129"/>
      <c r="C287" s="129">
        <f>'P.N.C. x Comp. x Ramos'!D466</f>
        <v>0</v>
      </c>
      <c r="D287" s="129">
        <f>(C287-B287)</f>
        <v>0</v>
      </c>
      <c r="E287" s="130" t="e">
        <f>(D287/B287*100)</f>
        <v>#DIV/0!</v>
      </c>
      <c r="F287" s="131" t="e">
        <f>(B287/B301*100)</f>
        <v>#DIV/0!</v>
      </c>
      <c r="G287" s="131" t="e">
        <f>(C287/C301*100)</f>
        <v>#DIV/0!</v>
      </c>
    </row>
    <row r="288" spans="1:7" ht="15.95" hidden="1" customHeight="1" x14ac:dyDescent="0.2">
      <c r="A288" s="59" t="s">
        <v>13</v>
      </c>
      <c r="B288" s="129"/>
      <c r="C288" s="129">
        <f>'P.N.C. x Comp. x Ramos'!E466</f>
        <v>0</v>
      </c>
      <c r="D288" s="129">
        <f t="shared" ref="D288:D299" si="15">(C288-B288)</f>
        <v>0</v>
      </c>
      <c r="E288" s="130" t="e">
        <f t="shared" ref="E288:E294" si="16">(D288/B288*100)</f>
        <v>#DIV/0!</v>
      </c>
      <c r="F288" s="131" t="e">
        <f>(B288/B301*100)</f>
        <v>#DIV/0!</v>
      </c>
      <c r="G288" s="131" t="e">
        <f>(C288/C301*100)</f>
        <v>#DIV/0!</v>
      </c>
    </row>
    <row r="289" spans="1:7" ht="15.95" hidden="1" customHeight="1" x14ac:dyDescent="0.2">
      <c r="A289" s="62" t="s">
        <v>30</v>
      </c>
      <c r="B289" s="63">
        <f>(B287+B288)</f>
        <v>0</v>
      </c>
      <c r="C289" s="63">
        <f>(C287+C288)</f>
        <v>0</v>
      </c>
      <c r="D289" s="63">
        <f t="shared" si="15"/>
        <v>0</v>
      </c>
      <c r="E289" s="64" t="e">
        <f t="shared" si="16"/>
        <v>#DIV/0!</v>
      </c>
      <c r="F289" s="65" t="e">
        <f>(F287+F288)</f>
        <v>#DIV/0!</v>
      </c>
      <c r="G289" s="65" t="e">
        <f>(G287+G288)</f>
        <v>#DIV/0!</v>
      </c>
    </row>
    <row r="290" spans="1:7" ht="15.95" hidden="1" customHeight="1" x14ac:dyDescent="0.2">
      <c r="A290" s="59" t="s">
        <v>14</v>
      </c>
      <c r="B290" s="129"/>
      <c r="C290" s="129">
        <f>'P.N.C. x Comp. x Ramos'!F466</f>
        <v>0</v>
      </c>
      <c r="D290" s="129">
        <f t="shared" si="15"/>
        <v>0</v>
      </c>
      <c r="E290" s="130" t="e">
        <f t="shared" si="16"/>
        <v>#DIV/0!</v>
      </c>
      <c r="F290" s="131" t="e">
        <f>(B290/B301*100)</f>
        <v>#DIV/0!</v>
      </c>
      <c r="G290" s="131" t="e">
        <f>(C290/C301*100)</f>
        <v>#DIV/0!</v>
      </c>
    </row>
    <row r="291" spans="1:7" ht="15.95" hidden="1" customHeight="1" x14ac:dyDescent="0.2">
      <c r="A291" s="59" t="s">
        <v>15</v>
      </c>
      <c r="B291" s="129"/>
      <c r="C291" s="129">
        <f>'P.N.C. x Comp. x Ramos'!G466</f>
        <v>0</v>
      </c>
      <c r="D291" s="129">
        <f t="shared" si="15"/>
        <v>0</v>
      </c>
      <c r="E291" s="130" t="e">
        <f t="shared" si="16"/>
        <v>#DIV/0!</v>
      </c>
      <c r="F291" s="131" t="e">
        <f>(B291/B301*100)</f>
        <v>#DIV/0!</v>
      </c>
      <c r="G291" s="131" t="e">
        <f>(C291/C301*100)</f>
        <v>#DIV/0!</v>
      </c>
    </row>
    <row r="292" spans="1:7" ht="15.95" hidden="1" customHeight="1" x14ac:dyDescent="0.2">
      <c r="A292" s="59" t="s">
        <v>27</v>
      </c>
      <c r="B292" s="129"/>
      <c r="C292" s="129">
        <f>'P.N.C. x Comp. x Ramos'!H466</f>
        <v>0</v>
      </c>
      <c r="D292" s="129">
        <f t="shared" si="15"/>
        <v>0</v>
      </c>
      <c r="E292" s="130" t="e">
        <f t="shared" si="16"/>
        <v>#DIV/0!</v>
      </c>
      <c r="F292" s="131" t="e">
        <f>(B292/B301*100)</f>
        <v>#DIV/0!</v>
      </c>
      <c r="G292" s="131" t="e">
        <f>(C292/C301*100)</f>
        <v>#DIV/0!</v>
      </c>
    </row>
    <row r="293" spans="1:7" ht="15.95" hidden="1" customHeight="1" x14ac:dyDescent="0.2">
      <c r="A293" s="59" t="s">
        <v>35</v>
      </c>
      <c r="B293" s="129"/>
      <c r="C293" s="129">
        <f>'P.N.C. x Comp. x Ramos'!I466</f>
        <v>0</v>
      </c>
      <c r="D293" s="129">
        <f t="shared" si="15"/>
        <v>0</v>
      </c>
      <c r="E293" s="130" t="e">
        <f t="shared" si="16"/>
        <v>#DIV/0!</v>
      </c>
      <c r="F293" s="131" t="e">
        <f>(B293/B301*100)</f>
        <v>#DIV/0!</v>
      </c>
      <c r="G293" s="131" t="e">
        <f>(C293/C301*100)</f>
        <v>#DIV/0!</v>
      </c>
    </row>
    <row r="294" spans="1:7" ht="15.95" hidden="1" customHeight="1" x14ac:dyDescent="0.2">
      <c r="A294" s="59" t="s">
        <v>16</v>
      </c>
      <c r="B294" s="129"/>
      <c r="C294" s="129">
        <f>'P.N.C. x Comp. x Ramos'!J466</f>
        <v>0</v>
      </c>
      <c r="D294" s="129">
        <f t="shared" si="15"/>
        <v>0</v>
      </c>
      <c r="E294" s="130" t="e">
        <f t="shared" si="16"/>
        <v>#DIV/0!</v>
      </c>
      <c r="F294" s="131" t="e">
        <f>(B294/B301*100)</f>
        <v>#DIV/0!</v>
      </c>
      <c r="G294" s="131" t="e">
        <f>(C294/C301*100)</f>
        <v>#DIV/0!</v>
      </c>
    </row>
    <row r="295" spans="1:7" ht="15.95" hidden="1" customHeight="1" x14ac:dyDescent="0.2">
      <c r="A295" s="59" t="s">
        <v>36</v>
      </c>
      <c r="B295" s="129"/>
      <c r="C295" s="129">
        <f>'P.N.C. x Comp. x Ramos'!K466</f>
        <v>0</v>
      </c>
      <c r="D295" s="129">
        <f t="shared" si="15"/>
        <v>0</v>
      </c>
      <c r="E295" s="130" t="e">
        <f>(D295/B295*100)</f>
        <v>#DIV/0!</v>
      </c>
      <c r="F295" s="131" t="e">
        <f>(B295/B301*100)</f>
        <v>#DIV/0!</v>
      </c>
      <c r="G295" s="131" t="e">
        <f>(C295/C301*100)</f>
        <v>#DIV/0!</v>
      </c>
    </row>
    <row r="296" spans="1:7" ht="15.95" hidden="1" customHeight="1" x14ac:dyDescent="0.2">
      <c r="A296" s="59" t="s">
        <v>34</v>
      </c>
      <c r="B296" s="129"/>
      <c r="C296" s="129">
        <f>'P.N.C. x Comp. x Ramos'!L466</f>
        <v>0</v>
      </c>
      <c r="D296" s="129">
        <f t="shared" si="15"/>
        <v>0</v>
      </c>
      <c r="E296" s="130" t="e">
        <f>(D296/B296*100)</f>
        <v>#DIV/0!</v>
      </c>
      <c r="F296" s="131" t="e">
        <f>(B296/B301*100)</f>
        <v>#DIV/0!</v>
      </c>
      <c r="G296" s="131" t="e">
        <f>(C296/C301*100)</f>
        <v>#DIV/0!</v>
      </c>
    </row>
    <row r="297" spans="1:7" ht="15.95" hidden="1" customHeight="1" x14ac:dyDescent="0.2">
      <c r="A297" s="59" t="s">
        <v>17</v>
      </c>
      <c r="B297" s="129"/>
      <c r="C297" s="129">
        <f>'P.N.C. x Comp. x Ramos'!M466</f>
        <v>0</v>
      </c>
      <c r="D297" s="129">
        <f t="shared" si="15"/>
        <v>0</v>
      </c>
      <c r="E297" s="130" t="e">
        <f>(D297/B297*100)</f>
        <v>#DIV/0!</v>
      </c>
      <c r="F297" s="131" t="e">
        <f>(B297/B301*100)</f>
        <v>#DIV/0!</v>
      </c>
      <c r="G297" s="131" t="e">
        <f>(C297/C301*100)</f>
        <v>#DIV/0!</v>
      </c>
    </row>
    <row r="298" spans="1:7" ht="15.95" hidden="1" customHeight="1" x14ac:dyDescent="0.2">
      <c r="A298" s="59" t="s">
        <v>18</v>
      </c>
      <c r="B298" s="129"/>
      <c r="C298" s="129">
        <f>'P.N.C. x Comp. x Ramos'!N466</f>
        <v>0</v>
      </c>
      <c r="D298" s="129">
        <f t="shared" si="15"/>
        <v>0</v>
      </c>
      <c r="E298" s="130" t="e">
        <f>(D298/B298*100)</f>
        <v>#DIV/0!</v>
      </c>
      <c r="F298" s="131" t="e">
        <f>(B298/B301*100)</f>
        <v>#DIV/0!</v>
      </c>
      <c r="G298" s="131" t="e">
        <f>(C298/C301*100)</f>
        <v>#DIV/0!</v>
      </c>
    </row>
    <row r="299" spans="1:7" ht="15.95" hidden="1" customHeight="1" x14ac:dyDescent="0.2">
      <c r="A299" s="62" t="s">
        <v>31</v>
      </c>
      <c r="B299" s="63">
        <f>SUM(B290:B298)</f>
        <v>0</v>
      </c>
      <c r="C299" s="63">
        <f>SUM(C290:C298)</f>
        <v>0</v>
      </c>
      <c r="D299" s="63">
        <f t="shared" si="15"/>
        <v>0</v>
      </c>
      <c r="E299" s="64" t="e">
        <f>(D299/B299*100)</f>
        <v>#DIV/0!</v>
      </c>
      <c r="F299" s="65" t="e">
        <f>SUM(F290:F298)</f>
        <v>#DIV/0!</v>
      </c>
      <c r="G299" s="65" t="e">
        <f>SUM(G290:G298)</f>
        <v>#DIV/0!</v>
      </c>
    </row>
    <row r="300" spans="1:7" ht="15.95" hidden="1" customHeight="1" x14ac:dyDescent="0.2">
      <c r="A300" s="119"/>
      <c r="B300" s="137"/>
      <c r="C300" s="137"/>
      <c r="D300" s="137"/>
      <c r="E300" s="140"/>
      <c r="F300" s="138"/>
      <c r="G300" s="138"/>
    </row>
    <row r="301" spans="1:7" ht="21" hidden="1" customHeight="1" x14ac:dyDescent="0.2">
      <c r="A301" s="55" t="s">
        <v>19</v>
      </c>
      <c r="B301" s="66">
        <f>(B289+B299)</f>
        <v>0</v>
      </c>
      <c r="C301" s="66">
        <f>(C289+C299)</f>
        <v>0</v>
      </c>
      <c r="D301" s="66">
        <f>(C301-B301)</f>
        <v>0</v>
      </c>
      <c r="E301" s="57" t="e">
        <f>(D301/B301*100)</f>
        <v>#DIV/0!</v>
      </c>
      <c r="F301" s="67" t="e">
        <f>(F289+F299)</f>
        <v>#DIV/0!</v>
      </c>
      <c r="G301" s="67" t="e">
        <f>(G289+G299)</f>
        <v>#DIV/0!</v>
      </c>
    </row>
    <row r="302" spans="1:7" hidden="1" x14ac:dyDescent="0.2">
      <c r="A302" s="81" t="s">
        <v>97</v>
      </c>
    </row>
    <row r="303" spans="1:7" hidden="1" x14ac:dyDescent="0.2"/>
    <row r="304" spans="1:7" hidden="1" x14ac:dyDescent="0.2"/>
    <row r="305" spans="1:7" hidden="1" x14ac:dyDescent="0.2"/>
    <row r="306" spans="1:7" hidden="1" x14ac:dyDescent="0.2"/>
    <row r="307" spans="1:7" hidden="1" x14ac:dyDescent="0.2"/>
    <row r="308" spans="1:7" hidden="1" x14ac:dyDescent="0.2"/>
    <row r="309" spans="1:7" hidden="1" x14ac:dyDescent="0.2"/>
    <row r="310" spans="1:7" hidden="1" x14ac:dyDescent="0.2"/>
    <row r="311" spans="1:7" hidden="1" x14ac:dyDescent="0.2"/>
    <row r="312" spans="1:7" hidden="1" x14ac:dyDescent="0.2"/>
    <row r="313" spans="1:7" hidden="1" x14ac:dyDescent="0.2"/>
    <row r="314" spans="1:7" hidden="1" x14ac:dyDescent="0.2"/>
    <row r="315" spans="1:7" hidden="1" x14ac:dyDescent="0.2"/>
    <row r="316" spans="1:7" hidden="1" x14ac:dyDescent="0.2"/>
    <row r="317" spans="1:7" hidden="1" x14ac:dyDescent="0.2"/>
    <row r="318" spans="1:7" ht="20.25" hidden="1" x14ac:dyDescent="0.3">
      <c r="A318" s="188" t="s">
        <v>42</v>
      </c>
      <c r="B318" s="188"/>
      <c r="C318" s="188"/>
      <c r="D318" s="188"/>
      <c r="E318" s="188"/>
      <c r="F318" s="188"/>
      <c r="G318" s="188"/>
    </row>
    <row r="319" spans="1:7" hidden="1" x14ac:dyDescent="0.2">
      <c r="A319" s="189" t="s">
        <v>53</v>
      </c>
      <c r="B319" s="189"/>
      <c r="C319" s="189"/>
      <c r="D319" s="189"/>
      <c r="E319" s="189"/>
      <c r="F319" s="189"/>
      <c r="G319" s="189"/>
    </row>
    <row r="320" spans="1:7" hidden="1" x14ac:dyDescent="0.2">
      <c r="A320" s="189" t="s">
        <v>152</v>
      </c>
      <c r="B320" s="189"/>
      <c r="C320" s="189"/>
      <c r="D320" s="189"/>
      <c r="E320" s="189"/>
      <c r="F320" s="189"/>
      <c r="G320" s="189"/>
    </row>
    <row r="321" spans="1:8" hidden="1" x14ac:dyDescent="0.2">
      <c r="A321" s="189" t="s">
        <v>113</v>
      </c>
      <c r="B321" s="189"/>
      <c r="C321" s="189"/>
      <c r="D321" s="189"/>
      <c r="E321" s="189"/>
      <c r="F321" s="189"/>
      <c r="G321" s="189"/>
    </row>
    <row r="322" spans="1:8" hidden="1" x14ac:dyDescent="0.2">
      <c r="A322" s="1"/>
      <c r="B322" s="1"/>
      <c r="C322" s="1"/>
      <c r="D322" s="1"/>
      <c r="E322" s="1"/>
      <c r="F322" s="1"/>
      <c r="G322" s="1"/>
    </row>
    <row r="323" spans="1:8" hidden="1" x14ac:dyDescent="0.2">
      <c r="A323" s="1"/>
      <c r="B323" s="1"/>
      <c r="C323" s="1"/>
      <c r="D323" s="1"/>
      <c r="E323" s="1"/>
      <c r="F323" s="1"/>
      <c r="G323" s="1"/>
    </row>
    <row r="324" spans="1:8" ht="16.5" hidden="1" customHeight="1" x14ac:dyDescent="0.2">
      <c r="A324" s="192" t="s">
        <v>20</v>
      </c>
      <c r="B324" s="192">
        <v>2018</v>
      </c>
      <c r="C324" s="192">
        <v>2019</v>
      </c>
      <c r="D324" s="192" t="s">
        <v>29</v>
      </c>
      <c r="E324" s="192"/>
      <c r="F324" s="192" t="s">
        <v>62</v>
      </c>
      <c r="G324" s="192"/>
    </row>
    <row r="325" spans="1:8" ht="17.25" hidden="1" customHeight="1" x14ac:dyDescent="0.2">
      <c r="A325" s="192"/>
      <c r="B325" s="192"/>
      <c r="C325" s="192"/>
      <c r="D325" s="158" t="s">
        <v>22</v>
      </c>
      <c r="E325" s="158" t="s">
        <v>24</v>
      </c>
      <c r="F325" s="158">
        <v>2018</v>
      </c>
      <c r="G325" s="158">
        <v>2019</v>
      </c>
    </row>
    <row r="326" spans="1:8" ht="15.95" hidden="1" customHeight="1" x14ac:dyDescent="0.2">
      <c r="A326" s="59" t="s">
        <v>12</v>
      </c>
      <c r="B326" s="48"/>
      <c r="C326" s="129">
        <f>'P.N.C. x Comp. x Ramos'!D532</f>
        <v>0</v>
      </c>
      <c r="D326" s="129">
        <f>(C326-B326)</f>
        <v>0</v>
      </c>
      <c r="E326" s="130" t="e">
        <f>(D326/B326*100)</f>
        <v>#DIV/0!</v>
      </c>
      <c r="F326" s="131" t="e">
        <f>(B326/B340*100)</f>
        <v>#DIV/0!</v>
      </c>
      <c r="G326" s="131" t="e">
        <f>(C326/C340*100)</f>
        <v>#DIV/0!</v>
      </c>
    </row>
    <row r="327" spans="1:8" ht="15.95" hidden="1" customHeight="1" x14ac:dyDescent="0.2">
      <c r="A327" s="59" t="s">
        <v>13</v>
      </c>
      <c r="B327" s="48"/>
      <c r="C327" s="129">
        <f>'P.N.C. x Comp. x Ramos'!E532</f>
        <v>0</v>
      </c>
      <c r="D327" s="129">
        <f t="shared" ref="D327:D338" si="17">(C327-B327)</f>
        <v>0</v>
      </c>
      <c r="E327" s="130" t="e">
        <f t="shared" ref="E327:E333" si="18">(D327/B327*100)</f>
        <v>#DIV/0!</v>
      </c>
      <c r="F327" s="131" t="e">
        <f>(B327/B340*100)</f>
        <v>#DIV/0!</v>
      </c>
      <c r="G327" s="131" t="e">
        <f>(C327/C340*100)</f>
        <v>#DIV/0!</v>
      </c>
    </row>
    <row r="328" spans="1:8" ht="15.95" hidden="1" customHeight="1" x14ac:dyDescent="0.2">
      <c r="A328" s="62" t="s">
        <v>30</v>
      </c>
      <c r="B328" s="63">
        <f>(B326+B327)</f>
        <v>0</v>
      </c>
      <c r="C328" s="63">
        <f>(C326+C327)</f>
        <v>0</v>
      </c>
      <c r="D328" s="63">
        <f t="shared" si="17"/>
        <v>0</v>
      </c>
      <c r="E328" s="64" t="e">
        <f t="shared" si="18"/>
        <v>#DIV/0!</v>
      </c>
      <c r="F328" s="65" t="e">
        <f>(F326+F327)</f>
        <v>#DIV/0!</v>
      </c>
      <c r="G328" s="65" t="e">
        <f>(G326+G327)</f>
        <v>#DIV/0!</v>
      </c>
    </row>
    <row r="329" spans="1:8" ht="15.95" hidden="1" customHeight="1" x14ac:dyDescent="0.2">
      <c r="A329" s="59" t="s">
        <v>14</v>
      </c>
      <c r="B329" s="129"/>
      <c r="C329" s="129">
        <f>'P.N.C. x Comp. x Ramos'!F532</f>
        <v>0</v>
      </c>
      <c r="D329" s="129">
        <f t="shared" si="17"/>
        <v>0</v>
      </c>
      <c r="E329" s="130" t="e">
        <f t="shared" si="18"/>
        <v>#DIV/0!</v>
      </c>
      <c r="F329" s="131" t="e">
        <f>(B329/B340*100)</f>
        <v>#DIV/0!</v>
      </c>
      <c r="G329" s="131" t="e">
        <f>(C329/C340*100)</f>
        <v>#DIV/0!</v>
      </c>
    </row>
    <row r="330" spans="1:8" ht="15.95" hidden="1" customHeight="1" x14ac:dyDescent="0.2">
      <c r="A330" s="59" t="s">
        <v>15</v>
      </c>
      <c r="B330" s="129"/>
      <c r="C330" s="129">
        <f>'P.N.C. x Comp. x Ramos'!G532</f>
        <v>0</v>
      </c>
      <c r="D330" s="129">
        <f t="shared" si="17"/>
        <v>0</v>
      </c>
      <c r="E330" s="130" t="e">
        <f t="shared" si="18"/>
        <v>#DIV/0!</v>
      </c>
      <c r="F330" s="131" t="e">
        <f>(B330/B340*100)</f>
        <v>#DIV/0!</v>
      </c>
      <c r="G330" s="131" t="e">
        <f>(C330/C340*100)</f>
        <v>#DIV/0!</v>
      </c>
      <c r="H330" t="s">
        <v>63</v>
      </c>
    </row>
    <row r="331" spans="1:8" ht="15.95" hidden="1" customHeight="1" x14ac:dyDescent="0.2">
      <c r="A331" s="59" t="s">
        <v>27</v>
      </c>
      <c r="B331" s="129"/>
      <c r="C331" s="129">
        <f>'P.N.C. x Comp. x Ramos'!H532</f>
        <v>0</v>
      </c>
      <c r="D331" s="129">
        <f t="shared" si="17"/>
        <v>0</v>
      </c>
      <c r="E331" s="130" t="e">
        <f t="shared" si="18"/>
        <v>#DIV/0!</v>
      </c>
      <c r="F331" s="131" t="e">
        <f>(B331/B340*100)</f>
        <v>#DIV/0!</v>
      </c>
      <c r="G331" s="131" t="e">
        <f>(C331/C340*100)</f>
        <v>#DIV/0!</v>
      </c>
    </row>
    <row r="332" spans="1:8" ht="15.95" hidden="1" customHeight="1" x14ac:dyDescent="0.2">
      <c r="A332" s="59" t="s">
        <v>35</v>
      </c>
      <c r="B332" s="129"/>
      <c r="C332" s="136">
        <f>'P.N.C. x Comp. x Ramos'!I532</f>
        <v>0</v>
      </c>
      <c r="D332" s="129">
        <f t="shared" si="17"/>
        <v>0</v>
      </c>
      <c r="E332" s="130" t="e">
        <f t="shared" si="18"/>
        <v>#DIV/0!</v>
      </c>
      <c r="F332" s="131" t="e">
        <f>(B332/B340*100)</f>
        <v>#DIV/0!</v>
      </c>
      <c r="G332" s="131" t="e">
        <f>(C332/C340*100)</f>
        <v>#DIV/0!</v>
      </c>
    </row>
    <row r="333" spans="1:8" ht="15.95" hidden="1" customHeight="1" x14ac:dyDescent="0.2">
      <c r="A333" s="59" t="s">
        <v>16</v>
      </c>
      <c r="B333" s="129"/>
      <c r="C333" s="129">
        <f>'P.N.C. x Comp. x Ramos'!J532</f>
        <v>0</v>
      </c>
      <c r="D333" s="129">
        <f t="shared" si="17"/>
        <v>0</v>
      </c>
      <c r="E333" s="130" t="e">
        <f t="shared" si="18"/>
        <v>#DIV/0!</v>
      </c>
      <c r="F333" s="131" t="e">
        <f>(B333/B340*100)</f>
        <v>#DIV/0!</v>
      </c>
      <c r="G333" s="131" t="e">
        <f>(C333/C340*100)</f>
        <v>#DIV/0!</v>
      </c>
    </row>
    <row r="334" spans="1:8" ht="15.95" hidden="1" customHeight="1" x14ac:dyDescent="0.2">
      <c r="A334" s="59" t="s">
        <v>36</v>
      </c>
      <c r="B334" s="129"/>
      <c r="C334" s="129">
        <f>'P.N.C. x Comp. x Ramos'!K532</f>
        <v>0</v>
      </c>
      <c r="D334" s="129">
        <f t="shared" si="17"/>
        <v>0</v>
      </c>
      <c r="E334" s="130" t="e">
        <f>(D334/B334*100)</f>
        <v>#DIV/0!</v>
      </c>
      <c r="F334" s="131" t="e">
        <f>(B334/B340*100)</f>
        <v>#DIV/0!</v>
      </c>
      <c r="G334" s="131" t="e">
        <f>(C334/C340*100)</f>
        <v>#DIV/0!</v>
      </c>
    </row>
    <row r="335" spans="1:8" ht="15.95" hidden="1" customHeight="1" x14ac:dyDescent="0.2">
      <c r="A335" s="59" t="s">
        <v>34</v>
      </c>
      <c r="B335" s="129"/>
      <c r="C335" s="129">
        <f>'P.N.C. x Comp. x Ramos'!L532</f>
        <v>0</v>
      </c>
      <c r="D335" s="129">
        <f t="shared" si="17"/>
        <v>0</v>
      </c>
      <c r="E335" s="130" t="e">
        <f>(D335/B335*100)</f>
        <v>#DIV/0!</v>
      </c>
      <c r="F335" s="131" t="e">
        <f>(B335/B340*100)</f>
        <v>#DIV/0!</v>
      </c>
      <c r="G335" s="131" t="e">
        <f>(C335/C340*100)</f>
        <v>#DIV/0!</v>
      </c>
    </row>
    <row r="336" spans="1:8" ht="15.95" hidden="1" customHeight="1" x14ac:dyDescent="0.2">
      <c r="A336" s="59" t="s">
        <v>17</v>
      </c>
      <c r="B336" s="129"/>
      <c r="C336" s="129">
        <f>'P.N.C. x Comp. x Ramos'!M532</f>
        <v>0</v>
      </c>
      <c r="D336" s="129">
        <f t="shared" si="17"/>
        <v>0</v>
      </c>
      <c r="E336" s="130" t="e">
        <f>(D336/B336*100)</f>
        <v>#DIV/0!</v>
      </c>
      <c r="F336" s="131" t="e">
        <f>(B336/B340*100)</f>
        <v>#DIV/0!</v>
      </c>
      <c r="G336" s="131" t="e">
        <f>(C336/C340*100)</f>
        <v>#DIV/0!</v>
      </c>
    </row>
    <row r="337" spans="1:7" ht="15.95" hidden="1" customHeight="1" x14ac:dyDescent="0.2">
      <c r="A337" s="59" t="s">
        <v>18</v>
      </c>
      <c r="B337" s="129"/>
      <c r="C337" s="129">
        <f>'P.N.C. x Comp. x Ramos'!N532</f>
        <v>0</v>
      </c>
      <c r="D337" s="129">
        <f t="shared" si="17"/>
        <v>0</v>
      </c>
      <c r="E337" s="130" t="e">
        <f>(D337/B337*100)</f>
        <v>#DIV/0!</v>
      </c>
      <c r="F337" s="131" t="e">
        <f>(B337/B340*100)</f>
        <v>#DIV/0!</v>
      </c>
      <c r="G337" s="131" t="e">
        <f>(C337/C340*100)</f>
        <v>#DIV/0!</v>
      </c>
    </row>
    <row r="338" spans="1:7" ht="15.95" hidden="1" customHeight="1" x14ac:dyDescent="0.2">
      <c r="A338" s="62" t="s">
        <v>31</v>
      </c>
      <c r="B338" s="63">
        <f>SUM(B329:B337)</f>
        <v>0</v>
      </c>
      <c r="C338" s="63">
        <f>SUM(C329:C337)</f>
        <v>0</v>
      </c>
      <c r="D338" s="63">
        <f t="shared" si="17"/>
        <v>0</v>
      </c>
      <c r="E338" s="64" t="e">
        <f>(D338/B338*100)</f>
        <v>#DIV/0!</v>
      </c>
      <c r="F338" s="65" t="e">
        <f>SUM(F329:F337)</f>
        <v>#DIV/0!</v>
      </c>
      <c r="G338" s="65" t="e">
        <f>SUM(G329:G337)</f>
        <v>#DIV/0!</v>
      </c>
    </row>
    <row r="339" spans="1:7" hidden="1" x14ac:dyDescent="0.2">
      <c r="A339" s="62"/>
      <c r="B339" s="137"/>
      <c r="C339" s="137"/>
      <c r="D339" s="137"/>
      <c r="E339" s="140"/>
      <c r="F339" s="138"/>
      <c r="G339" s="138"/>
    </row>
    <row r="340" spans="1:7" ht="19.5" hidden="1" customHeight="1" x14ac:dyDescent="0.2">
      <c r="A340" s="55" t="s">
        <v>19</v>
      </c>
      <c r="B340" s="66">
        <f>(B328+B338)</f>
        <v>0</v>
      </c>
      <c r="C340" s="66">
        <f>(C328+C338)</f>
        <v>0</v>
      </c>
      <c r="D340" s="66">
        <f>(C340-B340)</f>
        <v>0</v>
      </c>
      <c r="E340" s="57" t="e">
        <f>(D340/B340*100)</f>
        <v>#DIV/0!</v>
      </c>
      <c r="F340" s="67" t="e">
        <f>(F328+F338)</f>
        <v>#DIV/0!</v>
      </c>
      <c r="G340" s="67" t="e">
        <f>(G328+G338)</f>
        <v>#DIV/0!</v>
      </c>
    </row>
    <row r="341" spans="1:7" hidden="1" x14ac:dyDescent="0.2">
      <c r="A341" s="81" t="s">
        <v>97</v>
      </c>
    </row>
    <row r="342" spans="1:7" hidden="1" x14ac:dyDescent="0.2"/>
    <row r="343" spans="1:7" hidden="1" x14ac:dyDescent="0.2">
      <c r="C343" s="4"/>
    </row>
    <row r="344" spans="1:7" hidden="1" x14ac:dyDescent="0.2"/>
    <row r="345" spans="1:7" hidden="1" x14ac:dyDescent="0.2"/>
    <row r="346" spans="1:7" hidden="1" x14ac:dyDescent="0.2"/>
    <row r="347" spans="1:7" hidden="1" x14ac:dyDescent="0.2"/>
    <row r="348" spans="1:7" hidden="1" x14ac:dyDescent="0.2"/>
    <row r="349" spans="1:7" hidden="1" x14ac:dyDescent="0.2"/>
    <row r="350" spans="1:7" hidden="1" x14ac:dyDescent="0.2"/>
    <row r="351" spans="1:7" hidden="1" x14ac:dyDescent="0.2"/>
    <row r="352" spans="1:7" hidden="1" x14ac:dyDescent="0.2"/>
    <row r="353" spans="1:7" hidden="1" x14ac:dyDescent="0.2"/>
    <row r="354" spans="1:7" hidden="1" x14ac:dyDescent="0.2"/>
    <row r="355" spans="1:7" hidden="1" x14ac:dyDescent="0.2"/>
    <row r="356" spans="1:7" hidden="1" x14ac:dyDescent="0.2"/>
    <row r="357" spans="1:7" hidden="1" x14ac:dyDescent="0.2"/>
    <row r="358" spans="1:7" ht="20.25" hidden="1" x14ac:dyDescent="0.3">
      <c r="A358" s="188" t="s">
        <v>42</v>
      </c>
      <c r="B358" s="188"/>
      <c r="C358" s="188"/>
      <c r="D358" s="188"/>
      <c r="E358" s="188"/>
      <c r="F358" s="188"/>
      <c r="G358" s="188"/>
    </row>
    <row r="359" spans="1:7" hidden="1" x14ac:dyDescent="0.2">
      <c r="A359" s="189" t="s">
        <v>53</v>
      </c>
      <c r="B359" s="189"/>
      <c r="C359" s="189"/>
      <c r="D359" s="189"/>
      <c r="E359" s="189"/>
      <c r="F359" s="189"/>
      <c r="G359" s="189"/>
    </row>
    <row r="360" spans="1:7" hidden="1" x14ac:dyDescent="0.2">
      <c r="A360" s="189" t="s">
        <v>153</v>
      </c>
      <c r="B360" s="189"/>
      <c r="C360" s="189"/>
      <c r="D360" s="189"/>
      <c r="E360" s="189"/>
      <c r="F360" s="189"/>
      <c r="G360" s="189"/>
    </row>
    <row r="361" spans="1:7" hidden="1" x14ac:dyDescent="0.2">
      <c r="A361" s="189" t="s">
        <v>113</v>
      </c>
      <c r="B361" s="189"/>
      <c r="C361" s="189"/>
      <c r="D361" s="189"/>
      <c r="E361" s="189"/>
      <c r="F361" s="189"/>
      <c r="G361" s="189"/>
    </row>
    <row r="362" spans="1:7" hidden="1" x14ac:dyDescent="0.2">
      <c r="A362" s="1"/>
      <c r="B362" s="1"/>
      <c r="C362" s="1"/>
      <c r="D362" s="1"/>
      <c r="E362" s="1"/>
      <c r="F362" s="1"/>
      <c r="G362" s="1"/>
    </row>
    <row r="363" spans="1:7" hidden="1" x14ac:dyDescent="0.2">
      <c r="A363" s="1"/>
      <c r="B363" s="1"/>
      <c r="C363" s="1"/>
      <c r="D363" s="1"/>
      <c r="E363" s="1"/>
      <c r="F363" s="1"/>
      <c r="G363" s="1"/>
    </row>
    <row r="364" spans="1:7" ht="20.25" hidden="1" customHeight="1" x14ac:dyDescent="0.2">
      <c r="A364" s="192" t="s">
        <v>20</v>
      </c>
      <c r="B364" s="192">
        <v>2018</v>
      </c>
      <c r="C364" s="192">
        <v>2019</v>
      </c>
      <c r="D364" s="192" t="s">
        <v>29</v>
      </c>
      <c r="E364" s="192"/>
      <c r="F364" s="192" t="s">
        <v>62</v>
      </c>
      <c r="G364" s="192"/>
    </row>
    <row r="365" spans="1:7" ht="19.5" hidden="1" customHeight="1" x14ac:dyDescent="0.2">
      <c r="A365" s="192"/>
      <c r="B365" s="192"/>
      <c r="C365" s="192"/>
      <c r="D365" s="158" t="s">
        <v>22</v>
      </c>
      <c r="E365" s="158" t="s">
        <v>24</v>
      </c>
      <c r="F365" s="158">
        <v>2018</v>
      </c>
      <c r="G365" s="158">
        <v>2019</v>
      </c>
    </row>
    <row r="366" spans="1:7" ht="15.95" hidden="1" customHeight="1" x14ac:dyDescent="0.2">
      <c r="A366" s="51" t="s">
        <v>12</v>
      </c>
      <c r="B366" s="48"/>
      <c r="C366" s="48">
        <f>'P.N.C. x Comp. x Ramos'!D598</f>
        <v>0</v>
      </c>
      <c r="D366" s="48">
        <f>(C366-B366)</f>
        <v>0</v>
      </c>
      <c r="E366" s="60" t="e">
        <f>(D366/B366*100)</f>
        <v>#DIV/0!</v>
      </c>
      <c r="F366" s="61" t="e">
        <f>(B366/B380*100)</f>
        <v>#DIV/0!</v>
      </c>
      <c r="G366" s="61" t="e">
        <f>(C366/C380*100)</f>
        <v>#DIV/0!</v>
      </c>
    </row>
    <row r="367" spans="1:7" ht="15.95" hidden="1" customHeight="1" x14ac:dyDescent="0.2">
      <c r="A367" s="51" t="s">
        <v>13</v>
      </c>
      <c r="B367" s="48"/>
      <c r="C367" s="48">
        <f>'P.N.C. x Comp. x Ramos'!E598</f>
        <v>0</v>
      </c>
      <c r="D367" s="48">
        <f t="shared" ref="D367:D378" si="19">(C367-B367)</f>
        <v>0</v>
      </c>
      <c r="E367" s="60" t="e">
        <f t="shared" ref="E367:E373" si="20">(D367/B367*100)</f>
        <v>#DIV/0!</v>
      </c>
      <c r="F367" s="61" t="e">
        <f>(B367/B380*100)</f>
        <v>#DIV/0!</v>
      </c>
      <c r="G367" s="61" t="e">
        <f>(C367/C380*100)</f>
        <v>#DIV/0!</v>
      </c>
    </row>
    <row r="368" spans="1:7" ht="15.95" hidden="1" customHeight="1" x14ac:dyDescent="0.2">
      <c r="A368" s="62" t="s">
        <v>30</v>
      </c>
      <c r="B368" s="63">
        <f>(B366+B367)</f>
        <v>0</v>
      </c>
      <c r="C368" s="63">
        <f>(C366+C367)</f>
        <v>0</v>
      </c>
      <c r="D368" s="63">
        <f t="shared" si="19"/>
        <v>0</v>
      </c>
      <c r="E368" s="64" t="e">
        <f t="shared" si="20"/>
        <v>#DIV/0!</v>
      </c>
      <c r="F368" s="65" t="e">
        <f>(F366+F367)</f>
        <v>#DIV/0!</v>
      </c>
      <c r="G368" s="65" t="e">
        <f>(G366+G367)</f>
        <v>#DIV/0!</v>
      </c>
    </row>
    <row r="369" spans="1:7" ht="15.95" hidden="1" customHeight="1" x14ac:dyDescent="0.2">
      <c r="A369" s="59" t="s">
        <v>14</v>
      </c>
      <c r="B369" s="129"/>
      <c r="C369" s="129">
        <f>'P.N.C. x Comp. x Ramos'!F598</f>
        <v>0</v>
      </c>
      <c r="D369" s="129">
        <f t="shared" si="19"/>
        <v>0</v>
      </c>
      <c r="E369" s="130" t="e">
        <f t="shared" si="20"/>
        <v>#DIV/0!</v>
      </c>
      <c r="F369" s="131" t="e">
        <f>(B369/B380*100)</f>
        <v>#DIV/0!</v>
      </c>
      <c r="G369" s="131" t="e">
        <f>(C369/C380*100)</f>
        <v>#DIV/0!</v>
      </c>
    </row>
    <row r="370" spans="1:7" ht="15.95" hidden="1" customHeight="1" x14ac:dyDescent="0.2">
      <c r="A370" s="59" t="s">
        <v>15</v>
      </c>
      <c r="B370" s="129"/>
      <c r="C370" s="129">
        <f>'P.N.C. x Comp. x Ramos'!G598</f>
        <v>0</v>
      </c>
      <c r="D370" s="129">
        <f t="shared" si="19"/>
        <v>0</v>
      </c>
      <c r="E370" s="130" t="e">
        <f t="shared" si="20"/>
        <v>#DIV/0!</v>
      </c>
      <c r="F370" s="131" t="e">
        <f>(B370/B380*100)</f>
        <v>#DIV/0!</v>
      </c>
      <c r="G370" s="131" t="e">
        <f>(C370/C380*100)</f>
        <v>#DIV/0!</v>
      </c>
    </row>
    <row r="371" spans="1:7" ht="15.95" hidden="1" customHeight="1" x14ac:dyDescent="0.2">
      <c r="A371" s="59" t="s">
        <v>27</v>
      </c>
      <c r="B371" s="129"/>
      <c r="C371" s="129">
        <f>'P.N.C. x Comp. x Ramos'!H598</f>
        <v>0</v>
      </c>
      <c r="D371" s="129">
        <f t="shared" si="19"/>
        <v>0</v>
      </c>
      <c r="E371" s="130" t="e">
        <f t="shared" si="20"/>
        <v>#DIV/0!</v>
      </c>
      <c r="F371" s="131" t="e">
        <f>(B371/B380*100)</f>
        <v>#DIV/0!</v>
      </c>
      <c r="G371" s="131" t="e">
        <f>(C371/C380*100)</f>
        <v>#DIV/0!</v>
      </c>
    </row>
    <row r="372" spans="1:7" ht="15.95" hidden="1" customHeight="1" x14ac:dyDescent="0.2">
      <c r="A372" s="59" t="s">
        <v>35</v>
      </c>
      <c r="B372" s="129"/>
      <c r="C372" s="129">
        <f>'P.N.C. x Comp. x Ramos'!I598</f>
        <v>0</v>
      </c>
      <c r="D372" s="129">
        <f t="shared" si="19"/>
        <v>0</v>
      </c>
      <c r="E372" s="130" t="e">
        <f t="shared" si="20"/>
        <v>#DIV/0!</v>
      </c>
      <c r="F372" s="131" t="e">
        <f>(B372/B380*100)</f>
        <v>#DIV/0!</v>
      </c>
      <c r="G372" s="131" t="e">
        <f>(C372/C380*100)</f>
        <v>#DIV/0!</v>
      </c>
    </row>
    <row r="373" spans="1:7" ht="15.95" hidden="1" customHeight="1" x14ac:dyDescent="0.2">
      <c r="A373" s="59" t="s">
        <v>16</v>
      </c>
      <c r="B373" s="129"/>
      <c r="C373" s="129">
        <f>'P.N.C. x Comp. x Ramos'!J598</f>
        <v>0</v>
      </c>
      <c r="D373" s="129">
        <f t="shared" si="19"/>
        <v>0</v>
      </c>
      <c r="E373" s="130" t="e">
        <f t="shared" si="20"/>
        <v>#DIV/0!</v>
      </c>
      <c r="F373" s="131" t="e">
        <f>(B373/B380*100)</f>
        <v>#DIV/0!</v>
      </c>
      <c r="G373" s="131" t="e">
        <f>(C373/C380*100)</f>
        <v>#DIV/0!</v>
      </c>
    </row>
    <row r="374" spans="1:7" ht="15.95" hidden="1" customHeight="1" x14ac:dyDescent="0.2">
      <c r="A374" s="59" t="s">
        <v>36</v>
      </c>
      <c r="B374" s="129"/>
      <c r="C374" s="129">
        <f>'P.N.C. x Comp. x Ramos'!K598</f>
        <v>0</v>
      </c>
      <c r="D374" s="129">
        <f t="shared" si="19"/>
        <v>0</v>
      </c>
      <c r="E374" s="130" t="e">
        <f>(D374/B374*100)</f>
        <v>#DIV/0!</v>
      </c>
      <c r="F374" s="131" t="e">
        <f>(B374/B380*100)</f>
        <v>#DIV/0!</v>
      </c>
      <c r="G374" s="131" t="e">
        <f>(C374/C380*100)</f>
        <v>#DIV/0!</v>
      </c>
    </row>
    <row r="375" spans="1:7" ht="15.95" hidden="1" customHeight="1" x14ac:dyDescent="0.2">
      <c r="A375" s="59" t="s">
        <v>34</v>
      </c>
      <c r="B375" s="129"/>
      <c r="C375" s="129">
        <f>'P.N.C. x Comp. x Ramos'!L598</f>
        <v>0</v>
      </c>
      <c r="D375" s="129">
        <f t="shared" si="19"/>
        <v>0</v>
      </c>
      <c r="E375" s="130" t="e">
        <f>(D375/B375*100)</f>
        <v>#DIV/0!</v>
      </c>
      <c r="F375" s="131" t="e">
        <f>(B375/B380*100)</f>
        <v>#DIV/0!</v>
      </c>
      <c r="G375" s="131" t="e">
        <f>(C375/C380*100)</f>
        <v>#DIV/0!</v>
      </c>
    </row>
    <row r="376" spans="1:7" ht="15.95" hidden="1" customHeight="1" x14ac:dyDescent="0.2">
      <c r="A376" s="59" t="s">
        <v>17</v>
      </c>
      <c r="B376" s="129"/>
      <c r="C376" s="129">
        <f>'P.N.C. x Comp. x Ramos'!M598</f>
        <v>0</v>
      </c>
      <c r="D376" s="129">
        <f t="shared" si="19"/>
        <v>0</v>
      </c>
      <c r="E376" s="130" t="e">
        <f>(D376/B376*100)</f>
        <v>#DIV/0!</v>
      </c>
      <c r="F376" s="131" t="e">
        <f>(B376/B380*100)</f>
        <v>#DIV/0!</v>
      </c>
      <c r="G376" s="131" t="e">
        <f>(C376/C380*100)</f>
        <v>#DIV/0!</v>
      </c>
    </row>
    <row r="377" spans="1:7" ht="15.95" hidden="1" customHeight="1" x14ac:dyDescent="0.2">
      <c r="A377" s="59" t="s">
        <v>18</v>
      </c>
      <c r="B377" s="129"/>
      <c r="C377" s="129">
        <f>'P.N.C. x Comp. x Ramos'!N598</f>
        <v>0</v>
      </c>
      <c r="D377" s="129">
        <f t="shared" si="19"/>
        <v>0</v>
      </c>
      <c r="E377" s="130" t="e">
        <f>(D377/B377*100)</f>
        <v>#DIV/0!</v>
      </c>
      <c r="F377" s="131" t="e">
        <f>(B377/B380*100)</f>
        <v>#DIV/0!</v>
      </c>
      <c r="G377" s="131" t="e">
        <f>(C377/C380*100)</f>
        <v>#DIV/0!</v>
      </c>
    </row>
    <row r="378" spans="1:7" ht="15.95" hidden="1" customHeight="1" x14ac:dyDescent="0.2">
      <c r="A378" s="62" t="s">
        <v>31</v>
      </c>
      <c r="B378" s="63">
        <f>SUM(B369:B377)</f>
        <v>0</v>
      </c>
      <c r="C378" s="63">
        <f>SUM(C369:C377)</f>
        <v>0</v>
      </c>
      <c r="D378" s="63">
        <f t="shared" si="19"/>
        <v>0</v>
      </c>
      <c r="E378" s="64" t="e">
        <f>(D378/B378*100)</f>
        <v>#DIV/0!</v>
      </c>
      <c r="F378" s="65" t="e">
        <f>SUM(F369:F377)</f>
        <v>#DIV/0!</v>
      </c>
      <c r="G378" s="65" t="e">
        <f>SUM(G369:G377)</f>
        <v>#DIV/0!</v>
      </c>
    </row>
    <row r="379" spans="1:7" ht="15.95" hidden="1" customHeight="1" x14ac:dyDescent="0.2">
      <c r="A379" s="119"/>
      <c r="B379" s="137"/>
      <c r="C379" s="137"/>
      <c r="D379" s="137"/>
      <c r="E379" s="169"/>
      <c r="F379" s="138"/>
      <c r="G379" s="138"/>
    </row>
    <row r="380" spans="1:7" ht="18.75" hidden="1" customHeight="1" x14ac:dyDescent="0.2">
      <c r="A380" s="55" t="s">
        <v>19</v>
      </c>
      <c r="B380" s="66">
        <f>(B368+B378)</f>
        <v>0</v>
      </c>
      <c r="C380" s="66">
        <f>(C368+C378)</f>
        <v>0</v>
      </c>
      <c r="D380" s="66">
        <f>(C380-B380)</f>
        <v>0</v>
      </c>
      <c r="E380" s="57" t="e">
        <f>(D380/B380*100)</f>
        <v>#DIV/0!</v>
      </c>
      <c r="F380" s="67" t="e">
        <f>(F368+F378)</f>
        <v>#DIV/0!</v>
      </c>
      <c r="G380" s="67" t="e">
        <f>(G368+G378)</f>
        <v>#DIV/0!</v>
      </c>
    </row>
    <row r="381" spans="1:7" hidden="1" x14ac:dyDescent="0.2">
      <c r="A381" s="81" t="s">
        <v>97</v>
      </c>
    </row>
    <row r="382" spans="1:7" hidden="1" x14ac:dyDescent="0.2"/>
    <row r="383" spans="1:7" hidden="1" x14ac:dyDescent="0.2"/>
    <row r="384" spans="1:7" hidden="1" x14ac:dyDescent="0.2"/>
    <row r="385" spans="1:7" hidden="1" x14ac:dyDescent="0.2"/>
    <row r="386" spans="1:7" hidden="1" x14ac:dyDescent="0.2"/>
    <row r="387" spans="1:7" hidden="1" x14ac:dyDescent="0.2"/>
    <row r="388" spans="1:7" hidden="1" x14ac:dyDescent="0.2"/>
    <row r="389" spans="1:7" hidden="1" x14ac:dyDescent="0.2"/>
    <row r="390" spans="1:7" hidden="1" x14ac:dyDescent="0.2"/>
    <row r="391" spans="1:7" hidden="1" x14ac:dyDescent="0.2"/>
    <row r="392" spans="1:7" hidden="1" x14ac:dyDescent="0.2"/>
    <row r="393" spans="1:7" hidden="1" x14ac:dyDescent="0.2"/>
    <row r="394" spans="1:7" hidden="1" x14ac:dyDescent="0.2"/>
    <row r="395" spans="1:7" hidden="1" x14ac:dyDescent="0.2"/>
    <row r="396" spans="1:7" hidden="1" x14ac:dyDescent="0.2"/>
    <row r="397" spans="1:7" ht="20.25" hidden="1" x14ac:dyDescent="0.3">
      <c r="A397" s="188" t="s">
        <v>42</v>
      </c>
      <c r="B397" s="188"/>
      <c r="C397" s="188"/>
      <c r="D397" s="188"/>
      <c r="E397" s="188"/>
      <c r="F397" s="188"/>
      <c r="G397" s="188"/>
    </row>
    <row r="398" spans="1:7" hidden="1" x14ac:dyDescent="0.2">
      <c r="A398" s="189" t="s">
        <v>53</v>
      </c>
      <c r="B398" s="189"/>
      <c r="C398" s="189"/>
      <c r="D398" s="189"/>
      <c r="E398" s="189"/>
      <c r="F398" s="189"/>
      <c r="G398" s="189"/>
    </row>
    <row r="399" spans="1:7" hidden="1" x14ac:dyDescent="0.2">
      <c r="A399" s="189" t="s">
        <v>154</v>
      </c>
      <c r="B399" s="189"/>
      <c r="C399" s="189"/>
      <c r="D399" s="189"/>
      <c r="E399" s="189"/>
      <c r="F399" s="189"/>
      <c r="G399" s="189"/>
    </row>
    <row r="400" spans="1:7" hidden="1" x14ac:dyDescent="0.2">
      <c r="A400" s="189" t="s">
        <v>113</v>
      </c>
      <c r="B400" s="189"/>
      <c r="C400" s="189"/>
      <c r="D400" s="189"/>
      <c r="E400" s="189"/>
      <c r="F400" s="189"/>
      <c r="G400" s="189"/>
    </row>
    <row r="401" spans="1:7" hidden="1" x14ac:dyDescent="0.2">
      <c r="A401" s="1"/>
      <c r="B401" s="1"/>
      <c r="C401" s="1"/>
      <c r="D401" s="1"/>
      <c r="E401" s="1"/>
      <c r="F401" s="1"/>
      <c r="G401" s="1"/>
    </row>
    <row r="402" spans="1:7" hidden="1" x14ac:dyDescent="0.2">
      <c r="A402" s="1"/>
      <c r="B402" s="1"/>
      <c r="C402" s="1"/>
      <c r="D402" s="1"/>
      <c r="E402" s="1"/>
      <c r="F402" s="1"/>
      <c r="G402" s="1"/>
    </row>
    <row r="403" spans="1:7" ht="18.75" hidden="1" customHeight="1" x14ac:dyDescent="0.2">
      <c r="A403" s="192" t="s">
        <v>20</v>
      </c>
      <c r="B403" s="192">
        <v>201</v>
      </c>
      <c r="C403" s="192">
        <v>2019</v>
      </c>
      <c r="D403" s="192" t="s">
        <v>29</v>
      </c>
      <c r="E403" s="192"/>
      <c r="F403" s="192" t="s">
        <v>62</v>
      </c>
      <c r="G403" s="192"/>
    </row>
    <row r="404" spans="1:7" ht="21" hidden="1" customHeight="1" x14ac:dyDescent="0.2">
      <c r="A404" s="192"/>
      <c r="B404" s="192"/>
      <c r="C404" s="192"/>
      <c r="D404" s="158" t="s">
        <v>22</v>
      </c>
      <c r="E404" s="158" t="s">
        <v>24</v>
      </c>
      <c r="F404" s="158">
        <v>2018</v>
      </c>
      <c r="G404" s="158">
        <v>2019</v>
      </c>
    </row>
    <row r="405" spans="1:7" ht="15.95" hidden="1" customHeight="1" x14ac:dyDescent="0.2">
      <c r="A405" s="59" t="s">
        <v>12</v>
      </c>
      <c r="B405" s="129"/>
      <c r="C405" s="129">
        <f>'P.N.C. x Comp. x Ramos'!D664</f>
        <v>0</v>
      </c>
      <c r="D405" s="129">
        <f>(C405-B405)</f>
        <v>0</v>
      </c>
      <c r="E405" s="130" t="e">
        <f>(D405/B405*100)</f>
        <v>#DIV/0!</v>
      </c>
      <c r="F405" s="131" t="e">
        <f>(B405/B419*100)</f>
        <v>#DIV/0!</v>
      </c>
      <c r="G405" s="131" t="e">
        <f>(C405/C419*100)</f>
        <v>#DIV/0!</v>
      </c>
    </row>
    <row r="406" spans="1:7" ht="15.95" hidden="1" customHeight="1" x14ac:dyDescent="0.2">
      <c r="A406" s="59" t="s">
        <v>13</v>
      </c>
      <c r="B406" s="129"/>
      <c r="C406" s="129">
        <f>'P.N.C. x Comp. x Ramos'!E664</f>
        <v>0</v>
      </c>
      <c r="D406" s="129">
        <f t="shared" ref="D406:D417" si="21">(C406-B406)</f>
        <v>0</v>
      </c>
      <c r="E406" s="130" t="e">
        <f t="shared" ref="E406:E412" si="22">(D406/B406*100)</f>
        <v>#DIV/0!</v>
      </c>
      <c r="F406" s="131" t="e">
        <f>(B406/B419*100)</f>
        <v>#DIV/0!</v>
      </c>
      <c r="G406" s="131" t="e">
        <f>(C406/C419*100)</f>
        <v>#DIV/0!</v>
      </c>
    </row>
    <row r="407" spans="1:7" ht="15.95" hidden="1" customHeight="1" x14ac:dyDescent="0.2">
      <c r="A407" s="62" t="s">
        <v>30</v>
      </c>
      <c r="B407" s="63">
        <f>(B405+B406)</f>
        <v>0</v>
      </c>
      <c r="C407" s="63">
        <f>(C405+C406)</f>
        <v>0</v>
      </c>
      <c r="D407" s="63">
        <f t="shared" si="21"/>
        <v>0</v>
      </c>
      <c r="E407" s="64" t="e">
        <f t="shared" si="22"/>
        <v>#DIV/0!</v>
      </c>
      <c r="F407" s="65" t="e">
        <f>(F405+F406)</f>
        <v>#DIV/0!</v>
      </c>
      <c r="G407" s="65" t="e">
        <f>(G405+G406)</f>
        <v>#DIV/0!</v>
      </c>
    </row>
    <row r="408" spans="1:7" ht="15.95" hidden="1" customHeight="1" x14ac:dyDescent="0.2">
      <c r="A408" s="59" t="s">
        <v>14</v>
      </c>
      <c r="B408" s="129"/>
      <c r="C408" s="129">
        <f>'P.N.C. x Comp. x Ramos'!F664</f>
        <v>0</v>
      </c>
      <c r="D408" s="129">
        <f t="shared" si="21"/>
        <v>0</v>
      </c>
      <c r="E408" s="130" t="e">
        <f t="shared" si="22"/>
        <v>#DIV/0!</v>
      </c>
      <c r="F408" s="131" t="e">
        <f>(B408/B419*100)</f>
        <v>#DIV/0!</v>
      </c>
      <c r="G408" s="131" t="e">
        <f>(C408/C419*100)</f>
        <v>#DIV/0!</v>
      </c>
    </row>
    <row r="409" spans="1:7" ht="15.95" hidden="1" customHeight="1" x14ac:dyDescent="0.2">
      <c r="A409" s="59" t="s">
        <v>15</v>
      </c>
      <c r="B409" s="129"/>
      <c r="C409" s="129">
        <f>'P.N.C. x Comp. x Ramos'!G664</f>
        <v>0</v>
      </c>
      <c r="D409" s="129">
        <f t="shared" si="21"/>
        <v>0</v>
      </c>
      <c r="E409" s="130" t="e">
        <f t="shared" si="22"/>
        <v>#DIV/0!</v>
      </c>
      <c r="F409" s="131" t="e">
        <f>(B409/B419*100)</f>
        <v>#DIV/0!</v>
      </c>
      <c r="G409" s="131" t="e">
        <f>(C409/C419*100)</f>
        <v>#DIV/0!</v>
      </c>
    </row>
    <row r="410" spans="1:7" ht="15.95" hidden="1" customHeight="1" x14ac:dyDescent="0.2">
      <c r="A410" s="59" t="s">
        <v>27</v>
      </c>
      <c r="B410" s="129"/>
      <c r="C410" s="129">
        <f>'P.N.C. x Comp. x Ramos'!H664</f>
        <v>0</v>
      </c>
      <c r="D410" s="129">
        <f t="shared" si="21"/>
        <v>0</v>
      </c>
      <c r="E410" s="130" t="e">
        <f t="shared" si="22"/>
        <v>#DIV/0!</v>
      </c>
      <c r="F410" s="131" t="e">
        <f>(B410/B419*100)</f>
        <v>#DIV/0!</v>
      </c>
      <c r="G410" s="131" t="e">
        <f>(C410/C419*100)</f>
        <v>#DIV/0!</v>
      </c>
    </row>
    <row r="411" spans="1:7" ht="15.95" hidden="1" customHeight="1" x14ac:dyDescent="0.2">
      <c r="A411" s="59" t="s">
        <v>35</v>
      </c>
      <c r="B411" s="129"/>
      <c r="C411" s="129">
        <f>'P.N.C. x Comp. x Ramos'!I664</f>
        <v>0</v>
      </c>
      <c r="D411" s="129">
        <f t="shared" si="21"/>
        <v>0</v>
      </c>
      <c r="E411" s="130" t="e">
        <f t="shared" si="22"/>
        <v>#DIV/0!</v>
      </c>
      <c r="F411" s="131" t="e">
        <f>(B411/B419*100)</f>
        <v>#DIV/0!</v>
      </c>
      <c r="G411" s="131" t="e">
        <f>(C411/C419*100)</f>
        <v>#DIV/0!</v>
      </c>
    </row>
    <row r="412" spans="1:7" ht="15.95" hidden="1" customHeight="1" x14ac:dyDescent="0.2">
      <c r="A412" s="59" t="s">
        <v>16</v>
      </c>
      <c r="B412" s="129"/>
      <c r="C412" s="129">
        <f>'P.N.C. x Comp. x Ramos'!J664</f>
        <v>0</v>
      </c>
      <c r="D412" s="129">
        <f t="shared" si="21"/>
        <v>0</v>
      </c>
      <c r="E412" s="130" t="e">
        <f t="shared" si="22"/>
        <v>#DIV/0!</v>
      </c>
      <c r="F412" s="131" t="e">
        <f>(B412/B419*100)</f>
        <v>#DIV/0!</v>
      </c>
      <c r="G412" s="131" t="e">
        <f>(C412/C419*100)</f>
        <v>#DIV/0!</v>
      </c>
    </row>
    <row r="413" spans="1:7" ht="15.95" hidden="1" customHeight="1" x14ac:dyDescent="0.2">
      <c r="A413" s="59" t="s">
        <v>36</v>
      </c>
      <c r="B413" s="129"/>
      <c r="C413" s="129">
        <f>'P.N.C. x Comp. x Ramos'!K664</f>
        <v>0</v>
      </c>
      <c r="D413" s="129">
        <f t="shared" si="21"/>
        <v>0</v>
      </c>
      <c r="E413" s="130" t="e">
        <f>(D413/B413*100)</f>
        <v>#DIV/0!</v>
      </c>
      <c r="F413" s="131" t="e">
        <f>(B413/B419*100)</f>
        <v>#DIV/0!</v>
      </c>
      <c r="G413" s="131" t="e">
        <f>(C413/C419*100)</f>
        <v>#DIV/0!</v>
      </c>
    </row>
    <row r="414" spans="1:7" ht="15.95" hidden="1" customHeight="1" x14ac:dyDescent="0.2">
      <c r="A414" s="59" t="s">
        <v>34</v>
      </c>
      <c r="B414" s="129"/>
      <c r="C414" s="129">
        <f>'P.N.C. x Comp. x Ramos'!L664</f>
        <v>0</v>
      </c>
      <c r="D414" s="129">
        <f t="shared" si="21"/>
        <v>0</v>
      </c>
      <c r="E414" s="130" t="e">
        <f>(D414/B414*100)</f>
        <v>#DIV/0!</v>
      </c>
      <c r="F414" s="131" t="e">
        <f>(B414/B419*100)</f>
        <v>#DIV/0!</v>
      </c>
      <c r="G414" s="131" t="e">
        <f>(C414/C419*100)</f>
        <v>#DIV/0!</v>
      </c>
    </row>
    <row r="415" spans="1:7" ht="15.95" hidden="1" customHeight="1" x14ac:dyDescent="0.2">
      <c r="A415" s="59" t="s">
        <v>17</v>
      </c>
      <c r="B415" s="129"/>
      <c r="C415" s="129">
        <f>'P.N.C. x Comp. x Ramos'!M664</f>
        <v>0</v>
      </c>
      <c r="D415" s="129">
        <f t="shared" si="21"/>
        <v>0</v>
      </c>
      <c r="E415" s="130" t="e">
        <f>(D415/B415*100)</f>
        <v>#DIV/0!</v>
      </c>
      <c r="F415" s="131" t="e">
        <f>(B415/B419*100)</f>
        <v>#DIV/0!</v>
      </c>
      <c r="G415" s="131" t="e">
        <f>(C415/C419*100)</f>
        <v>#DIV/0!</v>
      </c>
    </row>
    <row r="416" spans="1:7" ht="15.95" hidden="1" customHeight="1" x14ac:dyDescent="0.2">
      <c r="A416" s="59" t="s">
        <v>18</v>
      </c>
      <c r="B416" s="129"/>
      <c r="C416" s="129">
        <f>'P.N.C. x Comp. x Ramos'!N664</f>
        <v>0</v>
      </c>
      <c r="D416" s="129">
        <f t="shared" si="21"/>
        <v>0</v>
      </c>
      <c r="E416" s="130" t="e">
        <f>(D416/B416*100)</f>
        <v>#DIV/0!</v>
      </c>
      <c r="F416" s="131" t="e">
        <f>(B416/B419*100)</f>
        <v>#DIV/0!</v>
      </c>
      <c r="G416" s="131" t="e">
        <f>(C416/C419*100)</f>
        <v>#DIV/0!</v>
      </c>
    </row>
    <row r="417" spans="1:7" ht="15.95" hidden="1" customHeight="1" x14ac:dyDescent="0.2">
      <c r="A417" s="62" t="s">
        <v>31</v>
      </c>
      <c r="B417" s="63">
        <f>SUM(B408:B416)</f>
        <v>0</v>
      </c>
      <c r="C417" s="63">
        <f>SUM(C408:C416)</f>
        <v>0</v>
      </c>
      <c r="D417" s="63">
        <f t="shared" si="21"/>
        <v>0</v>
      </c>
      <c r="E417" s="64" t="e">
        <f>(D417/B417*100)</f>
        <v>#DIV/0!</v>
      </c>
      <c r="F417" s="65" t="e">
        <f>SUM(F408:F416)</f>
        <v>#DIV/0!</v>
      </c>
      <c r="G417" s="65" t="e">
        <f>SUM(G408:G416)</f>
        <v>#DIV/0!</v>
      </c>
    </row>
    <row r="418" spans="1:7" hidden="1" x14ac:dyDescent="0.2">
      <c r="A418" s="119"/>
      <c r="B418" s="137"/>
      <c r="C418" s="137"/>
      <c r="D418" s="137"/>
      <c r="E418" s="169"/>
      <c r="F418" s="138"/>
      <c r="G418" s="138"/>
    </row>
    <row r="419" spans="1:7" ht="19.5" hidden="1" customHeight="1" x14ac:dyDescent="0.2">
      <c r="A419" s="55" t="s">
        <v>19</v>
      </c>
      <c r="B419" s="66">
        <f>(B407+B417)</f>
        <v>0</v>
      </c>
      <c r="C419" s="66">
        <f>(C407+C417)</f>
        <v>0</v>
      </c>
      <c r="D419" s="66">
        <f>(C419-B419)</f>
        <v>0</v>
      </c>
      <c r="E419" s="57" t="e">
        <f>(D419/B419*100)</f>
        <v>#DIV/0!</v>
      </c>
      <c r="F419" s="67" t="e">
        <f>(F407+F417)</f>
        <v>#DIV/0!</v>
      </c>
      <c r="G419" s="67" t="e">
        <f>(G407+G417)</f>
        <v>#DIV/0!</v>
      </c>
    </row>
    <row r="420" spans="1:7" hidden="1" x14ac:dyDescent="0.2">
      <c r="A420" s="81" t="s">
        <v>97</v>
      </c>
    </row>
    <row r="421" spans="1:7" hidden="1" x14ac:dyDescent="0.2"/>
    <row r="422" spans="1:7" hidden="1" x14ac:dyDescent="0.2"/>
    <row r="423" spans="1:7" hidden="1" x14ac:dyDescent="0.2"/>
    <row r="424" spans="1:7" hidden="1" x14ac:dyDescent="0.2"/>
    <row r="425" spans="1:7" hidden="1" x14ac:dyDescent="0.2"/>
    <row r="426" spans="1:7" hidden="1" x14ac:dyDescent="0.2"/>
    <row r="427" spans="1:7" hidden="1" x14ac:dyDescent="0.2"/>
    <row r="428" spans="1:7" hidden="1" x14ac:dyDescent="0.2"/>
    <row r="429" spans="1:7" hidden="1" x14ac:dyDescent="0.2"/>
    <row r="430" spans="1:7" hidden="1" x14ac:dyDescent="0.2"/>
    <row r="431" spans="1:7" hidden="1" x14ac:dyDescent="0.2"/>
    <row r="432" spans="1:7" hidden="1" x14ac:dyDescent="0.2"/>
    <row r="433" spans="1:7" hidden="1" x14ac:dyDescent="0.2"/>
    <row r="434" spans="1:7" hidden="1" x14ac:dyDescent="0.2"/>
    <row r="435" spans="1:7" hidden="1" x14ac:dyDescent="0.2"/>
    <row r="436" spans="1:7" ht="20.25" hidden="1" x14ac:dyDescent="0.3">
      <c r="A436" s="188" t="s">
        <v>42</v>
      </c>
      <c r="B436" s="188"/>
      <c r="C436" s="188"/>
      <c r="D436" s="188"/>
      <c r="E436" s="188"/>
      <c r="F436" s="188"/>
      <c r="G436" s="188"/>
    </row>
    <row r="437" spans="1:7" hidden="1" x14ac:dyDescent="0.2">
      <c r="A437" s="189" t="s">
        <v>53</v>
      </c>
      <c r="B437" s="189"/>
      <c r="C437" s="189"/>
      <c r="D437" s="189"/>
      <c r="E437" s="189"/>
      <c r="F437" s="189"/>
      <c r="G437" s="189"/>
    </row>
    <row r="438" spans="1:7" hidden="1" x14ac:dyDescent="0.2">
      <c r="A438" s="189" t="s">
        <v>155</v>
      </c>
      <c r="B438" s="189"/>
      <c r="C438" s="189"/>
      <c r="D438" s="189"/>
      <c r="E438" s="189"/>
      <c r="F438" s="189"/>
      <c r="G438" s="189"/>
    </row>
    <row r="439" spans="1:7" hidden="1" x14ac:dyDescent="0.2">
      <c r="A439" s="189" t="s">
        <v>113</v>
      </c>
      <c r="B439" s="189"/>
      <c r="C439" s="189"/>
      <c r="D439" s="189"/>
      <c r="E439" s="189"/>
      <c r="F439" s="189"/>
      <c r="G439" s="189"/>
    </row>
    <row r="440" spans="1:7" hidden="1" x14ac:dyDescent="0.2">
      <c r="A440" s="1"/>
      <c r="B440" s="1"/>
      <c r="C440" s="1"/>
      <c r="D440" s="1"/>
      <c r="E440" s="1"/>
      <c r="F440" s="1"/>
      <c r="G440" s="1"/>
    </row>
    <row r="441" spans="1:7" hidden="1" x14ac:dyDescent="0.2">
      <c r="A441" s="1"/>
      <c r="B441" s="1"/>
      <c r="C441" s="1"/>
      <c r="D441" s="1"/>
      <c r="E441" s="1"/>
      <c r="F441" s="1"/>
      <c r="G441" s="1"/>
    </row>
    <row r="442" spans="1:7" ht="19.5" hidden="1" customHeight="1" x14ac:dyDescent="0.2">
      <c r="A442" s="192" t="s">
        <v>20</v>
      </c>
      <c r="B442" s="192">
        <v>2018</v>
      </c>
      <c r="C442" s="192">
        <v>2019</v>
      </c>
      <c r="D442" s="192" t="s">
        <v>29</v>
      </c>
      <c r="E442" s="192"/>
      <c r="F442" s="192" t="s">
        <v>62</v>
      </c>
      <c r="G442" s="192"/>
    </row>
    <row r="443" spans="1:7" ht="19.5" hidden="1" customHeight="1" x14ac:dyDescent="0.2">
      <c r="A443" s="192"/>
      <c r="B443" s="192"/>
      <c r="C443" s="192"/>
      <c r="D443" s="158" t="s">
        <v>22</v>
      </c>
      <c r="E443" s="158" t="s">
        <v>24</v>
      </c>
      <c r="F443" s="158">
        <v>2018</v>
      </c>
      <c r="G443" s="158">
        <v>2019</v>
      </c>
    </row>
    <row r="444" spans="1:7" ht="15.95" hidden="1" customHeight="1" x14ac:dyDescent="0.2">
      <c r="A444" s="59" t="s">
        <v>12</v>
      </c>
      <c r="B444" s="166"/>
      <c r="C444" s="129">
        <f>'P.N.C. x Comp. x Ramos'!D730</f>
        <v>0</v>
      </c>
      <c r="D444" s="129">
        <f>(C444-B444)</f>
        <v>0</v>
      </c>
      <c r="E444" s="130" t="e">
        <f>(D444/B444*100)</f>
        <v>#DIV/0!</v>
      </c>
      <c r="F444" s="131" t="e">
        <f>(B444/B458*100)</f>
        <v>#DIV/0!</v>
      </c>
      <c r="G444" s="131" t="e">
        <f>(C444/C458*100)</f>
        <v>#DIV/0!</v>
      </c>
    </row>
    <row r="445" spans="1:7" ht="15.95" hidden="1" customHeight="1" x14ac:dyDescent="0.2">
      <c r="A445" s="59" t="s">
        <v>13</v>
      </c>
      <c r="B445" s="166"/>
      <c r="C445" s="129">
        <f>'P.N.C. x Comp. x Ramos'!E730</f>
        <v>0</v>
      </c>
      <c r="D445" s="129">
        <f t="shared" ref="D445:D456" si="23">(C445-B445)</f>
        <v>0</v>
      </c>
      <c r="E445" s="130" t="e">
        <f t="shared" ref="E445:E451" si="24">(D445/B445*100)</f>
        <v>#DIV/0!</v>
      </c>
      <c r="F445" s="131" t="e">
        <f>(B445/B458*100)</f>
        <v>#DIV/0!</v>
      </c>
      <c r="G445" s="131" t="e">
        <f>(C445/C458*100)</f>
        <v>#DIV/0!</v>
      </c>
    </row>
    <row r="446" spans="1:7" ht="15.95" hidden="1" customHeight="1" x14ac:dyDescent="0.2">
      <c r="A446" s="62" t="s">
        <v>30</v>
      </c>
      <c r="B446" s="63">
        <f>(B444+B445)</f>
        <v>0</v>
      </c>
      <c r="C446" s="63">
        <f>(C444+C445)</f>
        <v>0</v>
      </c>
      <c r="D446" s="63">
        <f t="shared" si="23"/>
        <v>0</v>
      </c>
      <c r="E446" s="64" t="e">
        <f t="shared" si="24"/>
        <v>#DIV/0!</v>
      </c>
      <c r="F446" s="65" t="e">
        <f>(F444+F445)</f>
        <v>#DIV/0!</v>
      </c>
      <c r="G446" s="65" t="e">
        <f>(G444+G445)</f>
        <v>#DIV/0!</v>
      </c>
    </row>
    <row r="447" spans="1:7" ht="15.95" hidden="1" customHeight="1" x14ac:dyDescent="0.2">
      <c r="A447" s="59" t="s">
        <v>14</v>
      </c>
      <c r="B447" s="166"/>
      <c r="C447" s="129">
        <f>'P.N.C. x Comp. x Ramos'!F730</f>
        <v>0</v>
      </c>
      <c r="D447" s="129">
        <f t="shared" si="23"/>
        <v>0</v>
      </c>
      <c r="E447" s="130" t="e">
        <f t="shared" si="24"/>
        <v>#DIV/0!</v>
      </c>
      <c r="F447" s="131" t="e">
        <f>(B447/B458*100)</f>
        <v>#DIV/0!</v>
      </c>
      <c r="G447" s="131" t="e">
        <f>(C447/C458*100)</f>
        <v>#DIV/0!</v>
      </c>
    </row>
    <row r="448" spans="1:7" ht="15.95" hidden="1" customHeight="1" x14ac:dyDescent="0.2">
      <c r="A448" s="59" t="s">
        <v>15</v>
      </c>
      <c r="B448" s="166"/>
      <c r="C448" s="129">
        <f>'P.N.C. x Comp. x Ramos'!G730</f>
        <v>0</v>
      </c>
      <c r="D448" s="129">
        <f t="shared" si="23"/>
        <v>0</v>
      </c>
      <c r="E448" s="130" t="e">
        <f t="shared" si="24"/>
        <v>#DIV/0!</v>
      </c>
      <c r="F448" s="131" t="e">
        <f>(B448/B458*100)</f>
        <v>#DIV/0!</v>
      </c>
      <c r="G448" s="131" t="e">
        <f>(C448/C458*100)</f>
        <v>#DIV/0!</v>
      </c>
    </row>
    <row r="449" spans="1:7" ht="15.95" hidden="1" customHeight="1" x14ac:dyDescent="0.2">
      <c r="A449" s="59" t="s">
        <v>27</v>
      </c>
      <c r="B449" s="166"/>
      <c r="C449" s="129">
        <f>'P.N.C. x Comp. x Ramos'!H730</f>
        <v>0</v>
      </c>
      <c r="D449" s="129">
        <f t="shared" si="23"/>
        <v>0</v>
      </c>
      <c r="E449" s="130" t="e">
        <f t="shared" si="24"/>
        <v>#DIV/0!</v>
      </c>
      <c r="F449" s="131" t="e">
        <f>(B449/B458*100)</f>
        <v>#DIV/0!</v>
      </c>
      <c r="G449" s="131" t="e">
        <f>(C449/C458*100)</f>
        <v>#DIV/0!</v>
      </c>
    </row>
    <row r="450" spans="1:7" ht="15.95" hidden="1" customHeight="1" x14ac:dyDescent="0.2">
      <c r="A450" s="59" t="s">
        <v>35</v>
      </c>
      <c r="B450" s="166"/>
      <c r="C450" s="129">
        <f>'P.N.C. x Comp. x Ramos'!I730</f>
        <v>0</v>
      </c>
      <c r="D450" s="129">
        <f t="shared" si="23"/>
        <v>0</v>
      </c>
      <c r="E450" s="130" t="e">
        <f t="shared" si="24"/>
        <v>#DIV/0!</v>
      </c>
      <c r="F450" s="131" t="e">
        <f>(B450/B458*100)</f>
        <v>#DIV/0!</v>
      </c>
      <c r="G450" s="131" t="e">
        <f>(C450/C458*100)</f>
        <v>#DIV/0!</v>
      </c>
    </row>
    <row r="451" spans="1:7" ht="15.95" hidden="1" customHeight="1" x14ac:dyDescent="0.2">
      <c r="A451" s="59" t="s">
        <v>16</v>
      </c>
      <c r="B451" s="166"/>
      <c r="C451" s="129">
        <f>'P.N.C. x Comp. x Ramos'!J730</f>
        <v>0</v>
      </c>
      <c r="D451" s="129">
        <f t="shared" si="23"/>
        <v>0</v>
      </c>
      <c r="E451" s="130" t="e">
        <f t="shared" si="24"/>
        <v>#DIV/0!</v>
      </c>
      <c r="F451" s="131" t="e">
        <f>(B451/B458*100)</f>
        <v>#DIV/0!</v>
      </c>
      <c r="G451" s="131" t="e">
        <f>(C451/C458*100)</f>
        <v>#DIV/0!</v>
      </c>
    </row>
    <row r="452" spans="1:7" ht="15.95" hidden="1" customHeight="1" x14ac:dyDescent="0.2">
      <c r="A452" s="59" t="s">
        <v>36</v>
      </c>
      <c r="B452" s="166"/>
      <c r="C452" s="129">
        <f>'P.N.C. x Comp. x Ramos'!K730</f>
        <v>0</v>
      </c>
      <c r="D452" s="129">
        <f t="shared" si="23"/>
        <v>0</v>
      </c>
      <c r="E452" s="130" t="e">
        <f>(D452/B452*100)</f>
        <v>#DIV/0!</v>
      </c>
      <c r="F452" s="131" t="e">
        <f>(B452/B458*100)</f>
        <v>#DIV/0!</v>
      </c>
      <c r="G452" s="131" t="e">
        <f>(C452/C458*100)</f>
        <v>#DIV/0!</v>
      </c>
    </row>
    <row r="453" spans="1:7" ht="15.95" hidden="1" customHeight="1" x14ac:dyDescent="0.2">
      <c r="A453" s="59" t="s">
        <v>34</v>
      </c>
      <c r="B453" s="166"/>
      <c r="C453" s="129">
        <f>'P.N.C. x Comp. x Ramos'!L730</f>
        <v>0</v>
      </c>
      <c r="D453" s="129">
        <f t="shared" si="23"/>
        <v>0</v>
      </c>
      <c r="E453" s="130" t="e">
        <f>(D453/B453*100)</f>
        <v>#DIV/0!</v>
      </c>
      <c r="F453" s="131" t="e">
        <f>(B453/B458*100)</f>
        <v>#DIV/0!</v>
      </c>
      <c r="G453" s="131" t="e">
        <f>(C453/C458*100)</f>
        <v>#DIV/0!</v>
      </c>
    </row>
    <row r="454" spans="1:7" ht="15.95" hidden="1" customHeight="1" x14ac:dyDescent="0.2">
      <c r="A454" s="59" t="s">
        <v>17</v>
      </c>
      <c r="B454" s="166"/>
      <c r="C454" s="129">
        <f>'P.N.C. x Comp. x Ramos'!M730</f>
        <v>0</v>
      </c>
      <c r="D454" s="129">
        <f t="shared" si="23"/>
        <v>0</v>
      </c>
      <c r="E454" s="130" t="e">
        <f>(D454/B454*100)</f>
        <v>#DIV/0!</v>
      </c>
      <c r="F454" s="131" t="e">
        <f>(B454/B458*100)</f>
        <v>#DIV/0!</v>
      </c>
      <c r="G454" s="131" t="e">
        <f>(C454/C458*100)</f>
        <v>#DIV/0!</v>
      </c>
    </row>
    <row r="455" spans="1:7" ht="15.95" hidden="1" customHeight="1" x14ac:dyDescent="0.2">
      <c r="A455" s="59" t="s">
        <v>18</v>
      </c>
      <c r="B455" s="166"/>
      <c r="C455" s="129">
        <f>'P.N.C. x Comp. x Ramos'!N730</f>
        <v>0</v>
      </c>
      <c r="D455" s="129">
        <f t="shared" si="23"/>
        <v>0</v>
      </c>
      <c r="E455" s="130" t="e">
        <f>(D455/B455*100)</f>
        <v>#DIV/0!</v>
      </c>
      <c r="F455" s="131" t="e">
        <f>(B455/B458*100)</f>
        <v>#DIV/0!</v>
      </c>
      <c r="G455" s="131" t="e">
        <f>(C455/C458*100)</f>
        <v>#DIV/0!</v>
      </c>
    </row>
    <row r="456" spans="1:7" ht="15.95" hidden="1" customHeight="1" x14ac:dyDescent="0.2">
      <c r="A456" s="62" t="s">
        <v>31</v>
      </c>
      <c r="B456" s="63">
        <f>SUM(B447:B455)</f>
        <v>0</v>
      </c>
      <c r="C456" s="63">
        <f>SUM(C447:C455)</f>
        <v>0</v>
      </c>
      <c r="D456" s="63">
        <f t="shared" si="23"/>
        <v>0</v>
      </c>
      <c r="E456" s="64" t="e">
        <f>(D456/B456*100)</f>
        <v>#DIV/0!</v>
      </c>
      <c r="F456" s="65" t="e">
        <f>SUM(F447:F455)</f>
        <v>#DIV/0!</v>
      </c>
      <c r="G456" s="65" t="e">
        <f>SUM(G447:G455)</f>
        <v>#DIV/0!</v>
      </c>
    </row>
    <row r="457" spans="1:7" ht="15.95" hidden="1" customHeight="1" x14ac:dyDescent="0.2">
      <c r="A457" s="119"/>
      <c r="B457" s="137"/>
      <c r="C457" s="137"/>
      <c r="D457" s="137"/>
      <c r="E457" s="140"/>
      <c r="F457" s="138"/>
      <c r="G457" s="138"/>
    </row>
    <row r="458" spans="1:7" ht="21.75" hidden="1" customHeight="1" x14ac:dyDescent="0.2">
      <c r="A458" s="55" t="s">
        <v>19</v>
      </c>
      <c r="B458" s="66">
        <f>(B446+B456)</f>
        <v>0</v>
      </c>
      <c r="C458" s="66">
        <f>(C446+C456)</f>
        <v>0</v>
      </c>
      <c r="D458" s="66">
        <f>(C458-B458)</f>
        <v>0</v>
      </c>
      <c r="E458" s="57" t="e">
        <f>(D458/B458*100)</f>
        <v>#DIV/0!</v>
      </c>
      <c r="F458" s="67" t="e">
        <f>(F446+F456)</f>
        <v>#DIV/0!</v>
      </c>
      <c r="G458" s="67" t="e">
        <f>(G446+G456)</f>
        <v>#DIV/0!</v>
      </c>
    </row>
    <row r="459" spans="1:7" hidden="1" x14ac:dyDescent="0.2">
      <c r="A459" s="81" t="s">
        <v>97</v>
      </c>
    </row>
    <row r="460" spans="1:7" hidden="1" x14ac:dyDescent="0.2"/>
    <row r="461" spans="1:7" hidden="1" x14ac:dyDescent="0.2"/>
    <row r="462" spans="1:7" hidden="1" x14ac:dyDescent="0.2"/>
    <row r="463" spans="1:7" hidden="1" x14ac:dyDescent="0.2"/>
    <row r="464" spans="1:7" hidden="1" x14ac:dyDescent="0.2"/>
    <row r="465" spans="1:7" hidden="1" x14ac:dyDescent="0.2"/>
    <row r="466" spans="1:7" hidden="1" x14ac:dyDescent="0.2"/>
    <row r="467" spans="1:7" hidden="1" x14ac:dyDescent="0.2"/>
    <row r="468" spans="1:7" hidden="1" x14ac:dyDescent="0.2"/>
    <row r="469" spans="1:7" hidden="1" x14ac:dyDescent="0.2"/>
    <row r="470" spans="1:7" hidden="1" x14ac:dyDescent="0.2"/>
    <row r="471" spans="1:7" hidden="1" x14ac:dyDescent="0.2"/>
    <row r="472" spans="1:7" hidden="1" x14ac:dyDescent="0.2"/>
    <row r="473" spans="1:7" hidden="1" x14ac:dyDescent="0.2"/>
    <row r="474" spans="1:7" hidden="1" x14ac:dyDescent="0.2"/>
    <row r="475" spans="1:7" ht="20.25" hidden="1" x14ac:dyDescent="0.3">
      <c r="A475" s="188" t="s">
        <v>42</v>
      </c>
      <c r="B475" s="188"/>
      <c r="C475" s="188"/>
      <c r="D475" s="188"/>
      <c r="E475" s="188"/>
      <c r="F475" s="188"/>
      <c r="G475" s="188"/>
    </row>
    <row r="476" spans="1:7" hidden="1" x14ac:dyDescent="0.2">
      <c r="A476" s="189" t="s">
        <v>53</v>
      </c>
      <c r="B476" s="189"/>
      <c r="C476" s="189"/>
      <c r="D476" s="189"/>
      <c r="E476" s="189"/>
      <c r="F476" s="189"/>
      <c r="G476" s="189"/>
    </row>
    <row r="477" spans="1:7" hidden="1" x14ac:dyDescent="0.2">
      <c r="A477" s="189" t="s">
        <v>156</v>
      </c>
      <c r="B477" s="189"/>
      <c r="C477" s="189"/>
      <c r="D477" s="189"/>
      <c r="E477" s="189"/>
      <c r="F477" s="189"/>
      <c r="G477" s="189"/>
    </row>
    <row r="478" spans="1:7" hidden="1" x14ac:dyDescent="0.2">
      <c r="A478" s="189" t="s">
        <v>113</v>
      </c>
      <c r="B478" s="189"/>
      <c r="C478" s="189"/>
      <c r="D478" s="189"/>
      <c r="E478" s="189"/>
      <c r="F478" s="189"/>
      <c r="G478" s="189"/>
    </row>
    <row r="479" spans="1:7" hidden="1" x14ac:dyDescent="0.2">
      <c r="A479" s="1"/>
      <c r="B479" s="1"/>
      <c r="C479" s="1"/>
      <c r="D479" s="1"/>
      <c r="E479" s="1"/>
      <c r="F479" s="1"/>
      <c r="G479" s="1"/>
    </row>
    <row r="480" spans="1:7" hidden="1" x14ac:dyDescent="0.2">
      <c r="A480" s="1"/>
      <c r="B480" s="1"/>
      <c r="C480" s="1"/>
      <c r="D480" s="1"/>
      <c r="E480" s="1"/>
      <c r="F480" s="1"/>
      <c r="G480" s="1"/>
    </row>
    <row r="481" spans="1:7" ht="19.5" hidden="1" customHeight="1" x14ac:dyDescent="0.2">
      <c r="A481" s="192" t="s">
        <v>20</v>
      </c>
      <c r="B481" s="192">
        <v>2018</v>
      </c>
      <c r="C481" s="192">
        <v>2019</v>
      </c>
      <c r="D481" s="192" t="s">
        <v>29</v>
      </c>
      <c r="E481" s="192"/>
      <c r="F481" s="192" t="s">
        <v>62</v>
      </c>
      <c r="G481" s="192"/>
    </row>
    <row r="482" spans="1:7" ht="19.5" hidden="1" customHeight="1" x14ac:dyDescent="0.2">
      <c r="A482" s="192"/>
      <c r="B482" s="192"/>
      <c r="C482" s="192"/>
      <c r="D482" s="158" t="s">
        <v>22</v>
      </c>
      <c r="E482" s="158" t="s">
        <v>24</v>
      </c>
      <c r="F482" s="158">
        <v>2018</v>
      </c>
      <c r="G482" s="158">
        <v>2019</v>
      </c>
    </row>
    <row r="483" spans="1:7" ht="15.95" hidden="1" customHeight="1" x14ac:dyDescent="0.2">
      <c r="A483" s="59" t="s">
        <v>12</v>
      </c>
      <c r="B483" s="129"/>
      <c r="C483" s="129">
        <f>'P.N.C. x Comp. x Ramos'!D795</f>
        <v>0</v>
      </c>
      <c r="D483" s="129">
        <f>(C483-B483)</f>
        <v>0</v>
      </c>
      <c r="E483" s="135" t="e">
        <f>(D483/B483*100)</f>
        <v>#DIV/0!</v>
      </c>
      <c r="F483" s="131" t="e">
        <f>(B483/B497*100)</f>
        <v>#DIV/0!</v>
      </c>
      <c r="G483" s="131" t="e">
        <f>(C483/C497*100)</f>
        <v>#DIV/0!</v>
      </c>
    </row>
    <row r="484" spans="1:7" ht="15.95" hidden="1" customHeight="1" x14ac:dyDescent="0.2">
      <c r="A484" s="59" t="s">
        <v>13</v>
      </c>
      <c r="B484" s="129"/>
      <c r="C484" s="129">
        <f>'P.N.C. x Comp. x Ramos'!E795</f>
        <v>0</v>
      </c>
      <c r="D484" s="129">
        <f t="shared" ref="D484:D495" si="25">(C484-B484)</f>
        <v>0</v>
      </c>
      <c r="E484" s="135" t="e">
        <f t="shared" ref="E484:E490" si="26">(D484/B484*100)</f>
        <v>#DIV/0!</v>
      </c>
      <c r="F484" s="131" t="e">
        <f>(B484/B497*100)</f>
        <v>#DIV/0!</v>
      </c>
      <c r="G484" s="131" t="e">
        <f>(C484/C497*100)</f>
        <v>#DIV/0!</v>
      </c>
    </row>
    <row r="485" spans="1:7" ht="15.95" hidden="1" customHeight="1" x14ac:dyDescent="0.2">
      <c r="A485" s="62" t="s">
        <v>30</v>
      </c>
      <c r="B485" s="63">
        <f>(B483+B484)</f>
        <v>0</v>
      </c>
      <c r="C485" s="63">
        <f>(C483+C484)</f>
        <v>0</v>
      </c>
      <c r="D485" s="63">
        <f t="shared" si="25"/>
        <v>0</v>
      </c>
      <c r="E485" s="114" t="e">
        <f t="shared" si="26"/>
        <v>#DIV/0!</v>
      </c>
      <c r="F485" s="65" t="e">
        <f>(F483+F484)</f>
        <v>#DIV/0!</v>
      </c>
      <c r="G485" s="65" t="e">
        <f>(G483+G484)</f>
        <v>#DIV/0!</v>
      </c>
    </row>
    <row r="486" spans="1:7" ht="15.95" hidden="1" customHeight="1" x14ac:dyDescent="0.2">
      <c r="A486" s="59" t="s">
        <v>14</v>
      </c>
      <c r="B486" s="129"/>
      <c r="C486" s="129">
        <f>'P.N.C. x Comp. x Ramos'!F795</f>
        <v>0</v>
      </c>
      <c r="D486" s="129">
        <f t="shared" si="25"/>
        <v>0</v>
      </c>
      <c r="E486" s="135" t="e">
        <f t="shared" si="26"/>
        <v>#DIV/0!</v>
      </c>
      <c r="F486" s="131" t="e">
        <f>(B486/B497*100)</f>
        <v>#DIV/0!</v>
      </c>
      <c r="G486" s="131" t="e">
        <f>(C486/C497*100)</f>
        <v>#DIV/0!</v>
      </c>
    </row>
    <row r="487" spans="1:7" ht="15.95" hidden="1" customHeight="1" x14ac:dyDescent="0.2">
      <c r="A487" s="59" t="s">
        <v>15</v>
      </c>
      <c r="B487" s="129"/>
      <c r="C487" s="129">
        <f>'P.N.C. x Comp. x Ramos'!G795</f>
        <v>0</v>
      </c>
      <c r="D487" s="129">
        <f t="shared" si="25"/>
        <v>0</v>
      </c>
      <c r="E487" s="135" t="e">
        <f t="shared" si="26"/>
        <v>#DIV/0!</v>
      </c>
      <c r="F487" s="131" t="e">
        <f>(B487/B497*100)</f>
        <v>#DIV/0!</v>
      </c>
      <c r="G487" s="131" t="e">
        <f>(C487/C497*100)</f>
        <v>#DIV/0!</v>
      </c>
    </row>
    <row r="488" spans="1:7" ht="15.95" hidden="1" customHeight="1" x14ac:dyDescent="0.2">
      <c r="A488" s="59" t="s">
        <v>27</v>
      </c>
      <c r="B488" s="129"/>
      <c r="C488" s="129">
        <f>'P.N.C. x Comp. x Ramos'!H795</f>
        <v>0</v>
      </c>
      <c r="D488" s="129">
        <f t="shared" si="25"/>
        <v>0</v>
      </c>
      <c r="E488" s="135" t="e">
        <f t="shared" si="26"/>
        <v>#DIV/0!</v>
      </c>
      <c r="F488" s="131" t="e">
        <f>(B488/B497*100)</f>
        <v>#DIV/0!</v>
      </c>
      <c r="G488" s="131" t="e">
        <f>(C488/C497*100)</f>
        <v>#DIV/0!</v>
      </c>
    </row>
    <row r="489" spans="1:7" ht="15.95" hidden="1" customHeight="1" x14ac:dyDescent="0.2">
      <c r="A489" s="59" t="s">
        <v>35</v>
      </c>
      <c r="B489" s="129"/>
      <c r="C489" s="129">
        <f>'P.N.C. x Comp. x Ramos'!I795</f>
        <v>0</v>
      </c>
      <c r="D489" s="129">
        <f t="shared" si="25"/>
        <v>0</v>
      </c>
      <c r="E489" s="135" t="e">
        <f t="shared" si="26"/>
        <v>#DIV/0!</v>
      </c>
      <c r="F489" s="131" t="e">
        <f>(B489/B497*100)</f>
        <v>#DIV/0!</v>
      </c>
      <c r="G489" s="131" t="e">
        <f>(C489/C497*100)</f>
        <v>#DIV/0!</v>
      </c>
    </row>
    <row r="490" spans="1:7" ht="15.95" hidden="1" customHeight="1" x14ac:dyDescent="0.2">
      <c r="A490" s="59" t="s">
        <v>16</v>
      </c>
      <c r="B490" s="129"/>
      <c r="C490" s="129">
        <f>'P.N.C. x Comp. x Ramos'!J795</f>
        <v>0</v>
      </c>
      <c r="D490" s="129">
        <f t="shared" si="25"/>
        <v>0</v>
      </c>
      <c r="E490" s="135" t="e">
        <f t="shared" si="26"/>
        <v>#DIV/0!</v>
      </c>
      <c r="F490" s="131" t="e">
        <f>(B490/B497*100)</f>
        <v>#DIV/0!</v>
      </c>
      <c r="G490" s="131" t="e">
        <f>(C490/C497*100)</f>
        <v>#DIV/0!</v>
      </c>
    </row>
    <row r="491" spans="1:7" ht="15.95" hidden="1" customHeight="1" x14ac:dyDescent="0.2">
      <c r="A491" s="59" t="s">
        <v>36</v>
      </c>
      <c r="B491" s="129"/>
      <c r="C491" s="129">
        <f>'P.N.C. x Comp. x Ramos'!K795</f>
        <v>0</v>
      </c>
      <c r="D491" s="129">
        <f t="shared" si="25"/>
        <v>0</v>
      </c>
      <c r="E491" s="135" t="e">
        <f>(D491/B491*100)</f>
        <v>#DIV/0!</v>
      </c>
      <c r="F491" s="131" t="e">
        <f>(B491/B497*100)</f>
        <v>#DIV/0!</v>
      </c>
      <c r="G491" s="131" t="e">
        <f>(C491/C497*100)</f>
        <v>#DIV/0!</v>
      </c>
    </row>
    <row r="492" spans="1:7" ht="15.95" hidden="1" customHeight="1" x14ac:dyDescent="0.2">
      <c r="A492" s="59" t="s">
        <v>34</v>
      </c>
      <c r="B492" s="129"/>
      <c r="C492" s="129">
        <f>'P.N.C. x Comp. x Ramos'!L795</f>
        <v>0</v>
      </c>
      <c r="D492" s="129">
        <f t="shared" si="25"/>
        <v>0</v>
      </c>
      <c r="E492" s="135" t="e">
        <f>(D492/B492*100)</f>
        <v>#DIV/0!</v>
      </c>
      <c r="F492" s="131" t="e">
        <f>(B492/B497*100)</f>
        <v>#DIV/0!</v>
      </c>
      <c r="G492" s="131" t="e">
        <f>(C492/C497*100)</f>
        <v>#DIV/0!</v>
      </c>
    </row>
    <row r="493" spans="1:7" ht="15.95" hidden="1" customHeight="1" x14ac:dyDescent="0.2">
      <c r="A493" s="59" t="s">
        <v>17</v>
      </c>
      <c r="B493" s="129"/>
      <c r="C493" s="129">
        <f>'P.N.C. x Comp. x Ramos'!M795</f>
        <v>0</v>
      </c>
      <c r="D493" s="129">
        <f t="shared" si="25"/>
        <v>0</v>
      </c>
      <c r="E493" s="135" t="e">
        <f>(D493/B493*100)</f>
        <v>#DIV/0!</v>
      </c>
      <c r="F493" s="131" t="e">
        <f>(B493/B497*100)</f>
        <v>#DIV/0!</v>
      </c>
      <c r="G493" s="131" t="e">
        <f>(C493/C497*100)</f>
        <v>#DIV/0!</v>
      </c>
    </row>
    <row r="494" spans="1:7" ht="15.95" hidden="1" customHeight="1" x14ac:dyDescent="0.2">
      <c r="A494" s="59" t="s">
        <v>18</v>
      </c>
      <c r="B494" s="129"/>
      <c r="C494" s="129">
        <f>'P.N.C. x Comp. x Ramos'!N795</f>
        <v>0</v>
      </c>
      <c r="D494" s="129">
        <f t="shared" si="25"/>
        <v>0</v>
      </c>
      <c r="E494" s="135" t="e">
        <f>(D494/B494*100)</f>
        <v>#DIV/0!</v>
      </c>
      <c r="F494" s="131" t="e">
        <f>(B494/B497*100)</f>
        <v>#DIV/0!</v>
      </c>
      <c r="G494" s="131" t="e">
        <f>(C494/C497*100)</f>
        <v>#DIV/0!</v>
      </c>
    </row>
    <row r="495" spans="1:7" ht="15.95" hidden="1" customHeight="1" x14ac:dyDescent="0.2">
      <c r="A495" s="62" t="s">
        <v>31</v>
      </c>
      <c r="B495" s="63">
        <f>SUM(B486:B494)</f>
        <v>0</v>
      </c>
      <c r="C495" s="63">
        <f>SUM(C486:C494)</f>
        <v>0</v>
      </c>
      <c r="D495" s="63">
        <f t="shared" si="25"/>
        <v>0</v>
      </c>
      <c r="E495" s="114" t="e">
        <f>(D495/B495*100)</f>
        <v>#DIV/0!</v>
      </c>
      <c r="F495" s="65" t="e">
        <f>SUM(F486:F494)</f>
        <v>#DIV/0!</v>
      </c>
      <c r="G495" s="65" t="e">
        <f>SUM(G486:G494)</f>
        <v>#DIV/0!</v>
      </c>
    </row>
    <row r="496" spans="1:7" ht="15.95" hidden="1" customHeight="1" x14ac:dyDescent="0.2">
      <c r="A496" s="119"/>
      <c r="B496" s="137"/>
      <c r="C496" s="137"/>
      <c r="D496" s="137"/>
      <c r="E496" s="169"/>
      <c r="F496" s="138"/>
      <c r="G496" s="138"/>
    </row>
    <row r="497" spans="1:7" ht="18.75" hidden="1" customHeight="1" x14ac:dyDescent="0.2">
      <c r="A497" s="55" t="s">
        <v>19</v>
      </c>
      <c r="B497" s="66">
        <f>(B485+B495)</f>
        <v>0</v>
      </c>
      <c r="C497" s="66">
        <f>(C485+C495)</f>
        <v>0</v>
      </c>
      <c r="D497" s="66">
        <f>(C497-B497)</f>
        <v>0</v>
      </c>
      <c r="E497" s="139" t="e">
        <f>(D497/B497*100)</f>
        <v>#DIV/0!</v>
      </c>
      <c r="F497" s="67" t="e">
        <f>(F485+F495)</f>
        <v>#DIV/0!</v>
      </c>
      <c r="G497" s="67" t="e">
        <f>(G485+G495)</f>
        <v>#DIV/0!</v>
      </c>
    </row>
    <row r="498" spans="1:7" hidden="1" x14ac:dyDescent="0.2">
      <c r="A498" s="81" t="s">
        <v>97</v>
      </c>
    </row>
    <row r="499" spans="1:7" hidden="1" x14ac:dyDescent="0.2"/>
    <row r="500" spans="1:7" hidden="1" x14ac:dyDescent="0.2"/>
    <row r="501" spans="1:7" hidden="1" x14ac:dyDescent="0.2"/>
    <row r="502" spans="1:7" hidden="1" x14ac:dyDescent="0.2"/>
    <row r="503" spans="1:7" hidden="1" x14ac:dyDescent="0.2"/>
    <row r="504" spans="1:7" hidden="1" x14ac:dyDescent="0.2"/>
    <row r="505" spans="1:7" hidden="1" x14ac:dyDescent="0.2"/>
    <row r="506" spans="1:7" hidden="1" x14ac:dyDescent="0.2"/>
    <row r="507" spans="1:7" hidden="1" x14ac:dyDescent="0.2"/>
    <row r="508" spans="1:7" hidden="1" x14ac:dyDescent="0.2"/>
    <row r="509" spans="1:7" hidden="1" x14ac:dyDescent="0.2"/>
    <row r="510" spans="1:7" hidden="1" x14ac:dyDescent="0.2"/>
    <row r="511" spans="1:7" hidden="1" x14ac:dyDescent="0.2"/>
    <row r="512" spans="1:7" hidden="1" x14ac:dyDescent="0.2"/>
    <row r="513" hidden="1" x14ac:dyDescent="0.2"/>
    <row r="514" hidden="1" x14ac:dyDescent="0.2"/>
    <row r="515" hidden="1" x14ac:dyDescent="0.2"/>
  </sheetData>
  <mergeCells count="117">
    <mergeCell ref="A202:G202"/>
    <mergeCell ref="A203:G203"/>
    <mergeCell ref="A204:G204"/>
    <mergeCell ref="F207:G207"/>
    <mergeCell ref="A207:A208"/>
    <mergeCell ref="A321:G321"/>
    <mergeCell ref="C285:C286"/>
    <mergeCell ref="B207:B208"/>
    <mergeCell ref="C207:C208"/>
    <mergeCell ref="D207:E207"/>
    <mergeCell ref="F324:G324"/>
    <mergeCell ref="A324:A325"/>
    <mergeCell ref="B324:B325"/>
    <mergeCell ref="C324:C325"/>
    <mergeCell ref="D324:E324"/>
    <mergeCell ref="D285:E285"/>
    <mergeCell ref="A319:G319"/>
    <mergeCell ref="A320:G320"/>
    <mergeCell ref="B285:B286"/>
    <mergeCell ref="A318:G318"/>
    <mergeCell ref="A44:G44"/>
    <mergeCell ref="A82:G82"/>
    <mergeCell ref="A121:G121"/>
    <mergeCell ref="A122:G122"/>
    <mergeCell ref="A83:G83"/>
    <mergeCell ref="A84:G84"/>
    <mergeCell ref="F87:G87"/>
    <mergeCell ref="A87:A88"/>
    <mergeCell ref="C87:C88"/>
    <mergeCell ref="D87:E87"/>
    <mergeCell ref="F6:G6"/>
    <mergeCell ref="A41:G41"/>
    <mergeCell ref="A42:G42"/>
    <mergeCell ref="A43:G43"/>
    <mergeCell ref="A6:A7"/>
    <mergeCell ref="B6:B7"/>
    <mergeCell ref="C6:C7"/>
    <mergeCell ref="A47:A48"/>
    <mergeCell ref="B47:B48"/>
    <mergeCell ref="C47:C48"/>
    <mergeCell ref="D47:E47"/>
    <mergeCell ref="D6:E6"/>
    <mergeCell ref="A1:G1"/>
    <mergeCell ref="A2:G2"/>
    <mergeCell ref="A3:G3"/>
    <mergeCell ref="A4:G4"/>
    <mergeCell ref="F47:G47"/>
    <mergeCell ref="F127:G127"/>
    <mergeCell ref="A123:G123"/>
    <mergeCell ref="A127:A128"/>
    <mergeCell ref="B127:B128"/>
    <mergeCell ref="C127:C128"/>
    <mergeCell ref="D127:E127"/>
    <mergeCell ref="A124:G124"/>
    <mergeCell ref="B87:B88"/>
    <mergeCell ref="A81:G81"/>
    <mergeCell ref="A201:G201"/>
    <mergeCell ref="A161:G161"/>
    <mergeCell ref="A162:G162"/>
    <mergeCell ref="A163:G163"/>
    <mergeCell ref="A164:G164"/>
    <mergeCell ref="F167:G167"/>
    <mergeCell ref="A167:A168"/>
    <mergeCell ref="B167:B168"/>
    <mergeCell ref="C167:C168"/>
    <mergeCell ref="D167:E167"/>
    <mergeCell ref="A279:G279"/>
    <mergeCell ref="A240:G240"/>
    <mergeCell ref="A241:G241"/>
    <mergeCell ref="A242:G242"/>
    <mergeCell ref="A243:G243"/>
    <mergeCell ref="F246:G246"/>
    <mergeCell ref="A246:A247"/>
    <mergeCell ref="B246:B247"/>
    <mergeCell ref="C246:C247"/>
    <mergeCell ref="D246:E246"/>
    <mergeCell ref="A358:G358"/>
    <mergeCell ref="A359:G359"/>
    <mergeCell ref="A360:G360"/>
    <mergeCell ref="A280:G280"/>
    <mergeCell ref="A281:G281"/>
    <mergeCell ref="A282:G282"/>
    <mergeCell ref="F285:G285"/>
    <mergeCell ref="A285:A286"/>
    <mergeCell ref="A361:G361"/>
    <mergeCell ref="A397:G397"/>
    <mergeCell ref="A398:G398"/>
    <mergeCell ref="A399:G399"/>
    <mergeCell ref="F364:G364"/>
    <mergeCell ref="A364:A365"/>
    <mergeCell ref="B364:B365"/>
    <mergeCell ref="C364:C365"/>
    <mergeCell ref="D364:E364"/>
    <mergeCell ref="A400:G400"/>
    <mergeCell ref="A403:A404"/>
    <mergeCell ref="B403:B404"/>
    <mergeCell ref="C403:C404"/>
    <mergeCell ref="D403:E403"/>
    <mergeCell ref="F403:G403"/>
    <mergeCell ref="F442:G442"/>
    <mergeCell ref="A442:A443"/>
    <mergeCell ref="B442:B443"/>
    <mergeCell ref="C442:C443"/>
    <mergeCell ref="D442:E442"/>
    <mergeCell ref="A436:G436"/>
    <mergeCell ref="A437:G437"/>
    <mergeCell ref="A438:G438"/>
    <mergeCell ref="A439:G439"/>
    <mergeCell ref="F481:G481"/>
    <mergeCell ref="A481:A482"/>
    <mergeCell ref="B481:B482"/>
    <mergeCell ref="C481:C482"/>
    <mergeCell ref="D481:E481"/>
    <mergeCell ref="A475:G475"/>
    <mergeCell ref="A476:G476"/>
    <mergeCell ref="A477:G477"/>
    <mergeCell ref="A478:G478"/>
  </mergeCells>
  <phoneticPr fontId="6" type="noConversion"/>
  <printOptions verticalCentered="1"/>
  <pageMargins left="0.78740157480314965" right="0" top="1.0236220472440944" bottom="2.9527559055118111" header="0" footer="0"/>
  <pageSetup scale="90" orientation="portrait" r:id="rId1"/>
  <headerFooter alignWithMargins="0"/>
  <ignoredErrors>
    <ignoredError sqref="C51 C91 B10:C10" formula="1"/>
    <ignoredError sqref="E52:G57 E92:E97 F92:G103 E132:G137 G8 G405 G483 E139:G143 F138:G138 E99:E103 E59:G63 F58:G58 E49:G51 E89:G91 E129:G131" evalError="1"/>
    <ignoredError sqref="D257 F257" emptyCellReferenc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71"/>
  <sheetViews>
    <sheetView topLeftCell="B1" zoomScale="90" zoomScaleNormal="90" workbookViewId="0">
      <selection activeCell="O5" sqref="O5"/>
    </sheetView>
  </sheetViews>
  <sheetFormatPr defaultRowHeight="12.75" x14ac:dyDescent="0.2"/>
  <cols>
    <col min="1" max="1" width="4.7109375" hidden="1" customWidth="1"/>
    <col min="2" max="2" width="41" customWidth="1"/>
    <col min="3" max="3" width="14.7109375" customWidth="1"/>
    <col min="4" max="4" width="13.85546875" customWidth="1"/>
    <col min="5" max="5" width="6.42578125" customWidth="1"/>
    <col min="6" max="6" width="14.5703125" customWidth="1"/>
    <col min="7" max="7" width="14.7109375" bestFit="1" customWidth="1"/>
    <col min="8" max="8" width="13.5703125" bestFit="1" customWidth="1"/>
    <col min="9" max="9" width="5.5703125" customWidth="1"/>
    <col min="10" max="10" width="14.7109375" bestFit="1" customWidth="1"/>
    <col min="11" max="11" width="15.140625" customWidth="1"/>
    <col min="12" max="12" width="12.28515625" customWidth="1"/>
    <col min="13" max="256" width="11.42578125" customWidth="1"/>
  </cols>
  <sheetData>
    <row r="1" spans="1:14" x14ac:dyDescent="0.2"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</row>
    <row r="2" spans="1:14" ht="20.25" x14ac:dyDescent="0.3">
      <c r="A2" s="188" t="s">
        <v>42</v>
      </c>
      <c r="B2" s="188"/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</row>
    <row r="3" spans="1:14" x14ac:dyDescent="0.2">
      <c r="A3" s="189" t="s">
        <v>59</v>
      </c>
      <c r="B3" s="189"/>
      <c r="C3" s="189"/>
      <c r="D3" s="189"/>
      <c r="E3" s="189"/>
      <c r="F3" s="189"/>
      <c r="G3" s="189"/>
      <c r="H3" s="189"/>
      <c r="I3" s="189"/>
      <c r="J3" s="189"/>
      <c r="K3" s="189"/>
      <c r="L3" s="189"/>
      <c r="M3" s="189"/>
      <c r="N3" s="189"/>
    </row>
    <row r="4" spans="1:14" x14ac:dyDescent="0.2">
      <c r="A4" s="191" t="s">
        <v>167</v>
      </c>
      <c r="B4" s="191"/>
      <c r="C4" s="191"/>
      <c r="D4" s="191"/>
      <c r="E4" s="191"/>
      <c r="F4" s="191"/>
      <c r="G4" s="191"/>
      <c r="H4" s="191"/>
      <c r="I4" s="191"/>
      <c r="J4" s="191"/>
      <c r="K4" s="191"/>
      <c r="L4" s="191"/>
      <c r="M4" s="191"/>
      <c r="N4" s="191"/>
    </row>
    <row r="5" spans="1:14" x14ac:dyDescent="0.2">
      <c r="A5" s="189" t="s">
        <v>113</v>
      </c>
      <c r="B5" s="189"/>
      <c r="C5" s="189"/>
      <c r="D5" s="189"/>
      <c r="E5" s="189"/>
      <c r="F5" s="189"/>
      <c r="G5" s="189"/>
      <c r="H5" s="189"/>
      <c r="I5" s="189"/>
      <c r="J5" s="189"/>
      <c r="K5" s="189"/>
      <c r="L5" s="189"/>
      <c r="M5" s="189"/>
      <c r="N5" s="189"/>
    </row>
    <row r="6" spans="1:14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4" ht="23.25" customHeight="1" x14ac:dyDescent="0.2">
      <c r="A7" s="6"/>
      <c r="B7" s="192" t="s">
        <v>33</v>
      </c>
      <c r="C7" s="192" t="s">
        <v>121</v>
      </c>
      <c r="D7" s="192"/>
      <c r="E7" s="192" t="s">
        <v>52</v>
      </c>
      <c r="F7" s="192"/>
      <c r="G7" s="192" t="s">
        <v>157</v>
      </c>
      <c r="H7" s="192"/>
      <c r="I7" s="192"/>
      <c r="J7" s="192"/>
      <c r="K7" s="192" t="s">
        <v>29</v>
      </c>
      <c r="L7" s="192"/>
      <c r="M7" s="192" t="s">
        <v>62</v>
      </c>
      <c r="N7" s="192"/>
    </row>
    <row r="8" spans="1:14" ht="32.25" customHeight="1" x14ac:dyDescent="0.2">
      <c r="A8" s="96"/>
      <c r="B8" s="192"/>
      <c r="C8" s="73" t="s">
        <v>28</v>
      </c>
      <c r="D8" s="73" t="s">
        <v>37</v>
      </c>
      <c r="E8" s="73" t="s">
        <v>51</v>
      </c>
      <c r="F8" s="73" t="s">
        <v>57</v>
      </c>
      <c r="G8" s="73" t="s">
        <v>28</v>
      </c>
      <c r="H8" s="73" t="s">
        <v>37</v>
      </c>
      <c r="I8" s="73" t="s">
        <v>51</v>
      </c>
      <c r="J8" s="73" t="s">
        <v>57</v>
      </c>
      <c r="K8" s="73" t="s">
        <v>26</v>
      </c>
      <c r="L8" s="73" t="s">
        <v>24</v>
      </c>
      <c r="M8" s="73">
        <v>2018</v>
      </c>
      <c r="N8" s="73">
        <v>2019</v>
      </c>
    </row>
    <row r="9" spans="1:14" ht="15.95" customHeight="1" x14ac:dyDescent="0.2">
      <c r="A9" s="97"/>
      <c r="B9" s="103" t="s">
        <v>90</v>
      </c>
      <c r="C9" s="48">
        <v>2469416276.6700001</v>
      </c>
      <c r="D9" s="48">
        <v>739102657.0999999</v>
      </c>
      <c r="E9" s="47">
        <v>1</v>
      </c>
      <c r="F9" s="63">
        <f t="shared" ref="F9:F46" si="0">(C9+D9)</f>
        <v>3208518933.77</v>
      </c>
      <c r="G9" s="48">
        <v>2746946355.1800003</v>
      </c>
      <c r="H9" s="48">
        <v>1411993283.54</v>
      </c>
      <c r="I9" s="82">
        <v>1</v>
      </c>
      <c r="J9" s="63">
        <f t="shared" ref="J9:J46" si="1">(G9+H9)</f>
        <v>4158939638.7200003</v>
      </c>
      <c r="K9" s="48">
        <f>J9-F9</f>
        <v>950420704.95000029</v>
      </c>
      <c r="L9" s="94">
        <f>K9/F9*100</f>
        <v>29.621788886664252</v>
      </c>
      <c r="M9" s="61">
        <f>(F9/$F$47*100)</f>
        <v>23.41153212600549</v>
      </c>
      <c r="N9" s="61">
        <f>(J9/$J$47*100)</f>
        <v>25.18833793611568</v>
      </c>
    </row>
    <row r="10" spans="1:14" ht="15.95" customHeight="1" x14ac:dyDescent="0.2">
      <c r="A10" s="98"/>
      <c r="B10" s="52" t="s">
        <v>116</v>
      </c>
      <c r="C10" s="48">
        <v>64299379.980000004</v>
      </c>
      <c r="D10" s="48">
        <v>1895155253.8499999</v>
      </c>
      <c r="E10" s="47">
        <v>2</v>
      </c>
      <c r="F10" s="63">
        <f t="shared" si="0"/>
        <v>1959454633.8299999</v>
      </c>
      <c r="G10" s="48">
        <v>182045554.84</v>
      </c>
      <c r="H10" s="48">
        <v>2479194022.6300001</v>
      </c>
      <c r="I10" s="82">
        <v>2</v>
      </c>
      <c r="J10" s="63">
        <f t="shared" si="1"/>
        <v>2661239577.4700003</v>
      </c>
      <c r="K10" s="48">
        <f t="shared" ref="K10:K43" si="2">J10-F10</f>
        <v>701784943.64000034</v>
      </c>
      <c r="L10" s="94">
        <f t="shared" ref="L10:L43" si="3">K10/F10*100</f>
        <v>35.815319810098053</v>
      </c>
      <c r="M10" s="61">
        <f t="shared" ref="M10:M43" si="4">(F10/$F$47*100)</f>
        <v>14.29751111222515</v>
      </c>
      <c r="N10" s="61">
        <f t="shared" ref="N10:N43" si="5">(J10/$J$47*100)</f>
        <v>16.117618342475058</v>
      </c>
    </row>
    <row r="11" spans="1:14" ht="15.95" customHeight="1" x14ac:dyDescent="0.2">
      <c r="A11" s="98"/>
      <c r="B11" s="52" t="s">
        <v>122</v>
      </c>
      <c r="C11" s="48">
        <v>1660375824.6800003</v>
      </c>
      <c r="D11" s="48">
        <v>227645396.73000002</v>
      </c>
      <c r="E11" s="47">
        <v>3</v>
      </c>
      <c r="F11" s="63">
        <f t="shared" si="0"/>
        <v>1888021221.4100003</v>
      </c>
      <c r="G11" s="48">
        <v>1849030836.03</v>
      </c>
      <c r="H11" s="48">
        <v>371641590.83999997</v>
      </c>
      <c r="I11" s="82">
        <v>3</v>
      </c>
      <c r="J11" s="63">
        <f t="shared" si="1"/>
        <v>2220672426.8699999</v>
      </c>
      <c r="K11" s="48">
        <f t="shared" si="2"/>
        <v>332651205.45999956</v>
      </c>
      <c r="L11" s="94">
        <f t="shared" si="3"/>
        <v>17.619039536619777</v>
      </c>
      <c r="M11" s="61">
        <f t="shared" si="4"/>
        <v>13.776284445260778</v>
      </c>
      <c r="N11" s="61">
        <f t="shared" si="5"/>
        <v>13.449353054479737</v>
      </c>
    </row>
    <row r="12" spans="1:14" ht="15.95" customHeight="1" x14ac:dyDescent="0.2">
      <c r="A12" s="98"/>
      <c r="B12" s="52" t="s">
        <v>99</v>
      </c>
      <c r="C12" s="48">
        <v>1398194860</v>
      </c>
      <c r="D12" s="48">
        <v>332980524.54999995</v>
      </c>
      <c r="E12" s="47">
        <v>4</v>
      </c>
      <c r="F12" s="63">
        <f t="shared" si="0"/>
        <v>1731175384.55</v>
      </c>
      <c r="G12" s="48">
        <v>1351981420.3</v>
      </c>
      <c r="H12" s="48">
        <v>358845484.52999997</v>
      </c>
      <c r="I12" s="82">
        <v>4</v>
      </c>
      <c r="J12" s="63">
        <f t="shared" si="1"/>
        <v>1710826904.8299999</v>
      </c>
      <c r="K12" s="48">
        <f t="shared" si="2"/>
        <v>-20348479.720000029</v>
      </c>
      <c r="L12" s="94">
        <f t="shared" si="3"/>
        <v>-1.1754141089112928</v>
      </c>
      <c r="M12" s="61">
        <f t="shared" si="4"/>
        <v>12.631830750495284</v>
      </c>
      <c r="N12" s="61">
        <f t="shared" si="5"/>
        <v>10.361507973777563</v>
      </c>
    </row>
    <row r="13" spans="1:14" ht="15.95" customHeight="1" x14ac:dyDescent="0.2">
      <c r="A13" s="98"/>
      <c r="B13" s="52" t="s">
        <v>91</v>
      </c>
      <c r="C13" s="48">
        <v>861566581.18000007</v>
      </c>
      <c r="D13" s="48">
        <v>111713375.27</v>
      </c>
      <c r="E13" s="47">
        <v>6</v>
      </c>
      <c r="F13" s="63">
        <f t="shared" si="0"/>
        <v>973279956.45000005</v>
      </c>
      <c r="G13" s="48">
        <v>1025313177.5100001</v>
      </c>
      <c r="H13" s="48">
        <v>176579458.11000001</v>
      </c>
      <c r="I13" s="82">
        <v>5</v>
      </c>
      <c r="J13" s="63">
        <f t="shared" si="1"/>
        <v>1201892635.6200001</v>
      </c>
      <c r="K13" s="48">
        <f t="shared" si="2"/>
        <v>228612679.17000008</v>
      </c>
      <c r="L13" s="94">
        <f t="shared" si="3"/>
        <v>23.488892137865012</v>
      </c>
      <c r="M13" s="61">
        <f t="shared" si="4"/>
        <v>7.1017112376061151</v>
      </c>
      <c r="N13" s="61">
        <f t="shared" si="5"/>
        <v>7.2791818344934338</v>
      </c>
    </row>
    <row r="14" spans="1:14" ht="15.95" customHeight="1" x14ac:dyDescent="0.2">
      <c r="A14" s="98"/>
      <c r="B14" s="52" t="s">
        <v>96</v>
      </c>
      <c r="C14" s="48">
        <v>925519037.66999996</v>
      </c>
      <c r="D14" s="48">
        <v>60741929.25</v>
      </c>
      <c r="E14" s="47">
        <v>5</v>
      </c>
      <c r="F14" s="63">
        <f t="shared" si="0"/>
        <v>986260966.91999996</v>
      </c>
      <c r="G14" s="48">
        <v>1081504113.3000002</v>
      </c>
      <c r="H14" s="48">
        <v>95845797.700000003</v>
      </c>
      <c r="I14" s="82">
        <v>6</v>
      </c>
      <c r="J14" s="63">
        <f t="shared" si="1"/>
        <v>1177349911.0000002</v>
      </c>
      <c r="K14" s="48">
        <f t="shared" si="2"/>
        <v>191088944.08000028</v>
      </c>
      <c r="L14" s="94">
        <f t="shared" si="3"/>
        <v>19.375089402225157</v>
      </c>
      <c r="M14" s="61">
        <f t="shared" si="4"/>
        <v>7.1964295016773612</v>
      </c>
      <c r="N14" s="61">
        <f t="shared" si="5"/>
        <v>7.1305404750838877</v>
      </c>
    </row>
    <row r="15" spans="1:14" ht="15.95" customHeight="1" x14ac:dyDescent="0.2">
      <c r="A15" s="98"/>
      <c r="B15" s="52" t="s">
        <v>95</v>
      </c>
      <c r="C15" s="48">
        <v>16794546.390000001</v>
      </c>
      <c r="D15" s="48">
        <v>533516461.18000007</v>
      </c>
      <c r="E15" s="47">
        <v>7</v>
      </c>
      <c r="F15" s="63">
        <f t="shared" si="0"/>
        <v>550311007.57000005</v>
      </c>
      <c r="G15" s="48">
        <v>23055494.539999999</v>
      </c>
      <c r="H15" s="48">
        <v>542309717.12</v>
      </c>
      <c r="I15" s="82">
        <v>7</v>
      </c>
      <c r="J15" s="63">
        <f t="shared" si="1"/>
        <v>565365211.65999997</v>
      </c>
      <c r="K15" s="48">
        <f t="shared" si="2"/>
        <v>15054204.089999914</v>
      </c>
      <c r="L15" s="94">
        <f t="shared" si="3"/>
        <v>2.735581131926569</v>
      </c>
      <c r="M15" s="61">
        <f t="shared" si="4"/>
        <v>4.015442669643619</v>
      </c>
      <c r="N15" s="61">
        <f t="shared" si="5"/>
        <v>3.4240963432204299</v>
      </c>
    </row>
    <row r="16" spans="1:14" ht="15.95" customHeight="1" x14ac:dyDescent="0.2">
      <c r="A16" s="98"/>
      <c r="B16" s="52" t="s">
        <v>79</v>
      </c>
      <c r="C16" s="48">
        <v>109722347.41</v>
      </c>
      <c r="D16" s="48">
        <v>218879090.01000005</v>
      </c>
      <c r="E16" s="47">
        <v>9</v>
      </c>
      <c r="F16" s="63">
        <f t="shared" si="0"/>
        <v>328601437.42000008</v>
      </c>
      <c r="G16" s="48">
        <v>116646130.73999999</v>
      </c>
      <c r="H16" s="48">
        <v>240697021.53999999</v>
      </c>
      <c r="I16" s="82">
        <v>8</v>
      </c>
      <c r="J16" s="63">
        <f t="shared" si="1"/>
        <v>357343152.27999997</v>
      </c>
      <c r="K16" s="48">
        <f t="shared" si="2"/>
        <v>28741714.859999895</v>
      </c>
      <c r="L16" s="94">
        <f t="shared" si="3"/>
        <v>8.7466795902246268</v>
      </c>
      <c r="M16" s="61">
        <f t="shared" si="4"/>
        <v>2.3976991464315871</v>
      </c>
      <c r="N16" s="61">
        <f t="shared" si="5"/>
        <v>2.1642247449293812</v>
      </c>
    </row>
    <row r="17" spans="1:14" ht="15.95" customHeight="1" x14ac:dyDescent="0.2">
      <c r="A17" s="98"/>
      <c r="B17" s="52" t="s">
        <v>89</v>
      </c>
      <c r="C17" s="48">
        <v>104839838.44</v>
      </c>
      <c r="D17" s="48">
        <v>250327905.09999999</v>
      </c>
      <c r="E17" s="47">
        <v>8</v>
      </c>
      <c r="F17" s="63">
        <f t="shared" si="0"/>
        <v>355167743.53999996</v>
      </c>
      <c r="G17" s="48">
        <v>88495641.879999995</v>
      </c>
      <c r="H17" s="48">
        <v>261390506.66000003</v>
      </c>
      <c r="I17" s="82">
        <v>9</v>
      </c>
      <c r="J17" s="63">
        <f t="shared" si="1"/>
        <v>349886148.54000002</v>
      </c>
      <c r="K17" s="48">
        <f t="shared" si="2"/>
        <v>-5281594.9999999404</v>
      </c>
      <c r="L17" s="94">
        <f t="shared" si="3"/>
        <v>-1.4870705732895795</v>
      </c>
      <c r="M17" s="61">
        <f t="shared" si="4"/>
        <v>2.5915449494441547</v>
      </c>
      <c r="N17" s="61">
        <f t="shared" si="5"/>
        <v>2.1190619037942775</v>
      </c>
    </row>
    <row r="18" spans="1:14" ht="15.95" customHeight="1" x14ac:dyDescent="0.2">
      <c r="A18" s="98"/>
      <c r="B18" s="52" t="s">
        <v>93</v>
      </c>
      <c r="C18" s="48">
        <v>264011888.13999999</v>
      </c>
      <c r="D18" s="48">
        <v>463165.1</v>
      </c>
      <c r="E18" s="47">
        <v>10</v>
      </c>
      <c r="F18" s="63">
        <f t="shared" si="0"/>
        <v>264475053.23999998</v>
      </c>
      <c r="G18" s="48">
        <v>280215252.73000002</v>
      </c>
      <c r="H18" s="48">
        <v>1215723.04</v>
      </c>
      <c r="I18" s="82">
        <v>10</v>
      </c>
      <c r="J18" s="63">
        <f t="shared" si="1"/>
        <v>281430975.77000004</v>
      </c>
      <c r="K18" s="48">
        <f t="shared" si="2"/>
        <v>16955922.530000061</v>
      </c>
      <c r="L18" s="94">
        <f t="shared" si="3"/>
        <v>6.4111614015304781</v>
      </c>
      <c r="M18" s="61">
        <f t="shared" si="4"/>
        <v>1.9297895176139619</v>
      </c>
      <c r="N18" s="61">
        <f t="shared" si="5"/>
        <v>1.7044677584133594</v>
      </c>
    </row>
    <row r="19" spans="1:14" ht="15.95" customHeight="1" x14ac:dyDescent="0.2">
      <c r="A19" s="98"/>
      <c r="B19" s="52" t="s">
        <v>78</v>
      </c>
      <c r="C19" s="48">
        <v>234204219.09000003</v>
      </c>
      <c r="D19" s="48">
        <v>98631.26</v>
      </c>
      <c r="E19" s="47">
        <v>11</v>
      </c>
      <c r="F19" s="63">
        <f t="shared" si="0"/>
        <v>234302850.35000002</v>
      </c>
      <c r="G19" s="48">
        <v>269094161.72000003</v>
      </c>
      <c r="H19" s="48">
        <v>286091.96000000002</v>
      </c>
      <c r="I19" s="82">
        <v>11</v>
      </c>
      <c r="J19" s="63">
        <f t="shared" si="1"/>
        <v>269380253.68000001</v>
      </c>
      <c r="K19" s="48">
        <f t="shared" si="2"/>
        <v>35077403.329999983</v>
      </c>
      <c r="L19" s="94">
        <f t="shared" si="3"/>
        <v>14.970967394379366</v>
      </c>
      <c r="M19" s="61">
        <f t="shared" si="4"/>
        <v>1.709632644036907</v>
      </c>
      <c r="N19" s="61">
        <f t="shared" si="5"/>
        <v>1.6314833713471995</v>
      </c>
    </row>
    <row r="20" spans="1:14" ht="15.95" customHeight="1" x14ac:dyDescent="0.2">
      <c r="A20" s="98"/>
      <c r="B20" s="52" t="s">
        <v>80</v>
      </c>
      <c r="C20" s="48">
        <v>84909630.920000002</v>
      </c>
      <c r="D20" s="48">
        <v>2039903.3699999999</v>
      </c>
      <c r="E20" s="47">
        <v>18</v>
      </c>
      <c r="F20" s="63">
        <f t="shared" si="0"/>
        <v>86949534.290000007</v>
      </c>
      <c r="G20" s="48">
        <v>221226399.56999999</v>
      </c>
      <c r="H20" s="48">
        <v>3233645.6100000003</v>
      </c>
      <c r="I20" s="82">
        <v>12</v>
      </c>
      <c r="J20" s="63">
        <f t="shared" si="1"/>
        <v>224460045.18000001</v>
      </c>
      <c r="K20" s="48">
        <f t="shared" si="2"/>
        <v>137510510.88999999</v>
      </c>
      <c r="L20" s="94">
        <f t="shared" si="3"/>
        <v>158.14979575550751</v>
      </c>
      <c r="M20" s="61">
        <f t="shared" si="4"/>
        <v>0.63444282467727298</v>
      </c>
      <c r="N20" s="61">
        <f t="shared" si="5"/>
        <v>1.3594271526599266</v>
      </c>
    </row>
    <row r="21" spans="1:14" ht="15.95" customHeight="1" x14ac:dyDescent="0.2">
      <c r="A21" s="98"/>
      <c r="B21" s="52" t="s">
        <v>107</v>
      </c>
      <c r="C21" s="48">
        <v>129912099.64999999</v>
      </c>
      <c r="D21" s="48">
        <v>0</v>
      </c>
      <c r="E21" s="47">
        <v>13</v>
      </c>
      <c r="F21" s="63">
        <f t="shared" si="0"/>
        <v>129912099.64999999</v>
      </c>
      <c r="G21" s="48">
        <v>172112397.50999999</v>
      </c>
      <c r="H21" s="48">
        <v>0</v>
      </c>
      <c r="I21" s="82">
        <v>13</v>
      </c>
      <c r="J21" s="63">
        <f t="shared" si="1"/>
        <v>172112397.50999999</v>
      </c>
      <c r="K21" s="48">
        <f t="shared" si="2"/>
        <v>42200297.859999999</v>
      </c>
      <c r="L21" s="94">
        <f t="shared" si="3"/>
        <v>32.483731672179161</v>
      </c>
      <c r="M21" s="61">
        <f t="shared" si="4"/>
        <v>0.94792686510318225</v>
      </c>
      <c r="N21" s="61">
        <f t="shared" si="5"/>
        <v>1.0423871486654253</v>
      </c>
    </row>
    <row r="22" spans="1:14" ht="15.95" customHeight="1" x14ac:dyDescent="0.2">
      <c r="A22" s="98"/>
      <c r="B22" s="52" t="s">
        <v>101</v>
      </c>
      <c r="C22" s="48">
        <v>110749606.67999999</v>
      </c>
      <c r="D22" s="48">
        <v>1462500</v>
      </c>
      <c r="E22" s="47">
        <v>15</v>
      </c>
      <c r="F22" s="63">
        <f t="shared" si="0"/>
        <v>112212106.67999999</v>
      </c>
      <c r="G22" s="48">
        <v>169412367.82000002</v>
      </c>
      <c r="H22" s="48">
        <v>0</v>
      </c>
      <c r="I22" s="82">
        <v>14</v>
      </c>
      <c r="J22" s="63">
        <f t="shared" si="1"/>
        <v>169412367.82000002</v>
      </c>
      <c r="K22" s="48">
        <f t="shared" si="2"/>
        <v>57200261.14000003</v>
      </c>
      <c r="L22" s="94">
        <f t="shared" si="3"/>
        <v>50.975124549724768</v>
      </c>
      <c r="M22" s="61">
        <f t="shared" si="4"/>
        <v>0.81877570140400902</v>
      </c>
      <c r="N22" s="61">
        <f t="shared" si="5"/>
        <v>1.0260346006178185</v>
      </c>
    </row>
    <row r="23" spans="1:14" ht="15.95" customHeight="1" x14ac:dyDescent="0.2">
      <c r="A23" s="98"/>
      <c r="B23" s="51" t="s">
        <v>115</v>
      </c>
      <c r="C23" s="48">
        <v>161728807.39999998</v>
      </c>
      <c r="D23" s="48">
        <v>1671112</v>
      </c>
      <c r="E23" s="47">
        <v>12</v>
      </c>
      <c r="F23" s="63">
        <f t="shared" si="0"/>
        <v>163399919.39999998</v>
      </c>
      <c r="G23" s="48">
        <v>154220685.97</v>
      </c>
      <c r="H23" s="48">
        <v>-1015671.5299999999</v>
      </c>
      <c r="I23" s="82">
        <v>15</v>
      </c>
      <c r="J23" s="63">
        <f t="shared" si="1"/>
        <v>153205014.44</v>
      </c>
      <c r="K23" s="48">
        <f t="shared" si="2"/>
        <v>-10194904.959999979</v>
      </c>
      <c r="L23" s="94">
        <f t="shared" si="3"/>
        <v>-6.2392349992799208</v>
      </c>
      <c r="M23" s="61">
        <f t="shared" si="4"/>
        <v>1.1922767299755106</v>
      </c>
      <c r="N23" s="61">
        <f t="shared" si="5"/>
        <v>0.92787585597416455</v>
      </c>
    </row>
    <row r="24" spans="1:14" ht="15.95" customHeight="1" x14ac:dyDescent="0.2">
      <c r="A24" s="98"/>
      <c r="B24" s="52" t="s">
        <v>114</v>
      </c>
      <c r="C24" s="48">
        <v>122087011.27</v>
      </c>
      <c r="D24" s="48">
        <v>1331843.6399999999</v>
      </c>
      <c r="E24" s="47">
        <v>14</v>
      </c>
      <c r="F24" s="63">
        <f t="shared" si="0"/>
        <v>123418854.91</v>
      </c>
      <c r="G24" s="48">
        <v>114385365.38</v>
      </c>
      <c r="H24" s="48">
        <v>2128362.58</v>
      </c>
      <c r="I24" s="82">
        <v>16</v>
      </c>
      <c r="J24" s="63">
        <f t="shared" si="1"/>
        <v>116513727.95999999</v>
      </c>
      <c r="K24" s="48">
        <f t="shared" si="2"/>
        <v>-6905126.950000003</v>
      </c>
      <c r="L24" s="94">
        <f t="shared" si="3"/>
        <v>-5.5948719950735146</v>
      </c>
      <c r="M24" s="61">
        <f t="shared" si="4"/>
        <v>0.90054774377946711</v>
      </c>
      <c r="N24" s="61">
        <f t="shared" si="5"/>
        <v>0.70565754951816795</v>
      </c>
    </row>
    <row r="25" spans="1:14" ht="15.95" customHeight="1" x14ac:dyDescent="0.2">
      <c r="A25" s="98"/>
      <c r="B25" s="52" t="s">
        <v>81</v>
      </c>
      <c r="C25" s="48">
        <v>86416204.459999993</v>
      </c>
      <c r="D25" s="48">
        <v>3444990.4899999998</v>
      </c>
      <c r="E25" s="47">
        <v>17</v>
      </c>
      <c r="F25" s="63">
        <f t="shared" si="0"/>
        <v>89861194.949999988</v>
      </c>
      <c r="G25" s="48">
        <v>99186771.050000012</v>
      </c>
      <c r="H25" s="48">
        <v>238670.41999999998</v>
      </c>
      <c r="I25" s="82">
        <v>17</v>
      </c>
      <c r="J25" s="63">
        <f t="shared" si="1"/>
        <v>99425441.470000014</v>
      </c>
      <c r="K25" s="48">
        <f t="shared" si="2"/>
        <v>9564246.5200000256</v>
      </c>
      <c r="L25" s="94">
        <f t="shared" si="3"/>
        <v>10.643355594505174</v>
      </c>
      <c r="M25" s="61">
        <f t="shared" si="4"/>
        <v>0.6556882773265178</v>
      </c>
      <c r="N25" s="61">
        <f t="shared" si="5"/>
        <v>0.60216349279948189</v>
      </c>
    </row>
    <row r="26" spans="1:14" ht="15.95" customHeight="1" x14ac:dyDescent="0.2">
      <c r="A26" s="98"/>
      <c r="B26" s="52" t="s">
        <v>83</v>
      </c>
      <c r="C26" s="48">
        <v>73111713.469999999</v>
      </c>
      <c r="D26" s="48">
        <v>0</v>
      </c>
      <c r="E26" s="47">
        <v>19</v>
      </c>
      <c r="F26" s="63">
        <f t="shared" si="0"/>
        <v>73111713.469999999</v>
      </c>
      <c r="G26" s="48">
        <v>79446172.530000001</v>
      </c>
      <c r="H26" s="48">
        <v>0</v>
      </c>
      <c r="I26" s="82">
        <v>18</v>
      </c>
      <c r="J26" s="63">
        <f t="shared" si="1"/>
        <v>79446172.530000001</v>
      </c>
      <c r="K26" s="48">
        <f t="shared" si="2"/>
        <v>6334459.0600000024</v>
      </c>
      <c r="L26" s="94">
        <f t="shared" si="3"/>
        <v>8.6640823465301864</v>
      </c>
      <c r="M26" s="61">
        <f t="shared" si="4"/>
        <v>0.53347269067819436</v>
      </c>
      <c r="N26" s="61">
        <f t="shared" si="5"/>
        <v>0.48116039549746281</v>
      </c>
    </row>
    <row r="27" spans="1:14" ht="15.95" customHeight="1" x14ac:dyDescent="0.2">
      <c r="A27" s="98"/>
      <c r="B27" s="52" t="s">
        <v>100</v>
      </c>
      <c r="C27" s="48">
        <v>1153787.7</v>
      </c>
      <c r="D27" s="48">
        <v>52754295.759999998</v>
      </c>
      <c r="E27" s="47">
        <v>22</v>
      </c>
      <c r="F27" s="63">
        <f t="shared" si="0"/>
        <v>53908083.460000001</v>
      </c>
      <c r="G27" s="48">
        <v>6672114.3200000003</v>
      </c>
      <c r="H27" s="48">
        <v>70735369.549999997</v>
      </c>
      <c r="I27" s="82">
        <v>19</v>
      </c>
      <c r="J27" s="63">
        <f t="shared" si="1"/>
        <v>77407483.870000005</v>
      </c>
      <c r="K27" s="48">
        <f t="shared" si="2"/>
        <v>23499400.410000004</v>
      </c>
      <c r="L27" s="94">
        <f t="shared" si="3"/>
        <v>43.591607977376242</v>
      </c>
      <c r="M27" s="61">
        <f t="shared" si="4"/>
        <v>0.39334997044640962</v>
      </c>
      <c r="N27" s="61">
        <f t="shared" si="5"/>
        <v>0.46881321487562261</v>
      </c>
    </row>
    <row r="28" spans="1:14" ht="15.95" customHeight="1" x14ac:dyDescent="0.2">
      <c r="A28" s="98"/>
      <c r="B28" s="51" t="s">
        <v>109</v>
      </c>
      <c r="C28" s="48">
        <v>0</v>
      </c>
      <c r="D28" s="48">
        <v>62006109.710000001</v>
      </c>
      <c r="E28" s="47">
        <v>20</v>
      </c>
      <c r="F28" s="63">
        <f t="shared" si="0"/>
        <v>62006109.710000001</v>
      </c>
      <c r="G28" s="48">
        <v>0</v>
      </c>
      <c r="H28" s="48">
        <v>76939658.680000007</v>
      </c>
      <c r="I28" s="82">
        <v>20</v>
      </c>
      <c r="J28" s="63">
        <f t="shared" si="1"/>
        <v>76939658.680000007</v>
      </c>
      <c r="K28" s="48">
        <f t="shared" si="2"/>
        <v>14933548.970000006</v>
      </c>
      <c r="L28" s="94">
        <f t="shared" si="3"/>
        <v>24.083995980143882</v>
      </c>
      <c r="M28" s="61">
        <f t="shared" si="4"/>
        <v>0.45243866701406438</v>
      </c>
      <c r="N28" s="61">
        <f t="shared" si="5"/>
        <v>0.46597986310705158</v>
      </c>
    </row>
    <row r="29" spans="1:14" ht="15.95" customHeight="1" x14ac:dyDescent="0.2">
      <c r="A29" s="98"/>
      <c r="B29" s="52" t="s">
        <v>110</v>
      </c>
      <c r="C29" s="48">
        <v>27471021.460000001</v>
      </c>
      <c r="D29" s="48">
        <v>33918150.759999998</v>
      </c>
      <c r="E29" s="47">
        <v>21</v>
      </c>
      <c r="F29" s="63">
        <f t="shared" si="0"/>
        <v>61389172.219999999</v>
      </c>
      <c r="G29" s="48">
        <v>76314937.120000005</v>
      </c>
      <c r="H29" s="48">
        <v>0</v>
      </c>
      <c r="I29" s="82">
        <v>21</v>
      </c>
      <c r="J29" s="63">
        <f t="shared" si="1"/>
        <v>76314937.120000005</v>
      </c>
      <c r="K29" s="48">
        <f t="shared" si="2"/>
        <v>14925764.900000006</v>
      </c>
      <c r="L29" s="94">
        <f t="shared" si="3"/>
        <v>24.313350970934476</v>
      </c>
      <c r="M29" s="61">
        <f t="shared" si="4"/>
        <v>0.44793707230167124</v>
      </c>
      <c r="N29" s="61">
        <f t="shared" si="5"/>
        <v>0.46219627903606464</v>
      </c>
    </row>
    <row r="30" spans="1:14" ht="15.95" customHeight="1" x14ac:dyDescent="0.2">
      <c r="A30" s="98"/>
      <c r="B30" s="52" t="s">
        <v>103</v>
      </c>
      <c r="C30" s="48">
        <v>7855920.2799999993</v>
      </c>
      <c r="D30" s="48">
        <v>94456241.409999996</v>
      </c>
      <c r="E30" s="47">
        <v>16</v>
      </c>
      <c r="F30" s="63">
        <f t="shared" si="0"/>
        <v>102312161.69</v>
      </c>
      <c r="G30" s="48">
        <v>3757467.95</v>
      </c>
      <c r="H30" s="48">
        <v>55272075.109999999</v>
      </c>
      <c r="I30" s="82">
        <v>22</v>
      </c>
      <c r="J30" s="63">
        <f t="shared" si="1"/>
        <v>59029543.060000002</v>
      </c>
      <c r="K30" s="48">
        <f t="shared" si="2"/>
        <v>-43282618.629999995</v>
      </c>
      <c r="L30" s="94">
        <f t="shared" si="3"/>
        <v>-42.304470861581301</v>
      </c>
      <c r="M30" s="61">
        <f t="shared" si="4"/>
        <v>0.74653898254296758</v>
      </c>
      <c r="N30" s="61">
        <f t="shared" si="5"/>
        <v>0.35750845358923816</v>
      </c>
    </row>
    <row r="31" spans="1:14" ht="15.95" customHeight="1" x14ac:dyDescent="0.2">
      <c r="A31" s="98"/>
      <c r="B31" s="52" t="s">
        <v>119</v>
      </c>
      <c r="C31" s="48">
        <v>35448776.24000001</v>
      </c>
      <c r="D31" s="48">
        <v>261285.42000000004</v>
      </c>
      <c r="E31" s="47">
        <v>23</v>
      </c>
      <c r="F31" s="63">
        <f t="shared" si="0"/>
        <v>35710061.660000011</v>
      </c>
      <c r="G31" s="48">
        <v>56079430.030000001</v>
      </c>
      <c r="H31" s="48">
        <v>361638.39</v>
      </c>
      <c r="I31" s="82">
        <v>23</v>
      </c>
      <c r="J31" s="63">
        <f t="shared" si="1"/>
        <v>56441068.420000002</v>
      </c>
      <c r="K31" s="48">
        <f t="shared" si="2"/>
        <v>20731006.75999999</v>
      </c>
      <c r="L31" s="94">
        <f t="shared" si="3"/>
        <v>58.053685141690636</v>
      </c>
      <c r="M31" s="61">
        <f t="shared" si="4"/>
        <v>0.26056485033497923</v>
      </c>
      <c r="N31" s="61">
        <f t="shared" si="5"/>
        <v>0.34183153119191001</v>
      </c>
    </row>
    <row r="32" spans="1:14" ht="15.95" customHeight="1" x14ac:dyDescent="0.2">
      <c r="A32" s="98"/>
      <c r="B32" s="52" t="s">
        <v>124</v>
      </c>
      <c r="C32" s="48">
        <v>19565890.689999998</v>
      </c>
      <c r="D32" s="48">
        <v>0</v>
      </c>
      <c r="E32" s="47">
        <v>26</v>
      </c>
      <c r="F32" s="63">
        <f t="shared" si="0"/>
        <v>19565890.689999998</v>
      </c>
      <c r="G32" s="48">
        <v>49988164.43</v>
      </c>
      <c r="H32" s="48">
        <v>232851</v>
      </c>
      <c r="I32" s="82">
        <v>24</v>
      </c>
      <c r="J32" s="63">
        <f t="shared" si="1"/>
        <v>50221015.43</v>
      </c>
      <c r="K32" s="48">
        <f t="shared" si="2"/>
        <v>30655124.740000002</v>
      </c>
      <c r="L32" s="94">
        <f t="shared" si="3"/>
        <v>156.67635696067566</v>
      </c>
      <c r="M32" s="61">
        <f t="shared" si="4"/>
        <v>0.14276602006042047</v>
      </c>
      <c r="N32" s="61">
        <f t="shared" si="5"/>
        <v>0.30416019900087921</v>
      </c>
    </row>
    <row r="33" spans="1:14" ht="15.95" customHeight="1" x14ac:dyDescent="0.2">
      <c r="A33" s="98"/>
      <c r="B33" s="52" t="s">
        <v>92</v>
      </c>
      <c r="C33" s="48">
        <v>18287397.199999999</v>
      </c>
      <c r="D33" s="48">
        <v>0</v>
      </c>
      <c r="E33" s="47">
        <v>27</v>
      </c>
      <c r="F33" s="63">
        <f t="shared" si="0"/>
        <v>18287397.199999999</v>
      </c>
      <c r="G33" s="48">
        <v>20846078.710000001</v>
      </c>
      <c r="H33" s="48">
        <v>26546320.449999999</v>
      </c>
      <c r="I33" s="82">
        <v>25</v>
      </c>
      <c r="J33" s="63">
        <f t="shared" si="1"/>
        <v>47392399.159999996</v>
      </c>
      <c r="K33" s="48">
        <f t="shared" si="2"/>
        <v>29105001.959999997</v>
      </c>
      <c r="L33" s="94">
        <f t="shared" si="3"/>
        <v>159.15333189132022</v>
      </c>
      <c r="M33" s="61">
        <f t="shared" si="4"/>
        <v>0.13343726369903772</v>
      </c>
      <c r="N33" s="61">
        <f t="shared" si="5"/>
        <v>0.28702887498813562</v>
      </c>
    </row>
    <row r="34" spans="1:14" ht="15.95" customHeight="1" x14ac:dyDescent="0.2">
      <c r="A34" s="98"/>
      <c r="B34" s="52" t="s">
        <v>118</v>
      </c>
      <c r="C34" s="48">
        <v>31734505.129999999</v>
      </c>
      <c r="D34" s="48">
        <v>0</v>
      </c>
      <c r="E34" s="47">
        <v>24</v>
      </c>
      <c r="F34" s="63">
        <f t="shared" si="0"/>
        <v>31734505.129999999</v>
      </c>
      <c r="G34" s="48">
        <v>33972973.219999999</v>
      </c>
      <c r="H34" s="48">
        <v>839589.03</v>
      </c>
      <c r="I34" s="82">
        <v>26</v>
      </c>
      <c r="J34" s="63">
        <f t="shared" si="1"/>
        <v>34812562.25</v>
      </c>
      <c r="K34" s="48">
        <f t="shared" si="2"/>
        <v>3078057.120000001</v>
      </c>
      <c r="L34" s="94">
        <f t="shared" si="3"/>
        <v>9.6994016682811957</v>
      </c>
      <c r="M34" s="61">
        <f t="shared" si="4"/>
        <v>0.23155649123158301</v>
      </c>
      <c r="N34" s="61">
        <f t="shared" si="5"/>
        <v>0.210839939635416</v>
      </c>
    </row>
    <row r="35" spans="1:14" ht="15.95" customHeight="1" x14ac:dyDescent="0.2">
      <c r="A35" s="98"/>
      <c r="B35" s="52" t="s">
        <v>98</v>
      </c>
      <c r="C35" s="48">
        <v>28590218.160000004</v>
      </c>
      <c r="D35" s="48">
        <v>0</v>
      </c>
      <c r="E35" s="47">
        <v>25</v>
      </c>
      <c r="F35" s="63">
        <f t="shared" si="0"/>
        <v>28590218.160000004</v>
      </c>
      <c r="G35" s="48">
        <v>28753426.539999995</v>
      </c>
      <c r="H35" s="48">
        <v>0</v>
      </c>
      <c r="I35" s="82">
        <v>27</v>
      </c>
      <c r="J35" s="63">
        <f t="shared" si="1"/>
        <v>28753426.539999995</v>
      </c>
      <c r="K35" s="48">
        <f t="shared" si="2"/>
        <v>163208.37999999151</v>
      </c>
      <c r="L35" s="94">
        <f t="shared" si="3"/>
        <v>0.57085391614231551</v>
      </c>
      <c r="M35" s="61">
        <f t="shared" si="4"/>
        <v>0.20861363911475264</v>
      </c>
      <c r="N35" s="61">
        <f t="shared" si="5"/>
        <v>0.17414319211752266</v>
      </c>
    </row>
    <row r="36" spans="1:14" ht="15.95" customHeight="1" x14ac:dyDescent="0.2">
      <c r="A36" s="98"/>
      <c r="B36" s="52" t="s">
        <v>82</v>
      </c>
      <c r="C36" s="48">
        <v>17728647.559999999</v>
      </c>
      <c r="D36" s="48">
        <v>0</v>
      </c>
      <c r="E36" s="47">
        <v>28</v>
      </c>
      <c r="F36" s="63">
        <f t="shared" si="0"/>
        <v>17728647.559999999</v>
      </c>
      <c r="G36" s="48">
        <v>18622329.5</v>
      </c>
      <c r="H36" s="48">
        <v>0</v>
      </c>
      <c r="I36" s="82">
        <v>28</v>
      </c>
      <c r="J36" s="63">
        <f t="shared" si="1"/>
        <v>18622329.5</v>
      </c>
      <c r="K36" s="48">
        <f t="shared" si="2"/>
        <v>893681.94000000134</v>
      </c>
      <c r="L36" s="94">
        <f t="shared" si="3"/>
        <v>5.0408917937787772</v>
      </c>
      <c r="M36" s="61">
        <f t="shared" si="4"/>
        <v>0.12936024703892915</v>
      </c>
      <c r="N36" s="61">
        <f t="shared" si="5"/>
        <v>0.11278488493477168</v>
      </c>
    </row>
    <row r="37" spans="1:14" ht="15.95" customHeight="1" x14ac:dyDescent="0.2">
      <c r="A37" s="98"/>
      <c r="B37" s="52" t="s">
        <v>123</v>
      </c>
      <c r="C37" s="48">
        <v>741810.63000000012</v>
      </c>
      <c r="D37" s="48">
        <v>0</v>
      </c>
      <c r="E37" s="47">
        <v>30</v>
      </c>
      <c r="F37" s="63">
        <f t="shared" si="0"/>
        <v>741810.63000000012</v>
      </c>
      <c r="G37" s="48">
        <v>14666811.460000001</v>
      </c>
      <c r="H37" s="48">
        <v>9943.0300000000007</v>
      </c>
      <c r="I37" s="82">
        <v>29</v>
      </c>
      <c r="J37" s="63">
        <f t="shared" si="1"/>
        <v>14676754.49</v>
      </c>
      <c r="K37" s="48">
        <f t="shared" si="2"/>
        <v>13934943.859999999</v>
      </c>
      <c r="L37" s="94">
        <f t="shared" si="3"/>
        <v>1878.5042026156993</v>
      </c>
      <c r="M37" s="61">
        <f t="shared" si="4"/>
        <v>5.4127539073772248E-3</v>
      </c>
      <c r="N37" s="61">
        <f t="shared" si="5"/>
        <v>8.8888775508485326E-2</v>
      </c>
    </row>
    <row r="38" spans="1:14" ht="15.95" customHeight="1" x14ac:dyDescent="0.2">
      <c r="A38" s="98"/>
      <c r="B38" s="52" t="s">
        <v>163</v>
      </c>
      <c r="C38" s="48">
        <v>0</v>
      </c>
      <c r="D38" s="48">
        <v>0</v>
      </c>
      <c r="E38" s="47">
        <v>37</v>
      </c>
      <c r="F38" s="63">
        <f t="shared" si="0"/>
        <v>0</v>
      </c>
      <c r="G38" s="48">
        <v>1856680.12</v>
      </c>
      <c r="H38" s="48">
        <v>0</v>
      </c>
      <c r="I38" s="82">
        <v>30</v>
      </c>
      <c r="J38" s="63">
        <f t="shared" si="1"/>
        <v>1856680.12</v>
      </c>
      <c r="K38" s="48">
        <f t="shared" si="2"/>
        <v>1856680.12</v>
      </c>
      <c r="L38" s="94" t="e">
        <f t="shared" si="3"/>
        <v>#DIV/0!</v>
      </c>
      <c r="M38" s="61">
        <f t="shared" si="4"/>
        <v>0</v>
      </c>
      <c r="N38" s="61">
        <f t="shared" si="5"/>
        <v>1.1244858152406664E-2</v>
      </c>
    </row>
    <row r="39" spans="1:14" ht="15.95" customHeight="1" x14ac:dyDescent="0.2">
      <c r="A39" s="98"/>
      <c r="B39" s="52" t="s">
        <v>84</v>
      </c>
      <c r="C39" s="48">
        <v>14456592.049999999</v>
      </c>
      <c r="D39" s="48">
        <v>0</v>
      </c>
      <c r="E39" s="47">
        <v>29</v>
      </c>
      <c r="F39" s="63">
        <f t="shared" si="0"/>
        <v>14456592.049999999</v>
      </c>
      <c r="G39" s="48">
        <v>0</v>
      </c>
      <c r="H39" s="48">
        <v>0</v>
      </c>
      <c r="I39" s="82">
        <v>31</v>
      </c>
      <c r="J39" s="63">
        <f t="shared" si="1"/>
        <v>0</v>
      </c>
      <c r="K39" s="48">
        <f t="shared" si="2"/>
        <v>-14456592.049999999</v>
      </c>
      <c r="L39" s="94">
        <f t="shared" si="3"/>
        <v>-100</v>
      </c>
      <c r="M39" s="61">
        <f t="shared" si="4"/>
        <v>0.10548510892327871</v>
      </c>
      <c r="N39" s="61">
        <f t="shared" si="5"/>
        <v>0</v>
      </c>
    </row>
    <row r="40" spans="1:14" ht="15.95" customHeight="1" x14ac:dyDescent="0.2">
      <c r="A40" s="98"/>
      <c r="B40" s="52" t="s">
        <v>88</v>
      </c>
      <c r="C40" s="48">
        <v>0</v>
      </c>
      <c r="D40" s="48">
        <v>0</v>
      </c>
      <c r="E40" s="47">
        <v>31</v>
      </c>
      <c r="F40" s="63">
        <f t="shared" si="0"/>
        <v>0</v>
      </c>
      <c r="G40" s="48">
        <v>0</v>
      </c>
      <c r="H40" s="48">
        <v>0</v>
      </c>
      <c r="I40" s="82">
        <v>32</v>
      </c>
      <c r="J40" s="63">
        <f t="shared" si="1"/>
        <v>0</v>
      </c>
      <c r="K40" s="48">
        <f t="shared" si="2"/>
        <v>0</v>
      </c>
      <c r="L40" s="94" t="e">
        <f t="shared" si="3"/>
        <v>#DIV/0!</v>
      </c>
      <c r="M40" s="61">
        <f t="shared" si="4"/>
        <v>0</v>
      </c>
      <c r="N40" s="61">
        <f t="shared" si="5"/>
        <v>0</v>
      </c>
    </row>
    <row r="41" spans="1:14" ht="15.95" customHeight="1" x14ac:dyDescent="0.2">
      <c r="A41" s="98"/>
      <c r="B41" s="52" t="s">
        <v>85</v>
      </c>
      <c r="C41" s="48">
        <v>0</v>
      </c>
      <c r="D41" s="48">
        <v>0</v>
      </c>
      <c r="E41" s="47">
        <v>32</v>
      </c>
      <c r="F41" s="63">
        <f t="shared" si="0"/>
        <v>0</v>
      </c>
      <c r="G41" s="48">
        <v>0</v>
      </c>
      <c r="H41" s="48">
        <v>0</v>
      </c>
      <c r="I41" s="82">
        <v>33</v>
      </c>
      <c r="J41" s="63">
        <f t="shared" si="1"/>
        <v>0</v>
      </c>
      <c r="K41" s="48">
        <f t="shared" si="2"/>
        <v>0</v>
      </c>
      <c r="L41" s="94" t="e">
        <f t="shared" si="3"/>
        <v>#DIV/0!</v>
      </c>
      <c r="M41" s="61">
        <f t="shared" si="4"/>
        <v>0</v>
      </c>
      <c r="N41" s="61">
        <f t="shared" si="5"/>
        <v>0</v>
      </c>
    </row>
    <row r="42" spans="1:14" ht="15.95" customHeight="1" x14ac:dyDescent="0.2">
      <c r="A42" s="98"/>
      <c r="B42" s="52" t="s">
        <v>106</v>
      </c>
      <c r="C42" s="48">
        <v>0</v>
      </c>
      <c r="D42" s="48">
        <v>0</v>
      </c>
      <c r="E42" s="47">
        <v>33</v>
      </c>
      <c r="F42" s="63">
        <f t="shared" si="0"/>
        <v>0</v>
      </c>
      <c r="G42" s="48">
        <v>0</v>
      </c>
      <c r="H42" s="48">
        <v>0</v>
      </c>
      <c r="I42" s="82">
        <v>34</v>
      </c>
      <c r="J42" s="63">
        <f t="shared" si="1"/>
        <v>0</v>
      </c>
      <c r="K42" s="48">
        <f t="shared" si="2"/>
        <v>0</v>
      </c>
      <c r="L42" s="94" t="e">
        <f t="shared" si="3"/>
        <v>#DIV/0!</v>
      </c>
      <c r="M42" s="61">
        <f t="shared" si="4"/>
        <v>0</v>
      </c>
      <c r="N42" s="61">
        <f t="shared" si="5"/>
        <v>0</v>
      </c>
    </row>
    <row r="43" spans="1:14" ht="15.95" customHeight="1" x14ac:dyDescent="0.2">
      <c r="A43" s="98"/>
      <c r="B43" s="52" t="s">
        <v>104</v>
      </c>
      <c r="C43" s="48">
        <v>0</v>
      </c>
      <c r="D43" s="48">
        <v>0</v>
      </c>
      <c r="E43" s="47">
        <v>34</v>
      </c>
      <c r="F43" s="63">
        <f t="shared" si="0"/>
        <v>0</v>
      </c>
      <c r="G43" s="48">
        <v>0</v>
      </c>
      <c r="H43" s="48">
        <v>0</v>
      </c>
      <c r="I43" s="82">
        <v>35</v>
      </c>
      <c r="J43" s="63">
        <f t="shared" si="1"/>
        <v>0</v>
      </c>
      <c r="K43" s="48">
        <f t="shared" si="2"/>
        <v>0</v>
      </c>
      <c r="L43" s="94" t="e">
        <f t="shared" si="3"/>
        <v>#DIV/0!</v>
      </c>
      <c r="M43" s="61">
        <f t="shared" si="4"/>
        <v>0</v>
      </c>
      <c r="N43" s="61">
        <f t="shared" si="5"/>
        <v>0</v>
      </c>
    </row>
    <row r="44" spans="1:14" ht="15.95" customHeight="1" x14ac:dyDescent="0.2">
      <c r="A44" s="98"/>
      <c r="B44" s="52" t="s">
        <v>102</v>
      </c>
      <c r="C44" s="48">
        <v>0</v>
      </c>
      <c r="D44" s="48">
        <v>0</v>
      </c>
      <c r="E44" s="47">
        <v>35</v>
      </c>
      <c r="F44" s="63">
        <f t="shared" si="0"/>
        <v>0</v>
      </c>
      <c r="G44" s="48">
        <v>0</v>
      </c>
      <c r="H44" s="48">
        <v>0</v>
      </c>
      <c r="I44" s="82">
        <v>36</v>
      </c>
      <c r="J44" s="63">
        <f t="shared" si="1"/>
        <v>0</v>
      </c>
      <c r="K44" s="48">
        <f>J44-F44</f>
        <v>0</v>
      </c>
      <c r="L44" s="94" t="e">
        <f>K44/F44*100</f>
        <v>#DIV/0!</v>
      </c>
      <c r="M44" s="61">
        <f>(F44/$F$47*100)</f>
        <v>0</v>
      </c>
      <c r="N44" s="61">
        <f>(J44/$J$47*100)</f>
        <v>0</v>
      </c>
    </row>
    <row r="45" spans="1:14" ht="15.95" customHeight="1" x14ac:dyDescent="0.2">
      <c r="A45" s="98"/>
      <c r="B45" s="52" t="s">
        <v>120</v>
      </c>
      <c r="C45" s="48">
        <v>0</v>
      </c>
      <c r="D45" s="48">
        <v>0</v>
      </c>
      <c r="E45" s="47">
        <v>36</v>
      </c>
      <c r="F45" s="63">
        <f t="shared" si="0"/>
        <v>0</v>
      </c>
      <c r="G45" s="48">
        <v>0</v>
      </c>
      <c r="H45" s="48">
        <v>0</v>
      </c>
      <c r="I45" s="82">
        <v>37</v>
      </c>
      <c r="J45" s="63">
        <f t="shared" si="1"/>
        <v>0</v>
      </c>
      <c r="K45" s="48">
        <f>J45-F45</f>
        <v>0</v>
      </c>
      <c r="L45" s="94" t="e">
        <f>K45/F45*100</f>
        <v>#DIV/0!</v>
      </c>
      <c r="M45" s="61">
        <f>(F45/$F$47*100)</f>
        <v>0</v>
      </c>
      <c r="N45" s="61">
        <f>(J45/$J$47*100)</f>
        <v>0</v>
      </c>
    </row>
    <row r="46" spans="1:14" ht="15.95" customHeight="1" x14ac:dyDescent="0.2">
      <c r="A46" s="98"/>
      <c r="B46" s="52" t="s">
        <v>105</v>
      </c>
      <c r="C46" s="48">
        <v>0</v>
      </c>
      <c r="D46" s="48">
        <v>0</v>
      </c>
      <c r="E46" s="47">
        <v>38</v>
      </c>
      <c r="F46" s="63">
        <f t="shared" si="0"/>
        <v>0</v>
      </c>
      <c r="G46" s="48">
        <v>0</v>
      </c>
      <c r="H46" s="48">
        <v>0</v>
      </c>
      <c r="I46" s="82">
        <v>38</v>
      </c>
      <c r="J46" s="63">
        <f t="shared" si="1"/>
        <v>0</v>
      </c>
      <c r="K46" s="48">
        <f>J46-F46</f>
        <v>0</v>
      </c>
      <c r="L46" s="94" t="e">
        <f>K46/F46*100</f>
        <v>#DIV/0!</v>
      </c>
      <c r="M46" s="61">
        <f>(F46/$F$47*100)</f>
        <v>0</v>
      </c>
      <c r="N46" s="61">
        <f>(J46/$J$47*100)</f>
        <v>0</v>
      </c>
    </row>
    <row r="47" spans="1:14" ht="24" customHeight="1" x14ac:dyDescent="0.2">
      <c r="A47" s="12"/>
      <c r="B47" s="55" t="s">
        <v>21</v>
      </c>
      <c r="C47" s="66">
        <f>SUM(C9:C46)</f>
        <v>9080894440.5999985</v>
      </c>
      <c r="D47" s="66">
        <f>SUM(D9:D46)</f>
        <v>4623970821.960001</v>
      </c>
      <c r="E47" s="66"/>
      <c r="F47" s="66">
        <f>SUM(F9:F46)</f>
        <v>13704865262.559996</v>
      </c>
      <c r="G47" s="66">
        <f>SUM(G9:G46)</f>
        <v>10335848712</v>
      </c>
      <c r="H47" s="66">
        <f>SUM(H9:H46)</f>
        <v>6175521149.9899988</v>
      </c>
      <c r="I47" s="66"/>
      <c r="J47" s="66">
        <f>SUM(J9:J46)</f>
        <v>16511369861.990007</v>
      </c>
      <c r="K47" s="66">
        <f>J47-F47</f>
        <v>2806504599.4300117</v>
      </c>
      <c r="L47" s="95">
        <f>K47/F47*100</f>
        <v>20.478162649997273</v>
      </c>
      <c r="M47" s="67">
        <f>SUM(M9:M46)</f>
        <v>100.00000000000004</v>
      </c>
      <c r="N47" s="67">
        <f>SUM(N9:N46)</f>
        <v>99.999999999999972</v>
      </c>
    </row>
    <row r="48" spans="1:14" x14ac:dyDescent="0.2">
      <c r="A48" s="6"/>
      <c r="B48" s="81" t="s">
        <v>97</v>
      </c>
      <c r="C48" s="6"/>
      <c r="D48" s="6"/>
      <c r="E48" s="6"/>
      <c r="F48" s="93"/>
      <c r="G48" s="24"/>
      <c r="H48" s="24"/>
      <c r="I48" s="6"/>
      <c r="J48" s="6"/>
      <c r="K48" s="6"/>
      <c r="L48" s="6"/>
      <c r="M48" s="6"/>
      <c r="N48" s="6"/>
    </row>
    <row r="49" spans="1:14" x14ac:dyDescent="0.2">
      <c r="B49" s="3"/>
      <c r="F49" s="14"/>
    </row>
    <row r="50" spans="1:14" x14ac:dyDescent="0.2">
      <c r="B50" s="3"/>
      <c r="F50" s="14"/>
    </row>
    <row r="51" spans="1:14" x14ac:dyDescent="0.2">
      <c r="B51" s="3"/>
      <c r="F51" s="14"/>
    </row>
    <row r="52" spans="1:14" x14ac:dyDescent="0.2">
      <c r="B52" s="3"/>
      <c r="F52" s="14"/>
    </row>
    <row r="53" spans="1:14" hidden="1" x14ac:dyDescent="0.2">
      <c r="B53" s="3"/>
      <c r="F53" s="14"/>
    </row>
    <row r="54" spans="1:14" hidden="1" x14ac:dyDescent="0.2">
      <c r="F54" s="13"/>
    </row>
    <row r="55" spans="1:14" hidden="1" x14ac:dyDescent="0.2"/>
    <row r="56" spans="1:14" hidden="1" x14ac:dyDescent="0.2">
      <c r="B56" s="189"/>
      <c r="C56" s="189"/>
      <c r="D56" s="189"/>
      <c r="E56" s="189"/>
      <c r="F56" s="189"/>
      <c r="G56" s="189"/>
      <c r="H56" s="189"/>
      <c r="I56" s="189"/>
      <c r="J56" s="189"/>
      <c r="K56" s="189"/>
      <c r="L56" s="189"/>
      <c r="M56" s="189"/>
      <c r="N56" s="189"/>
    </row>
    <row r="57" spans="1:14" ht="20.25" hidden="1" x14ac:dyDescent="0.3">
      <c r="A57" s="188" t="s">
        <v>42</v>
      </c>
      <c r="B57" s="188"/>
      <c r="C57" s="188"/>
      <c r="D57" s="188"/>
      <c r="E57" s="188"/>
      <c r="F57" s="188"/>
      <c r="G57" s="188"/>
      <c r="H57" s="188"/>
      <c r="I57" s="188"/>
      <c r="J57" s="188"/>
      <c r="K57" s="188"/>
      <c r="L57" s="188"/>
      <c r="M57" s="188"/>
      <c r="N57" s="188"/>
    </row>
    <row r="58" spans="1:14" hidden="1" x14ac:dyDescent="0.2">
      <c r="A58" s="189" t="s">
        <v>59</v>
      </c>
      <c r="B58" s="189"/>
      <c r="C58" s="189"/>
      <c r="D58" s="189"/>
      <c r="E58" s="189"/>
      <c r="F58" s="189"/>
      <c r="G58" s="189"/>
      <c r="H58" s="189"/>
      <c r="I58" s="189"/>
      <c r="J58" s="189"/>
      <c r="K58" s="189"/>
      <c r="L58" s="189"/>
      <c r="M58" s="189"/>
      <c r="N58" s="189"/>
    </row>
    <row r="59" spans="1:14" hidden="1" x14ac:dyDescent="0.2">
      <c r="A59" s="191" t="s">
        <v>158</v>
      </c>
      <c r="B59" s="191"/>
      <c r="C59" s="191"/>
      <c r="D59" s="191"/>
      <c r="E59" s="191"/>
      <c r="F59" s="191"/>
      <c r="G59" s="191"/>
      <c r="H59" s="191"/>
      <c r="I59" s="191"/>
      <c r="J59" s="191"/>
      <c r="K59" s="191"/>
      <c r="L59" s="191"/>
      <c r="M59" s="191"/>
      <c r="N59" s="191"/>
    </row>
    <row r="60" spans="1:14" hidden="1" x14ac:dyDescent="0.2">
      <c r="A60" s="189" t="s">
        <v>113</v>
      </c>
      <c r="B60" s="189"/>
      <c r="C60" s="189"/>
      <c r="D60" s="189"/>
      <c r="E60" s="189"/>
      <c r="F60" s="189"/>
      <c r="G60" s="189"/>
      <c r="H60" s="189"/>
      <c r="I60" s="189"/>
      <c r="J60" s="189"/>
      <c r="K60" s="189"/>
      <c r="L60" s="189"/>
      <c r="M60" s="189"/>
      <c r="N60" s="189"/>
    </row>
    <row r="61" spans="1:14" hidden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</row>
    <row r="62" spans="1:14" ht="25.5" hidden="1" customHeight="1" x14ac:dyDescent="0.2">
      <c r="A62" s="6"/>
      <c r="B62" s="192" t="s">
        <v>33</v>
      </c>
      <c r="C62" s="192" t="s">
        <v>121</v>
      </c>
      <c r="D62" s="192"/>
      <c r="E62" s="192" t="s">
        <v>52</v>
      </c>
      <c r="F62" s="192"/>
      <c r="G62" s="192" t="s">
        <v>157</v>
      </c>
      <c r="H62" s="192"/>
      <c r="I62" s="192"/>
      <c r="J62" s="192"/>
      <c r="K62" s="192" t="s">
        <v>29</v>
      </c>
      <c r="L62" s="192"/>
      <c r="M62" s="192" t="s">
        <v>62</v>
      </c>
      <c r="N62" s="192"/>
    </row>
    <row r="63" spans="1:14" ht="31.5" hidden="1" customHeight="1" x14ac:dyDescent="0.2">
      <c r="A63" s="96"/>
      <c r="B63" s="192"/>
      <c r="C63" s="113" t="s">
        <v>28</v>
      </c>
      <c r="D63" s="113" t="s">
        <v>37</v>
      </c>
      <c r="E63" s="113" t="s">
        <v>51</v>
      </c>
      <c r="F63" s="113" t="s">
        <v>57</v>
      </c>
      <c r="G63" s="113" t="s">
        <v>28</v>
      </c>
      <c r="H63" s="113" t="s">
        <v>37</v>
      </c>
      <c r="I63" s="113" t="s">
        <v>51</v>
      </c>
      <c r="J63" s="113" t="s">
        <v>57</v>
      </c>
      <c r="K63" s="113" t="s">
        <v>26</v>
      </c>
      <c r="L63" s="113" t="s">
        <v>24</v>
      </c>
      <c r="M63" s="113">
        <v>2018</v>
      </c>
      <c r="N63" s="113">
        <v>2019</v>
      </c>
    </row>
    <row r="64" spans="1:14" ht="15.95" hidden="1" customHeight="1" x14ac:dyDescent="0.2">
      <c r="A64" s="97"/>
      <c r="B64" s="103" t="s">
        <v>90</v>
      </c>
      <c r="C64" s="48">
        <v>998614977.42000008</v>
      </c>
      <c r="D64" s="48">
        <v>218326798.16</v>
      </c>
      <c r="E64" s="47"/>
      <c r="F64" s="63">
        <f t="shared" ref="F64:F100" si="6">(C64+D64)</f>
        <v>1216941775.5800002</v>
      </c>
      <c r="G64" s="48">
        <f>'PNC, Exon. &amp; no Exon.'!B68</f>
        <v>1247818165.6200001</v>
      </c>
      <c r="H64" s="48">
        <f>'PNC, Exon. &amp; no Exon.'!C68</f>
        <v>467773072.46999997</v>
      </c>
      <c r="I64" s="82"/>
      <c r="J64" s="63">
        <f t="shared" ref="J64:J95" si="7">(G64+H64)</f>
        <v>1715591238.0900002</v>
      </c>
      <c r="K64" s="48">
        <f>J64-F64</f>
        <v>498649462.50999999</v>
      </c>
      <c r="L64" s="94">
        <f>K64/F64*100</f>
        <v>40.975622048338451</v>
      </c>
      <c r="M64" s="61">
        <f>(F64/$F$102*100)</f>
        <v>27.401477493304615</v>
      </c>
      <c r="N64" s="61">
        <f>(J64/$J$102*100)</f>
        <v>30.42937524240137</v>
      </c>
    </row>
    <row r="65" spans="1:14" ht="15.95" hidden="1" customHeight="1" x14ac:dyDescent="0.2">
      <c r="A65" s="98"/>
      <c r="B65" s="52" t="s">
        <v>122</v>
      </c>
      <c r="C65" s="48">
        <v>453047876.71000004</v>
      </c>
      <c r="D65" s="48">
        <v>67539723.339999989</v>
      </c>
      <c r="E65" s="47"/>
      <c r="F65" s="63">
        <f t="shared" si="6"/>
        <v>520587600.05000001</v>
      </c>
      <c r="G65" s="48">
        <f>'PNC, Exon. &amp; no Exon.'!B69</f>
        <v>577813536.00999999</v>
      </c>
      <c r="H65" s="48">
        <f>'PNC, Exon. &amp; no Exon.'!C69</f>
        <v>88659658.919999987</v>
      </c>
      <c r="I65" s="82"/>
      <c r="J65" s="63">
        <f t="shared" si="7"/>
        <v>666473194.92999995</v>
      </c>
      <c r="K65" s="48">
        <f t="shared" ref="K65:K100" si="8">J65-F65</f>
        <v>145885594.87999994</v>
      </c>
      <c r="L65" s="94">
        <f t="shared" ref="L65:L100" si="9">K65/F65*100</f>
        <v>28.023255810547216</v>
      </c>
      <c r="M65" s="61">
        <f t="shared" ref="M65:M100" si="10">(F65/$F$102*100)</f>
        <v>11.721899676970853</v>
      </c>
      <c r="N65" s="61">
        <f t="shared" ref="N65:N100" si="11">(J65/$J$102*100)</f>
        <v>11.821209206049332</v>
      </c>
    </row>
    <row r="66" spans="1:14" ht="15.95" hidden="1" customHeight="1" x14ac:dyDescent="0.2">
      <c r="A66" s="98"/>
      <c r="B66" s="52" t="s">
        <v>99</v>
      </c>
      <c r="C66" s="48">
        <v>342583805.95999992</v>
      </c>
      <c r="D66" s="48">
        <v>102011451.13000001</v>
      </c>
      <c r="E66" s="47"/>
      <c r="F66" s="63">
        <f t="shared" si="6"/>
        <v>444595257.08999991</v>
      </c>
      <c r="G66" s="48">
        <f>'PNC, Exon. &amp; no Exon.'!B70</f>
        <v>428394512.16999996</v>
      </c>
      <c r="H66" s="48">
        <f>'PNC, Exon. &amp; no Exon.'!C70</f>
        <v>114026002.75999999</v>
      </c>
      <c r="I66" s="82"/>
      <c r="J66" s="63">
        <f t="shared" si="7"/>
        <v>542420514.92999995</v>
      </c>
      <c r="K66" s="48">
        <f t="shared" si="8"/>
        <v>97825257.840000033</v>
      </c>
      <c r="L66" s="94">
        <f t="shared" si="9"/>
        <v>22.003216696528359</v>
      </c>
      <c r="M66" s="61">
        <f t="shared" si="10"/>
        <v>10.010805097865379</v>
      </c>
      <c r="N66" s="61">
        <f t="shared" si="11"/>
        <v>9.6208916328795446</v>
      </c>
    </row>
    <row r="67" spans="1:14" ht="15.95" hidden="1" customHeight="1" x14ac:dyDescent="0.2">
      <c r="A67" s="98"/>
      <c r="B67" s="52" t="s">
        <v>96</v>
      </c>
      <c r="C67" s="48">
        <v>278552347.42000002</v>
      </c>
      <c r="D67" s="48">
        <v>18893151.850000005</v>
      </c>
      <c r="E67" s="47"/>
      <c r="F67" s="63">
        <f t="shared" si="6"/>
        <v>297445499.27000004</v>
      </c>
      <c r="G67" s="48">
        <f>'PNC, Exon. &amp; no Exon.'!B71</f>
        <v>323020256.79000002</v>
      </c>
      <c r="H67" s="48">
        <f>'PNC, Exon. &amp; no Exon.'!C71</f>
        <v>18908562.049999997</v>
      </c>
      <c r="I67" s="82"/>
      <c r="J67" s="63">
        <f t="shared" si="7"/>
        <v>341928818.84000003</v>
      </c>
      <c r="K67" s="48">
        <f t="shared" si="8"/>
        <v>44483319.569999993</v>
      </c>
      <c r="L67" s="94">
        <f t="shared" si="9"/>
        <v>14.955116039466837</v>
      </c>
      <c r="M67" s="61">
        <f t="shared" si="10"/>
        <v>6.6974824246189764</v>
      </c>
      <c r="N67" s="61">
        <f t="shared" si="11"/>
        <v>6.0647781963827034</v>
      </c>
    </row>
    <row r="68" spans="1:14" ht="15.95" hidden="1" customHeight="1" x14ac:dyDescent="0.2">
      <c r="A68" s="98"/>
      <c r="B68" s="52" t="s">
        <v>91</v>
      </c>
      <c r="C68" s="48">
        <v>265301002.15000001</v>
      </c>
      <c r="D68" s="48">
        <v>41247993.780000001</v>
      </c>
      <c r="E68" s="47"/>
      <c r="F68" s="63">
        <f t="shared" si="6"/>
        <v>306548995.93000001</v>
      </c>
      <c r="G68" s="48">
        <f>'PNC, Exon. &amp; no Exon.'!B72</f>
        <v>310749417.14999998</v>
      </c>
      <c r="H68" s="48">
        <f>'PNC, Exon. &amp; no Exon.'!C72</f>
        <v>79691480.329999998</v>
      </c>
      <c r="I68" s="84"/>
      <c r="J68" s="63">
        <f t="shared" si="7"/>
        <v>390440897.47999996</v>
      </c>
      <c r="K68" s="48">
        <f t="shared" si="8"/>
        <v>83891901.549999952</v>
      </c>
      <c r="L68" s="94">
        <f t="shared" si="9"/>
        <v>27.366555644878552</v>
      </c>
      <c r="M68" s="61">
        <f t="shared" si="10"/>
        <v>6.9024628631617109</v>
      </c>
      <c r="N68" s="61">
        <f t="shared" si="11"/>
        <v>6.9252350534420302</v>
      </c>
    </row>
    <row r="69" spans="1:14" ht="15.95" hidden="1" customHeight="1" x14ac:dyDescent="0.2">
      <c r="A69" s="98"/>
      <c r="B69" s="52" t="s">
        <v>88</v>
      </c>
      <c r="C69" s="48">
        <v>0</v>
      </c>
      <c r="D69" s="48">
        <v>0</v>
      </c>
      <c r="E69" s="47"/>
      <c r="F69" s="63">
        <f t="shared" si="6"/>
        <v>0</v>
      </c>
      <c r="G69" s="48">
        <f>'PNC, Exon. &amp; no Exon.'!B73</f>
        <v>0</v>
      </c>
      <c r="H69" s="48">
        <f>'PNC, Exon. &amp; no Exon.'!C73</f>
        <v>0</v>
      </c>
      <c r="I69" s="82"/>
      <c r="J69" s="63">
        <f t="shared" si="7"/>
        <v>0</v>
      </c>
      <c r="K69" s="48">
        <f t="shared" si="8"/>
        <v>0</v>
      </c>
      <c r="L69" s="94" t="e">
        <f t="shared" si="9"/>
        <v>#DIV/0!</v>
      </c>
      <c r="M69" s="61">
        <f t="shared" si="10"/>
        <v>0</v>
      </c>
      <c r="N69" s="61">
        <f t="shared" si="11"/>
        <v>0</v>
      </c>
    </row>
    <row r="70" spans="1:14" ht="15.95" hidden="1" customHeight="1" x14ac:dyDescent="0.2">
      <c r="A70" s="98"/>
      <c r="B70" s="52" t="s">
        <v>93</v>
      </c>
      <c r="C70" s="48">
        <v>93816870.99000001</v>
      </c>
      <c r="D70" s="48">
        <v>43060.100000000006</v>
      </c>
      <c r="E70" s="47"/>
      <c r="F70" s="63">
        <f t="shared" si="6"/>
        <v>93859931.090000004</v>
      </c>
      <c r="G70" s="48">
        <f>'PNC, Exon. &amp; no Exon.'!B74</f>
        <v>97695246.489999995</v>
      </c>
      <c r="H70" s="48">
        <f>'PNC, Exon. &amp; no Exon.'!C74</f>
        <v>275383.71999999997</v>
      </c>
      <c r="I70" s="82"/>
      <c r="J70" s="63">
        <f t="shared" si="7"/>
        <v>97970630.209999993</v>
      </c>
      <c r="K70" s="48">
        <f t="shared" si="8"/>
        <v>4110699.1199999899</v>
      </c>
      <c r="L70" s="94">
        <f t="shared" si="9"/>
        <v>4.37961020454867</v>
      </c>
      <c r="M70" s="61">
        <f t="shared" si="10"/>
        <v>2.1134131812181214</v>
      </c>
      <c r="N70" s="61">
        <f t="shared" si="11"/>
        <v>1.7377012677644836</v>
      </c>
    </row>
    <row r="71" spans="1:14" ht="15.95" hidden="1" customHeight="1" x14ac:dyDescent="0.2">
      <c r="A71" s="98"/>
      <c r="B71" s="52" t="s">
        <v>89</v>
      </c>
      <c r="C71" s="48">
        <v>36754593.450000003</v>
      </c>
      <c r="D71" s="48">
        <v>82583531.810000002</v>
      </c>
      <c r="E71" s="47"/>
      <c r="F71" s="63">
        <f t="shared" si="6"/>
        <v>119338125.26000001</v>
      </c>
      <c r="G71" s="48">
        <f>'PNC, Exon. &amp; no Exon.'!B75</f>
        <v>37391969.790000007</v>
      </c>
      <c r="H71" s="48">
        <f>'PNC, Exon. &amp; no Exon.'!C75</f>
        <v>86047243.810000002</v>
      </c>
      <c r="I71" s="82"/>
      <c r="J71" s="63">
        <f t="shared" si="7"/>
        <v>123439213.60000001</v>
      </c>
      <c r="K71" s="48">
        <f t="shared" si="8"/>
        <v>4101088.3400000036</v>
      </c>
      <c r="L71" s="94">
        <f t="shared" si="9"/>
        <v>3.4365282101298558</v>
      </c>
      <c r="M71" s="61">
        <f t="shared" si="10"/>
        <v>2.6870972950587881</v>
      </c>
      <c r="N71" s="61">
        <f t="shared" si="11"/>
        <v>2.1894365434292835</v>
      </c>
    </row>
    <row r="72" spans="1:14" ht="15.95" hidden="1" customHeight="1" x14ac:dyDescent="0.2">
      <c r="A72" s="98"/>
      <c r="B72" s="52" t="s">
        <v>78</v>
      </c>
      <c r="C72" s="48">
        <v>83013551.109999999</v>
      </c>
      <c r="D72" s="48">
        <v>20064.990000000002</v>
      </c>
      <c r="E72" s="47"/>
      <c r="F72" s="63">
        <f t="shared" si="6"/>
        <v>83033616.099999994</v>
      </c>
      <c r="G72" s="48">
        <f>'PNC, Exon. &amp; no Exon.'!B76</f>
        <v>99445478.969999999</v>
      </c>
      <c r="H72" s="48">
        <f>'PNC, Exon. &amp; no Exon.'!C76</f>
        <v>606.98</v>
      </c>
      <c r="I72" s="82"/>
      <c r="J72" s="63">
        <f t="shared" si="7"/>
        <v>99446085.950000003</v>
      </c>
      <c r="K72" s="48">
        <f t="shared" si="8"/>
        <v>16412469.850000009</v>
      </c>
      <c r="L72" s="94">
        <f t="shared" si="9"/>
        <v>19.766054546190009</v>
      </c>
      <c r="M72" s="61">
        <f t="shared" si="10"/>
        <v>1.8696406092784956</v>
      </c>
      <c r="N72" s="61">
        <f t="shared" si="11"/>
        <v>1.7638713689920933</v>
      </c>
    </row>
    <row r="73" spans="1:14" ht="15.95" hidden="1" customHeight="1" x14ac:dyDescent="0.2">
      <c r="A73" s="98"/>
      <c r="B73" s="52" t="s">
        <v>95</v>
      </c>
      <c r="C73" s="48">
        <v>4837806.4000000004</v>
      </c>
      <c r="D73" s="48">
        <v>160899814.87</v>
      </c>
      <c r="E73" s="47"/>
      <c r="F73" s="63">
        <f t="shared" si="6"/>
        <v>165737621.27000001</v>
      </c>
      <c r="G73" s="48">
        <f>'PNC, Exon. &amp; no Exon.'!B77</f>
        <v>5852324.0999999996</v>
      </c>
      <c r="H73" s="48">
        <f>'PNC, Exon. &amp; no Exon.'!C77</f>
        <v>161339672.57999998</v>
      </c>
      <c r="I73" s="82"/>
      <c r="J73" s="63">
        <f t="shared" si="7"/>
        <v>167191996.67999998</v>
      </c>
      <c r="K73" s="48">
        <f t="shared" si="8"/>
        <v>1454375.4099999666</v>
      </c>
      <c r="L73" s="94">
        <f t="shared" si="9"/>
        <v>0.87751676345750806</v>
      </c>
      <c r="M73" s="61">
        <f t="shared" si="10"/>
        <v>3.7318594777135257</v>
      </c>
      <c r="N73" s="61">
        <f t="shared" si="11"/>
        <v>2.9654779597534584</v>
      </c>
    </row>
    <row r="74" spans="1:14" ht="15.95" hidden="1" customHeight="1" x14ac:dyDescent="0.2">
      <c r="A74" s="98"/>
      <c r="B74" s="52" t="s">
        <v>98</v>
      </c>
      <c r="C74" s="48">
        <v>9317470.120000001</v>
      </c>
      <c r="D74" s="48">
        <v>0</v>
      </c>
      <c r="E74" s="47"/>
      <c r="F74" s="63">
        <f t="shared" si="6"/>
        <v>9317470.120000001</v>
      </c>
      <c r="G74" s="48">
        <f>'PNC, Exon. &amp; no Exon.'!B78</f>
        <v>9751353.1599999983</v>
      </c>
      <c r="H74" s="48">
        <f>'PNC, Exon. &amp; no Exon.'!C78</f>
        <v>0</v>
      </c>
      <c r="I74" s="82"/>
      <c r="J74" s="63">
        <f t="shared" si="7"/>
        <v>9751353.1599999983</v>
      </c>
      <c r="K74" s="48">
        <f t="shared" si="8"/>
        <v>433883.03999999724</v>
      </c>
      <c r="L74" s="94">
        <f t="shared" si="9"/>
        <v>4.6566614586578057</v>
      </c>
      <c r="M74" s="61">
        <f t="shared" si="10"/>
        <v>0.20979840852783216</v>
      </c>
      <c r="N74" s="61">
        <f t="shared" si="11"/>
        <v>0.17295937274497197</v>
      </c>
    </row>
    <row r="75" spans="1:14" ht="15.95" hidden="1" customHeight="1" x14ac:dyDescent="0.2">
      <c r="A75" s="98"/>
      <c r="B75" s="52" t="s">
        <v>83</v>
      </c>
      <c r="C75" s="48">
        <v>22804409.109999999</v>
      </c>
      <c r="D75" s="48">
        <v>0</v>
      </c>
      <c r="E75" s="47"/>
      <c r="F75" s="63">
        <f t="shared" si="6"/>
        <v>22804409.109999999</v>
      </c>
      <c r="G75" s="48">
        <f>'PNC, Exon. &amp; no Exon.'!B79</f>
        <v>27693694.109999999</v>
      </c>
      <c r="H75" s="48">
        <f>'PNC, Exon. &amp; no Exon.'!C79</f>
        <v>0</v>
      </c>
      <c r="I75" s="82"/>
      <c r="J75" s="63">
        <f t="shared" si="7"/>
        <v>27693694.109999999</v>
      </c>
      <c r="K75" s="48">
        <f t="shared" si="8"/>
        <v>4889285</v>
      </c>
      <c r="L75" s="94">
        <f t="shared" si="9"/>
        <v>21.440086328989739</v>
      </c>
      <c r="M75" s="61">
        <f t="shared" si="10"/>
        <v>0.51347937552555267</v>
      </c>
      <c r="N75" s="61">
        <f t="shared" si="11"/>
        <v>0.49120197819363215</v>
      </c>
    </row>
    <row r="76" spans="1:14" ht="15.95" hidden="1" customHeight="1" x14ac:dyDescent="0.2">
      <c r="A76" s="98"/>
      <c r="B76" s="52" t="s">
        <v>85</v>
      </c>
      <c r="C76" s="48">
        <v>0</v>
      </c>
      <c r="D76" s="48">
        <v>0</v>
      </c>
      <c r="E76" s="47"/>
      <c r="F76" s="63">
        <f t="shared" si="6"/>
        <v>0</v>
      </c>
      <c r="G76" s="48">
        <f>'PNC, Exon. &amp; no Exon.'!B80</f>
        <v>0</v>
      </c>
      <c r="H76" s="48">
        <f>'PNC, Exon. &amp; no Exon.'!C80</f>
        <v>0</v>
      </c>
      <c r="I76" s="82"/>
      <c r="J76" s="63">
        <f t="shared" si="7"/>
        <v>0</v>
      </c>
      <c r="K76" s="48">
        <f t="shared" si="8"/>
        <v>0</v>
      </c>
      <c r="L76" s="94" t="e">
        <f t="shared" si="9"/>
        <v>#DIV/0!</v>
      </c>
      <c r="M76" s="61">
        <f t="shared" si="10"/>
        <v>0</v>
      </c>
      <c r="N76" s="61">
        <f t="shared" si="11"/>
        <v>0</v>
      </c>
    </row>
    <row r="77" spans="1:14" ht="15.95" hidden="1" customHeight="1" x14ac:dyDescent="0.2">
      <c r="A77" s="98"/>
      <c r="B77" s="52" t="s">
        <v>81</v>
      </c>
      <c r="C77" s="48">
        <v>23869724.34</v>
      </c>
      <c r="D77" s="48">
        <v>1920777.39</v>
      </c>
      <c r="E77" s="47"/>
      <c r="F77" s="63">
        <f t="shared" si="6"/>
        <v>25790501.73</v>
      </c>
      <c r="G77" s="48">
        <f>'PNC, Exon. &amp; no Exon.'!B81</f>
        <v>34688538.68</v>
      </c>
      <c r="H77" s="48">
        <f>'PNC, Exon. &amp; no Exon.'!C81</f>
        <v>24611.67</v>
      </c>
      <c r="I77" s="82"/>
      <c r="J77" s="63">
        <f t="shared" si="7"/>
        <v>34713150.350000001</v>
      </c>
      <c r="K77" s="48">
        <f t="shared" si="8"/>
        <v>8922648.620000001</v>
      </c>
      <c r="L77" s="94">
        <f t="shared" si="9"/>
        <v>34.596646135119606</v>
      </c>
      <c r="M77" s="61">
        <f t="shared" si="10"/>
        <v>0.58071624039598224</v>
      </c>
      <c r="N77" s="61">
        <f t="shared" si="11"/>
        <v>0.61570580123855401</v>
      </c>
    </row>
    <row r="78" spans="1:14" ht="15.95" hidden="1" customHeight="1" x14ac:dyDescent="0.2">
      <c r="A78" s="98"/>
      <c r="B78" s="52" t="s">
        <v>80</v>
      </c>
      <c r="C78" s="48">
        <v>35469300.440000005</v>
      </c>
      <c r="D78" s="48">
        <v>764634.63</v>
      </c>
      <c r="E78" s="47"/>
      <c r="F78" s="63">
        <f t="shared" si="6"/>
        <v>36233935.070000008</v>
      </c>
      <c r="G78" s="48">
        <f>'PNC, Exon. &amp; no Exon.'!B82</f>
        <v>36344245.390000001</v>
      </c>
      <c r="H78" s="48">
        <f>'PNC, Exon. &amp; no Exon.'!C82</f>
        <v>1475082.5</v>
      </c>
      <c r="I78" s="82"/>
      <c r="J78" s="63">
        <f t="shared" si="7"/>
        <v>37819327.890000001</v>
      </c>
      <c r="K78" s="48">
        <f t="shared" si="8"/>
        <v>1585392.8199999928</v>
      </c>
      <c r="L78" s="94">
        <f t="shared" si="9"/>
        <v>4.3754364987881855</v>
      </c>
      <c r="M78" s="61">
        <f t="shared" si="10"/>
        <v>0.81586759222006555</v>
      </c>
      <c r="N78" s="61">
        <f t="shared" si="11"/>
        <v>0.67079995177723895</v>
      </c>
    </row>
    <row r="79" spans="1:14" ht="15.95" hidden="1" customHeight="1" x14ac:dyDescent="0.2">
      <c r="A79" s="98"/>
      <c r="B79" s="52" t="s">
        <v>107</v>
      </c>
      <c r="C79" s="48">
        <v>46462197.779999994</v>
      </c>
      <c r="D79" s="48">
        <v>0</v>
      </c>
      <c r="E79" s="47"/>
      <c r="F79" s="63">
        <f t="shared" si="6"/>
        <v>46462197.779999994</v>
      </c>
      <c r="G79" s="48">
        <f>'PNC, Exon. &amp; no Exon.'!B83</f>
        <v>63508037.410000004</v>
      </c>
      <c r="H79" s="48">
        <f>'PNC, Exon. &amp; no Exon.'!C83</f>
        <v>0</v>
      </c>
      <c r="I79" s="82"/>
      <c r="J79" s="63">
        <f t="shared" si="7"/>
        <v>63508037.410000004</v>
      </c>
      <c r="K79" s="48">
        <f t="shared" si="8"/>
        <v>17045839.63000001</v>
      </c>
      <c r="L79" s="94">
        <f t="shared" si="9"/>
        <v>36.687544809465564</v>
      </c>
      <c r="M79" s="61">
        <f t="shared" si="10"/>
        <v>1.0461740177761227</v>
      </c>
      <c r="N79" s="61">
        <f t="shared" si="11"/>
        <v>1.1264395960711793</v>
      </c>
    </row>
    <row r="80" spans="1:14" ht="15.95" hidden="1" customHeight="1" x14ac:dyDescent="0.2">
      <c r="A80" s="98"/>
      <c r="B80" s="52" t="s">
        <v>79</v>
      </c>
      <c r="C80" s="48">
        <v>34825376.670000002</v>
      </c>
      <c r="D80" s="48">
        <v>69541620.040000007</v>
      </c>
      <c r="E80" s="47"/>
      <c r="F80" s="63">
        <f t="shared" si="6"/>
        <v>104366996.71000001</v>
      </c>
      <c r="G80" s="48">
        <f>'PNC, Exon. &amp; no Exon.'!B84</f>
        <v>40161099.5</v>
      </c>
      <c r="H80" s="48">
        <f>'PNC, Exon. &amp; no Exon.'!C84</f>
        <v>79660920.279999986</v>
      </c>
      <c r="I80" s="82"/>
      <c r="J80" s="63">
        <f t="shared" si="7"/>
        <v>119822019.77999999</v>
      </c>
      <c r="K80" s="48">
        <f t="shared" si="8"/>
        <v>15455023.069999978</v>
      </c>
      <c r="L80" s="94">
        <f t="shared" si="9"/>
        <v>14.808343209246665</v>
      </c>
      <c r="M80" s="61">
        <f t="shared" si="10"/>
        <v>2.3499973201510516</v>
      </c>
      <c r="N80" s="61">
        <f t="shared" si="11"/>
        <v>2.1252785169545052</v>
      </c>
    </row>
    <row r="81" spans="1:14" ht="15.95" hidden="1" customHeight="1" x14ac:dyDescent="0.2">
      <c r="A81" s="98"/>
      <c r="B81" s="52" t="s">
        <v>84</v>
      </c>
      <c r="C81" s="48">
        <v>14456592.049999999</v>
      </c>
      <c r="D81" s="48">
        <v>0</v>
      </c>
      <c r="E81" s="47"/>
      <c r="F81" s="63">
        <f t="shared" si="6"/>
        <v>14456592.049999999</v>
      </c>
      <c r="G81" s="48">
        <f>'PNC, Exon. &amp; no Exon.'!B85</f>
        <v>0</v>
      </c>
      <c r="H81" s="48">
        <f>'PNC, Exon. &amp; no Exon.'!C85</f>
        <v>0</v>
      </c>
      <c r="I81" s="82"/>
      <c r="J81" s="63">
        <f t="shared" si="7"/>
        <v>0</v>
      </c>
      <c r="K81" s="48">
        <f t="shared" si="8"/>
        <v>-14456592.049999999</v>
      </c>
      <c r="L81" s="94">
        <f t="shared" si="9"/>
        <v>-100</v>
      </c>
      <c r="M81" s="61">
        <f t="shared" si="10"/>
        <v>0.32551432585931489</v>
      </c>
      <c r="N81" s="61">
        <f t="shared" si="11"/>
        <v>0</v>
      </c>
    </row>
    <row r="82" spans="1:14" ht="15.95" hidden="1" customHeight="1" x14ac:dyDescent="0.2">
      <c r="A82" s="98"/>
      <c r="B82" s="52" t="s">
        <v>100</v>
      </c>
      <c r="C82" s="48">
        <v>636879.26</v>
      </c>
      <c r="D82" s="48">
        <v>21757752.559999999</v>
      </c>
      <c r="E82" s="47"/>
      <c r="F82" s="63">
        <f t="shared" si="6"/>
        <v>22394631.82</v>
      </c>
      <c r="G82" s="48">
        <f>'PNC, Exon. &amp; no Exon.'!B86</f>
        <v>4187528.41</v>
      </c>
      <c r="H82" s="48">
        <f>'PNC, Exon. &amp; no Exon.'!C86</f>
        <v>31389537.739999998</v>
      </c>
      <c r="I82" s="82"/>
      <c r="J82" s="63">
        <f t="shared" si="7"/>
        <v>35577066.149999999</v>
      </c>
      <c r="K82" s="48">
        <f t="shared" si="8"/>
        <v>13182434.329999998</v>
      </c>
      <c r="L82" s="94">
        <f t="shared" si="9"/>
        <v>58.864260131426441</v>
      </c>
      <c r="M82" s="61">
        <f t="shared" si="10"/>
        <v>0.50425255513486411</v>
      </c>
      <c r="N82" s="61">
        <f t="shared" si="11"/>
        <v>0.63102904227195245</v>
      </c>
    </row>
    <row r="83" spans="1:14" ht="15.95" hidden="1" customHeight="1" x14ac:dyDescent="0.2">
      <c r="A83" s="98"/>
      <c r="B83" s="52" t="s">
        <v>92</v>
      </c>
      <c r="C83" s="48">
        <v>7874469.54</v>
      </c>
      <c r="D83" s="48">
        <v>0</v>
      </c>
      <c r="E83" s="47"/>
      <c r="F83" s="63">
        <f t="shared" si="6"/>
        <v>7874469.54</v>
      </c>
      <c r="G83" s="48">
        <f>'PNC, Exon. &amp; no Exon.'!B87</f>
        <v>7589631.6199999992</v>
      </c>
      <c r="H83" s="48">
        <f>'PNC, Exon. &amp; no Exon.'!C87</f>
        <v>6301.67</v>
      </c>
      <c r="I83" s="82"/>
      <c r="J83" s="63">
        <f t="shared" si="7"/>
        <v>7595933.2899999991</v>
      </c>
      <c r="K83" s="48">
        <f t="shared" si="8"/>
        <v>-278536.25000000093</v>
      </c>
      <c r="L83" s="94">
        <f t="shared" si="9"/>
        <v>-3.5372065201994665</v>
      </c>
      <c r="M83" s="61">
        <f t="shared" si="10"/>
        <v>0.17730683932613356</v>
      </c>
      <c r="N83" s="61">
        <f t="shared" si="11"/>
        <v>0.13472877411928863</v>
      </c>
    </row>
    <row r="84" spans="1:14" ht="15.95" hidden="1" customHeight="1" x14ac:dyDescent="0.2">
      <c r="A84" s="98"/>
      <c r="B84" s="52" t="s">
        <v>101</v>
      </c>
      <c r="C84" s="48">
        <v>41447242.339999996</v>
      </c>
      <c r="D84" s="48">
        <v>0</v>
      </c>
      <c r="E84" s="47"/>
      <c r="F84" s="63">
        <f t="shared" si="6"/>
        <v>41447242.339999996</v>
      </c>
      <c r="G84" s="48">
        <f>'PNC, Exon. &amp; no Exon.'!B88</f>
        <v>68026459.540000007</v>
      </c>
      <c r="H84" s="48">
        <f>'PNC, Exon. &amp; no Exon.'!C88</f>
        <v>0</v>
      </c>
      <c r="I84" s="82"/>
      <c r="J84" s="63">
        <f t="shared" si="7"/>
        <v>68026459.540000007</v>
      </c>
      <c r="K84" s="48">
        <f t="shared" si="8"/>
        <v>26579217.20000001</v>
      </c>
      <c r="L84" s="94">
        <f t="shared" si="9"/>
        <v>64.127830223215796</v>
      </c>
      <c r="M84" s="61">
        <f t="shared" si="10"/>
        <v>0.93325391643964628</v>
      </c>
      <c r="N84" s="61">
        <f t="shared" si="11"/>
        <v>1.2065826741218775</v>
      </c>
    </row>
    <row r="85" spans="1:14" ht="15.95" hidden="1" customHeight="1" x14ac:dyDescent="0.2">
      <c r="A85" s="98"/>
      <c r="B85" s="51" t="s">
        <v>115</v>
      </c>
      <c r="C85" s="48">
        <v>56143341.349999994</v>
      </c>
      <c r="D85" s="48">
        <v>329525.34000000003</v>
      </c>
      <c r="E85" s="47"/>
      <c r="F85" s="63">
        <f t="shared" si="6"/>
        <v>56472866.689999998</v>
      </c>
      <c r="G85" s="48">
        <f>'PNC, Exon. &amp; no Exon.'!B89</f>
        <v>54200115.960000001</v>
      </c>
      <c r="H85" s="48">
        <f>'PNC, Exon. &amp; no Exon.'!C89</f>
        <v>-839649.85</v>
      </c>
      <c r="I85" s="82"/>
      <c r="J85" s="63">
        <f t="shared" si="7"/>
        <v>53360466.109999999</v>
      </c>
      <c r="K85" s="48">
        <f t="shared" si="8"/>
        <v>-3112400.5799999982</v>
      </c>
      <c r="L85" s="94">
        <f t="shared" si="9"/>
        <v>-5.5113203250068592</v>
      </c>
      <c r="M85" s="61">
        <f t="shared" si="10"/>
        <v>1.2715809553426745</v>
      </c>
      <c r="N85" s="61">
        <f t="shared" si="11"/>
        <v>0.94645251754628656</v>
      </c>
    </row>
    <row r="86" spans="1:14" ht="15.95" hidden="1" customHeight="1" x14ac:dyDescent="0.2">
      <c r="A86" s="98"/>
      <c r="B86" s="52" t="s">
        <v>106</v>
      </c>
      <c r="C86" s="48">
        <v>0</v>
      </c>
      <c r="D86" s="48">
        <v>0</v>
      </c>
      <c r="E86" s="47"/>
      <c r="F86" s="63">
        <f t="shared" si="6"/>
        <v>0</v>
      </c>
      <c r="G86" s="48">
        <f>'PNC, Exon. &amp; no Exon.'!B90</f>
        <v>0</v>
      </c>
      <c r="H86" s="48">
        <f>'PNC, Exon. &amp; no Exon.'!C90</f>
        <v>0</v>
      </c>
      <c r="I86" s="82"/>
      <c r="J86" s="63">
        <f t="shared" si="7"/>
        <v>0</v>
      </c>
      <c r="K86" s="48">
        <f t="shared" si="8"/>
        <v>0</v>
      </c>
      <c r="L86" s="94" t="e">
        <f t="shared" si="9"/>
        <v>#DIV/0!</v>
      </c>
      <c r="M86" s="61">
        <f t="shared" si="10"/>
        <v>0</v>
      </c>
      <c r="N86" s="61">
        <f t="shared" si="11"/>
        <v>0</v>
      </c>
    </row>
    <row r="87" spans="1:14" ht="15.95" hidden="1" customHeight="1" x14ac:dyDescent="0.2">
      <c r="A87" s="98"/>
      <c r="B87" s="52" t="s">
        <v>82</v>
      </c>
      <c r="C87" s="48">
        <v>6098815.4400000004</v>
      </c>
      <c r="D87" s="48">
        <v>0</v>
      </c>
      <c r="E87" s="47"/>
      <c r="F87" s="63">
        <f t="shared" si="6"/>
        <v>6098815.4400000004</v>
      </c>
      <c r="G87" s="48">
        <f>'PNC, Exon. &amp; no Exon.'!B91</f>
        <v>7620102.1200000001</v>
      </c>
      <c r="H87" s="48">
        <f>'PNC, Exon. &amp; no Exon.'!C91</f>
        <v>0</v>
      </c>
      <c r="I87" s="82"/>
      <c r="J87" s="63">
        <f t="shared" si="7"/>
        <v>7620102.1200000001</v>
      </c>
      <c r="K87" s="48">
        <f t="shared" si="8"/>
        <v>1521286.6799999997</v>
      </c>
      <c r="L87" s="94">
        <f t="shared" si="9"/>
        <v>24.943969775219163</v>
      </c>
      <c r="M87" s="61">
        <f t="shared" si="10"/>
        <v>0.13732502028318502</v>
      </c>
      <c r="N87" s="61">
        <f t="shared" si="11"/>
        <v>0.13515745571949231</v>
      </c>
    </row>
    <row r="88" spans="1:14" ht="15.95" hidden="1" customHeight="1" x14ac:dyDescent="0.2">
      <c r="A88" s="98"/>
      <c r="B88" s="52" t="s">
        <v>104</v>
      </c>
      <c r="C88" s="48">
        <v>0</v>
      </c>
      <c r="D88" s="48">
        <v>0</v>
      </c>
      <c r="E88" s="47"/>
      <c r="F88" s="63">
        <f t="shared" si="6"/>
        <v>0</v>
      </c>
      <c r="G88" s="48">
        <f>'PNC, Exon. &amp; no Exon.'!B92</f>
        <v>0</v>
      </c>
      <c r="H88" s="48">
        <f>'PNC, Exon. &amp; no Exon.'!C92</f>
        <v>0</v>
      </c>
      <c r="I88" s="82"/>
      <c r="J88" s="63">
        <f t="shared" si="7"/>
        <v>0</v>
      </c>
      <c r="K88" s="48">
        <f t="shared" si="8"/>
        <v>0</v>
      </c>
      <c r="L88" s="94" t="e">
        <f t="shared" si="9"/>
        <v>#DIV/0!</v>
      </c>
      <c r="M88" s="61">
        <f t="shared" si="10"/>
        <v>0</v>
      </c>
      <c r="N88" s="61">
        <f t="shared" si="11"/>
        <v>0</v>
      </c>
    </row>
    <row r="89" spans="1:14" ht="15.95" hidden="1" customHeight="1" x14ac:dyDescent="0.2">
      <c r="A89" s="98"/>
      <c r="B89" s="52" t="s">
        <v>114</v>
      </c>
      <c r="C89" s="48">
        <v>41045494.490000002</v>
      </c>
      <c r="D89" s="48">
        <v>335648.76</v>
      </c>
      <c r="E89" s="47"/>
      <c r="F89" s="63">
        <f t="shared" si="6"/>
        <v>41381143.25</v>
      </c>
      <c r="G89" s="48">
        <f>'PNC, Exon. &amp; no Exon.'!B93</f>
        <v>37231550.729999997</v>
      </c>
      <c r="H89" s="48">
        <f>'PNC, Exon. &amp; no Exon.'!C93</f>
        <v>0</v>
      </c>
      <c r="I89" s="82"/>
      <c r="J89" s="63">
        <f t="shared" si="7"/>
        <v>37231550.729999997</v>
      </c>
      <c r="K89" s="48">
        <f t="shared" si="8"/>
        <v>-4149592.5200000033</v>
      </c>
      <c r="L89" s="94">
        <f t="shared" si="9"/>
        <v>-10.02773774260092</v>
      </c>
      <c r="M89" s="61">
        <f t="shared" si="10"/>
        <v>0.93176558498179995</v>
      </c>
      <c r="N89" s="61">
        <f t="shared" si="11"/>
        <v>0.66037457109013209</v>
      </c>
    </row>
    <row r="90" spans="1:14" ht="15.95" hidden="1" customHeight="1" x14ac:dyDescent="0.2">
      <c r="A90" s="98"/>
      <c r="B90" s="52" t="s">
        <v>116</v>
      </c>
      <c r="C90" s="48">
        <v>18365291.030000001</v>
      </c>
      <c r="D90" s="48">
        <v>639394454.77999997</v>
      </c>
      <c r="E90" s="47"/>
      <c r="F90" s="63">
        <f t="shared" si="6"/>
        <v>657759745.80999994</v>
      </c>
      <c r="G90" s="48">
        <f>'PNC, Exon. &amp; no Exon.'!B94</f>
        <v>58487438.890000008</v>
      </c>
      <c r="H90" s="48">
        <f>'PNC, Exon. &amp; no Exon.'!C94</f>
        <v>803854309.73000002</v>
      </c>
      <c r="I90" s="82"/>
      <c r="J90" s="63">
        <f t="shared" si="7"/>
        <v>862341748.62</v>
      </c>
      <c r="K90" s="48">
        <f t="shared" si="8"/>
        <v>204582002.81000006</v>
      </c>
      <c r="L90" s="94">
        <f t="shared" si="9"/>
        <v>31.102846307213134</v>
      </c>
      <c r="M90" s="61">
        <f t="shared" si="10"/>
        <v>14.810559742863912</v>
      </c>
      <c r="N90" s="61">
        <f t="shared" si="11"/>
        <v>15.295322145128578</v>
      </c>
    </row>
    <row r="91" spans="1:14" ht="15.95" hidden="1" customHeight="1" x14ac:dyDescent="0.2">
      <c r="A91" s="98"/>
      <c r="B91" s="52" t="s">
        <v>119</v>
      </c>
      <c r="C91" s="48">
        <v>15525522.470000001</v>
      </c>
      <c r="D91" s="48">
        <v>41784.800000000003</v>
      </c>
      <c r="E91" s="47"/>
      <c r="F91" s="63">
        <f t="shared" si="6"/>
        <v>15567307.270000001</v>
      </c>
      <c r="G91" s="48">
        <f>'PNC, Exon. &amp; no Exon.'!B95</f>
        <v>18202437.710000001</v>
      </c>
      <c r="H91" s="48">
        <f>'PNC, Exon. &amp; no Exon.'!C95</f>
        <v>91760.39</v>
      </c>
      <c r="I91" s="82"/>
      <c r="J91" s="63">
        <f t="shared" si="7"/>
        <v>18294198.100000001</v>
      </c>
      <c r="K91" s="48">
        <f t="shared" si="8"/>
        <v>2726890.83</v>
      </c>
      <c r="L91" s="94">
        <f t="shared" si="9"/>
        <v>17.516779123741159</v>
      </c>
      <c r="M91" s="61">
        <f t="shared" si="10"/>
        <v>0.35052393495733059</v>
      </c>
      <c r="N91" s="61">
        <f t="shared" si="11"/>
        <v>0.3244834820697089</v>
      </c>
    </row>
    <row r="92" spans="1:14" ht="15.95" hidden="1" customHeight="1" x14ac:dyDescent="0.2">
      <c r="A92" s="98"/>
      <c r="B92" s="52" t="s">
        <v>124</v>
      </c>
      <c r="C92" s="48">
        <v>5180721.6399999997</v>
      </c>
      <c r="D92" s="48">
        <v>0</v>
      </c>
      <c r="E92" s="47"/>
      <c r="F92" s="63">
        <f t="shared" si="6"/>
        <v>5180721.6399999997</v>
      </c>
      <c r="G92" s="48">
        <f>'PNC, Exon. &amp; no Exon.'!B96</f>
        <v>15961303.290000001</v>
      </c>
      <c r="H92" s="48">
        <f>'PNC, Exon. &amp; no Exon.'!C96</f>
        <v>197673</v>
      </c>
      <c r="I92" s="82"/>
      <c r="J92" s="63">
        <f t="shared" si="7"/>
        <v>16158976.290000001</v>
      </c>
      <c r="K92" s="48">
        <f t="shared" si="8"/>
        <v>10978254.650000002</v>
      </c>
      <c r="L92" s="94">
        <f t="shared" si="9"/>
        <v>211.90589676228973</v>
      </c>
      <c r="M92" s="61">
        <f t="shared" si="10"/>
        <v>0.11665260431204906</v>
      </c>
      <c r="N92" s="61">
        <f t="shared" si="11"/>
        <v>0.2866111356507649</v>
      </c>
    </row>
    <row r="93" spans="1:14" ht="15.95" hidden="1" customHeight="1" x14ac:dyDescent="0.2">
      <c r="A93" s="98"/>
      <c r="B93" s="52" t="s">
        <v>102</v>
      </c>
      <c r="C93" s="48">
        <v>0</v>
      </c>
      <c r="D93" s="48">
        <v>0</v>
      </c>
      <c r="E93" s="47"/>
      <c r="F93" s="63">
        <f t="shared" si="6"/>
        <v>0</v>
      </c>
      <c r="G93" s="48">
        <f>'PNC, Exon. &amp; no Exon.'!B97</f>
        <v>0</v>
      </c>
      <c r="H93" s="48">
        <f>'PNC, Exon. &amp; no Exon.'!C97</f>
        <v>0</v>
      </c>
      <c r="I93" s="82"/>
      <c r="J93" s="63">
        <f t="shared" si="7"/>
        <v>0</v>
      </c>
      <c r="K93" s="48">
        <f t="shared" si="8"/>
        <v>0</v>
      </c>
      <c r="L93" s="94" t="e">
        <f t="shared" si="9"/>
        <v>#DIV/0!</v>
      </c>
      <c r="M93" s="61">
        <f t="shared" si="10"/>
        <v>0</v>
      </c>
      <c r="N93" s="61">
        <f t="shared" si="11"/>
        <v>0</v>
      </c>
    </row>
    <row r="94" spans="1:14" ht="15.95" hidden="1" customHeight="1" x14ac:dyDescent="0.2">
      <c r="A94" s="98"/>
      <c r="B94" s="51" t="s">
        <v>109</v>
      </c>
      <c r="C94" s="48">
        <v>0</v>
      </c>
      <c r="D94" s="48">
        <v>23555464.079999998</v>
      </c>
      <c r="E94" s="47"/>
      <c r="F94" s="63">
        <f t="shared" si="6"/>
        <v>23555464.079999998</v>
      </c>
      <c r="G94" s="48">
        <f>'PNC, Exon. &amp; no Exon.'!B98</f>
        <v>0</v>
      </c>
      <c r="H94" s="48">
        <f>'PNC, Exon. &amp; no Exon.'!C98</f>
        <v>32725593.469999999</v>
      </c>
      <c r="I94" s="82"/>
      <c r="J94" s="63">
        <f t="shared" si="7"/>
        <v>32725593.469999999</v>
      </c>
      <c r="K94" s="48">
        <f t="shared" si="8"/>
        <v>9170129.3900000006</v>
      </c>
      <c r="L94" s="94">
        <f t="shared" si="9"/>
        <v>38.929945760593149</v>
      </c>
      <c r="M94" s="61">
        <f t="shared" si="10"/>
        <v>0.53039063313019941</v>
      </c>
      <c r="N94" s="61">
        <f t="shared" si="11"/>
        <v>0.58045258195511318</v>
      </c>
    </row>
    <row r="95" spans="1:14" ht="15.95" hidden="1" customHeight="1" x14ac:dyDescent="0.2">
      <c r="A95" s="98"/>
      <c r="B95" s="52" t="s">
        <v>123</v>
      </c>
      <c r="C95" s="48">
        <v>30743</v>
      </c>
      <c r="D95" s="48">
        <v>0</v>
      </c>
      <c r="E95" s="47"/>
      <c r="F95" s="63">
        <f t="shared" si="6"/>
        <v>30743</v>
      </c>
      <c r="G95" s="48">
        <f>'PNC, Exon. &amp; no Exon.'!B99</f>
        <v>4704790.4000000004</v>
      </c>
      <c r="H95" s="48">
        <f>'PNC, Exon. &amp; no Exon.'!C99</f>
        <v>0</v>
      </c>
      <c r="I95" s="82"/>
      <c r="J95" s="63">
        <f t="shared" si="7"/>
        <v>4704790.4000000004</v>
      </c>
      <c r="K95" s="48">
        <f t="shared" si="8"/>
        <v>4674047.4000000004</v>
      </c>
      <c r="L95" s="94">
        <f t="shared" si="9"/>
        <v>15203.615131899945</v>
      </c>
      <c r="M95" s="61">
        <f t="shared" si="10"/>
        <v>6.9223001418878107E-4</v>
      </c>
      <c r="N95" s="61">
        <f t="shared" si="11"/>
        <v>8.3448684826482697E-2</v>
      </c>
    </row>
    <row r="96" spans="1:14" ht="15.95" hidden="1" customHeight="1" x14ac:dyDescent="0.2">
      <c r="A96" s="98"/>
      <c r="B96" s="52" t="s">
        <v>118</v>
      </c>
      <c r="C96" s="48">
        <v>9397306.2100000009</v>
      </c>
      <c r="D96" s="48">
        <v>0</v>
      </c>
      <c r="E96" s="47"/>
      <c r="F96" s="63">
        <f t="shared" si="6"/>
        <v>9397306.2100000009</v>
      </c>
      <c r="G96" s="48">
        <f>'PNC, Exon. &amp; no Exon.'!B100</f>
        <v>11353892.83</v>
      </c>
      <c r="H96" s="48">
        <f>'PNC, Exon. &amp; no Exon.'!C100</f>
        <v>0</v>
      </c>
      <c r="I96" s="82"/>
      <c r="J96" s="63">
        <f t="shared" ref="J96:J101" si="12">(G96+H96)</f>
        <v>11353892.83</v>
      </c>
      <c r="K96" s="48">
        <f t="shared" si="8"/>
        <v>1956586.6199999992</v>
      </c>
      <c r="L96" s="94">
        <f t="shared" si="9"/>
        <v>20.820717940615015</v>
      </c>
      <c r="M96" s="61">
        <f t="shared" si="10"/>
        <v>0.21159605149414892</v>
      </c>
      <c r="N96" s="61">
        <f t="shared" si="11"/>
        <v>0.20138355670941932</v>
      </c>
    </row>
    <row r="97" spans="1:14" ht="15.95" hidden="1" customHeight="1" x14ac:dyDescent="0.2">
      <c r="A97" s="98"/>
      <c r="B97" s="52" t="s">
        <v>120</v>
      </c>
      <c r="C97" s="48">
        <v>0</v>
      </c>
      <c r="D97" s="48">
        <v>0</v>
      </c>
      <c r="E97" s="47"/>
      <c r="F97" s="63">
        <f t="shared" si="6"/>
        <v>0</v>
      </c>
      <c r="G97" s="48">
        <f>'PNC, Exon. &amp; no Exon.'!B101</f>
        <v>0</v>
      </c>
      <c r="H97" s="48">
        <f>'PNC, Exon. &amp; no Exon.'!C101</f>
        <v>0</v>
      </c>
      <c r="I97" s="82"/>
      <c r="J97" s="63">
        <f t="shared" si="12"/>
        <v>0</v>
      </c>
      <c r="K97" s="48">
        <f t="shared" si="8"/>
        <v>0</v>
      </c>
      <c r="L97" s="94" t="e">
        <f t="shared" si="9"/>
        <v>#DIV/0!</v>
      </c>
      <c r="M97" s="61">
        <f t="shared" si="10"/>
        <v>0</v>
      </c>
      <c r="N97" s="61">
        <f t="shared" si="11"/>
        <v>0</v>
      </c>
    </row>
    <row r="98" spans="1:14" ht="15.95" hidden="1" customHeight="1" x14ac:dyDescent="0.2">
      <c r="A98" s="98"/>
      <c r="B98" s="52" t="s">
        <v>163</v>
      </c>
      <c r="C98" s="48">
        <v>0</v>
      </c>
      <c r="D98" s="48">
        <v>0</v>
      </c>
      <c r="E98" s="47"/>
      <c r="F98" s="63">
        <f t="shared" si="6"/>
        <v>0</v>
      </c>
      <c r="G98" s="48">
        <f>'PNC, Exon. &amp; no Exon.'!B102</f>
        <v>0</v>
      </c>
      <c r="H98" s="48">
        <f>'PNC, Exon. &amp; no Exon.'!C102</f>
        <v>0</v>
      </c>
      <c r="I98" s="82"/>
      <c r="J98" s="63">
        <f t="shared" si="12"/>
        <v>0</v>
      </c>
      <c r="K98" s="48">
        <f t="shared" si="8"/>
        <v>0</v>
      </c>
      <c r="L98" s="94" t="e">
        <f t="shared" si="9"/>
        <v>#DIV/0!</v>
      </c>
      <c r="M98" s="61">
        <f t="shared" si="10"/>
        <v>0</v>
      </c>
      <c r="N98" s="61">
        <f t="shared" si="11"/>
        <v>0</v>
      </c>
    </row>
    <row r="99" spans="1:14" ht="15.95" hidden="1" customHeight="1" x14ac:dyDescent="0.2">
      <c r="A99" s="98"/>
      <c r="B99" s="52" t="s">
        <v>105</v>
      </c>
      <c r="C99" s="48">
        <v>0</v>
      </c>
      <c r="D99" s="48">
        <v>0</v>
      </c>
      <c r="E99" s="47"/>
      <c r="F99" s="63">
        <f t="shared" si="6"/>
        <v>0</v>
      </c>
      <c r="G99" s="48">
        <f>'PNC, Exon. &amp; no Exon.'!B103</f>
        <v>0</v>
      </c>
      <c r="H99" s="48">
        <f>'PNC, Exon. &amp; no Exon.'!C103</f>
        <v>0</v>
      </c>
      <c r="I99" s="82"/>
      <c r="J99" s="63">
        <f t="shared" si="12"/>
        <v>0</v>
      </c>
      <c r="K99" s="48">
        <f t="shared" si="8"/>
        <v>0</v>
      </c>
      <c r="L99" s="94" t="e">
        <f t="shared" si="9"/>
        <v>#DIV/0!</v>
      </c>
      <c r="M99" s="61">
        <f t="shared" si="10"/>
        <v>0</v>
      </c>
      <c r="N99" s="61">
        <f t="shared" si="11"/>
        <v>0</v>
      </c>
    </row>
    <row r="100" spans="1:14" ht="15.95" hidden="1" customHeight="1" x14ac:dyDescent="0.2">
      <c r="A100" s="98"/>
      <c r="B100" s="52" t="s">
        <v>103</v>
      </c>
      <c r="C100" s="48">
        <v>4970957.5299999993</v>
      </c>
      <c r="D100" s="48">
        <v>27769261.780000001</v>
      </c>
      <c r="E100" s="47"/>
      <c r="F100" s="63">
        <f t="shared" si="6"/>
        <v>32740219.310000002</v>
      </c>
      <c r="G100" s="48">
        <f>'PNC, Exon. &amp; no Exon.'!B104</f>
        <v>778571.92999999993</v>
      </c>
      <c r="H100" s="48">
        <f>'PNC, Exon. &amp; no Exon.'!C104</f>
        <v>14618396.17</v>
      </c>
      <c r="I100" s="82"/>
      <c r="J100" s="63">
        <f t="shared" si="12"/>
        <v>15396968.1</v>
      </c>
      <c r="K100" s="48">
        <f t="shared" si="8"/>
        <v>-17343251.210000001</v>
      </c>
      <c r="L100" s="94">
        <f t="shared" si="9"/>
        <v>-52.972312267629704</v>
      </c>
      <c r="M100" s="61">
        <f t="shared" si="10"/>
        <v>0.73720074415330661</v>
      </c>
      <c r="N100" s="61">
        <f t="shared" si="11"/>
        <v>0.27309542594295122</v>
      </c>
    </row>
    <row r="101" spans="1:14" ht="15.95" hidden="1" customHeight="1" x14ac:dyDescent="0.2">
      <c r="A101" s="98"/>
      <c r="B101" s="52" t="s">
        <v>110</v>
      </c>
      <c r="C101" s="48">
        <v>0</v>
      </c>
      <c r="D101" s="48">
        <v>13732660.08</v>
      </c>
      <c r="E101" s="47"/>
      <c r="F101" s="63">
        <f>(C101+D101)</f>
        <v>13732660.08</v>
      </c>
      <c r="G101" s="48">
        <f>'PNC, Exon. &amp; no Exon.'!B105</f>
        <v>29346417.270000003</v>
      </c>
      <c r="H101" s="48">
        <f>'PNC, Exon. &amp; no Exon.'!C105</f>
        <v>0</v>
      </c>
      <c r="I101" s="82"/>
      <c r="J101" s="63">
        <f t="shared" si="12"/>
        <v>29346417.270000003</v>
      </c>
      <c r="K101" s="48">
        <f>J101-F101</f>
        <v>15613757.190000003</v>
      </c>
      <c r="L101" s="94">
        <f>K101/F101*100</f>
        <v>113.69798057362243</v>
      </c>
      <c r="M101" s="61">
        <f>(F101/$F$102*100)</f>
        <v>0.30921378792011539</v>
      </c>
      <c r="N101" s="61">
        <f>(J101/$J$102*100)</f>
        <v>0.52051626477359725</v>
      </c>
    </row>
    <row r="102" spans="1:14" ht="20.25" hidden="1" customHeight="1" x14ac:dyDescent="0.2">
      <c r="A102" s="12"/>
      <c r="B102" s="55" t="s">
        <v>21</v>
      </c>
      <c r="C102" s="66">
        <f>SUM(C64:C101)</f>
        <v>2950444686.4200015</v>
      </c>
      <c r="D102" s="66">
        <f>SUM(D64:D101)</f>
        <v>1490709174.2699995</v>
      </c>
      <c r="E102" s="66"/>
      <c r="F102" s="66">
        <f>SUM(F64:F101)</f>
        <v>4441153860.6900024</v>
      </c>
      <c r="G102" s="66">
        <f>SUM(G64:G101)</f>
        <v>3658018116.0399985</v>
      </c>
      <c r="H102" s="66">
        <f>SUM(H64:H101)</f>
        <v>1979926220.3900003</v>
      </c>
      <c r="I102" s="66"/>
      <c r="J102" s="66">
        <f>SUM(J64:J101)</f>
        <v>5637944336.4299984</v>
      </c>
      <c r="K102" s="66">
        <f>J102-F102</f>
        <v>1196790475.739996</v>
      </c>
      <c r="L102" s="95">
        <f>K102/F102*100</f>
        <v>26.947737306134577</v>
      </c>
      <c r="M102" s="67">
        <f>SUM(M64:M101)</f>
        <v>99.999999999999957</v>
      </c>
      <c r="N102" s="67">
        <f>SUM(N64:N101)</f>
        <v>100.00000000000001</v>
      </c>
    </row>
    <row r="103" spans="1:14" hidden="1" x14ac:dyDescent="0.2">
      <c r="A103" s="6"/>
      <c r="B103" s="81" t="s">
        <v>97</v>
      </c>
      <c r="C103" s="6"/>
      <c r="D103" s="6"/>
      <c r="E103" s="6"/>
      <c r="F103" s="6"/>
      <c r="G103" s="24"/>
      <c r="H103" s="24"/>
      <c r="I103" s="6"/>
      <c r="J103" s="6"/>
      <c r="K103" s="6"/>
      <c r="L103" s="6"/>
      <c r="M103" s="6"/>
      <c r="N103" s="6"/>
    </row>
    <row r="104" spans="1:14" hidden="1" x14ac:dyDescent="0.2">
      <c r="A104" s="6"/>
      <c r="B104" s="81"/>
      <c r="C104" s="6"/>
      <c r="D104" s="6"/>
      <c r="E104" s="6"/>
      <c r="F104" s="6"/>
      <c r="G104" s="24"/>
      <c r="H104" s="24"/>
      <c r="I104" s="6"/>
      <c r="J104" s="6"/>
      <c r="K104" s="6"/>
      <c r="L104" s="6"/>
      <c r="M104" s="6"/>
      <c r="N104" s="6"/>
    </row>
    <row r="105" spans="1:14" hidden="1" x14ac:dyDescent="0.2">
      <c r="A105" s="6"/>
      <c r="B105" s="81"/>
      <c r="C105" s="6"/>
      <c r="D105" s="6"/>
      <c r="E105" s="6"/>
      <c r="F105" s="6"/>
      <c r="G105" s="24"/>
      <c r="H105" s="24"/>
      <c r="I105" s="6"/>
      <c r="J105" s="6"/>
      <c r="K105" s="6"/>
      <c r="L105" s="6"/>
      <c r="M105" s="6"/>
      <c r="N105" s="6"/>
    </row>
    <row r="106" spans="1:14" hidden="1" x14ac:dyDescent="0.2">
      <c r="A106" s="6"/>
      <c r="B106" s="6"/>
      <c r="C106" s="6"/>
      <c r="D106" s="6"/>
      <c r="E106" s="6"/>
      <c r="F106" s="6"/>
      <c r="G106" s="25"/>
      <c r="H106" s="6"/>
      <c r="I106" s="6"/>
      <c r="J106" s="6"/>
      <c r="K106" s="6"/>
      <c r="L106" s="6"/>
      <c r="M106" s="6"/>
      <c r="N106" s="6"/>
    </row>
    <row r="107" spans="1:14" hidden="1" x14ac:dyDescent="0.2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</row>
    <row r="108" spans="1:14" ht="20.25" hidden="1" x14ac:dyDescent="0.3">
      <c r="A108" s="188" t="s">
        <v>42</v>
      </c>
      <c r="B108" s="188"/>
      <c r="C108" s="188"/>
      <c r="D108" s="188"/>
      <c r="E108" s="188"/>
      <c r="F108" s="188"/>
      <c r="G108" s="188"/>
      <c r="H108" s="188"/>
      <c r="I108" s="188"/>
      <c r="J108" s="188"/>
      <c r="K108" s="188"/>
      <c r="L108" s="188"/>
      <c r="M108" s="188"/>
      <c r="N108" s="188"/>
    </row>
    <row r="109" spans="1:14" hidden="1" x14ac:dyDescent="0.2">
      <c r="A109" s="189" t="s">
        <v>59</v>
      </c>
      <c r="B109" s="189"/>
      <c r="C109" s="189"/>
      <c r="D109" s="189"/>
      <c r="E109" s="189"/>
      <c r="F109" s="189"/>
      <c r="G109" s="189"/>
      <c r="H109" s="189"/>
      <c r="I109" s="189"/>
      <c r="J109" s="189"/>
      <c r="K109" s="189"/>
      <c r="L109" s="189"/>
      <c r="M109" s="189"/>
      <c r="N109" s="189"/>
    </row>
    <row r="110" spans="1:14" hidden="1" x14ac:dyDescent="0.2">
      <c r="A110" s="191" t="s">
        <v>146</v>
      </c>
      <c r="B110" s="191"/>
      <c r="C110" s="191"/>
      <c r="D110" s="191"/>
      <c r="E110" s="191"/>
      <c r="F110" s="191"/>
      <c r="G110" s="191"/>
      <c r="H110" s="191"/>
      <c r="I110" s="191"/>
      <c r="J110" s="191"/>
      <c r="K110" s="191"/>
      <c r="L110" s="191"/>
      <c r="M110" s="191"/>
      <c r="N110" s="191"/>
    </row>
    <row r="111" spans="1:14" hidden="1" x14ac:dyDescent="0.2">
      <c r="A111" s="189" t="s">
        <v>113</v>
      </c>
      <c r="B111" s="189"/>
      <c r="C111" s="189"/>
      <c r="D111" s="189"/>
      <c r="E111" s="189"/>
      <c r="F111" s="189"/>
      <c r="G111" s="189"/>
      <c r="H111" s="189"/>
      <c r="I111" s="189"/>
      <c r="J111" s="189"/>
      <c r="K111" s="189"/>
      <c r="L111" s="189"/>
      <c r="M111" s="189"/>
      <c r="N111" s="189"/>
    </row>
    <row r="112" spans="1:14" hidden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</row>
    <row r="113" spans="1:14" ht="19.5" hidden="1" customHeight="1" x14ac:dyDescent="0.2">
      <c r="B113" s="192" t="s">
        <v>33</v>
      </c>
      <c r="C113" s="192" t="s">
        <v>121</v>
      </c>
      <c r="D113" s="192"/>
      <c r="E113" s="192" t="s">
        <v>52</v>
      </c>
      <c r="F113" s="192"/>
      <c r="G113" s="192" t="s">
        <v>157</v>
      </c>
      <c r="H113" s="192"/>
      <c r="I113" s="192"/>
      <c r="J113" s="192"/>
      <c r="K113" s="192" t="s">
        <v>29</v>
      </c>
      <c r="L113" s="192"/>
      <c r="M113" s="192" t="s">
        <v>62</v>
      </c>
      <c r="N113" s="192"/>
    </row>
    <row r="114" spans="1:14" ht="31.5" hidden="1" customHeight="1" x14ac:dyDescent="0.2">
      <c r="A114" s="96"/>
      <c r="B114" s="192"/>
      <c r="C114" s="113" t="s">
        <v>28</v>
      </c>
      <c r="D114" s="113" t="s">
        <v>37</v>
      </c>
      <c r="E114" s="113" t="s">
        <v>51</v>
      </c>
      <c r="F114" s="113" t="s">
        <v>57</v>
      </c>
      <c r="G114" s="113" t="s">
        <v>28</v>
      </c>
      <c r="H114" s="113" t="s">
        <v>37</v>
      </c>
      <c r="I114" s="113" t="s">
        <v>51</v>
      </c>
      <c r="J114" s="113" t="s">
        <v>57</v>
      </c>
      <c r="K114" s="113" t="s">
        <v>26</v>
      </c>
      <c r="L114" s="113" t="s">
        <v>24</v>
      </c>
      <c r="M114" s="113">
        <v>2018</v>
      </c>
      <c r="N114" s="113">
        <v>2019</v>
      </c>
    </row>
    <row r="115" spans="1:14" ht="15.95" hidden="1" customHeight="1" x14ac:dyDescent="0.2">
      <c r="A115" s="97"/>
      <c r="B115" s="103" t="s">
        <v>90</v>
      </c>
      <c r="C115" s="48">
        <v>631999043.88000011</v>
      </c>
      <c r="D115" s="48">
        <v>220934101.50999999</v>
      </c>
      <c r="E115" s="82"/>
      <c r="F115" s="63">
        <f t="shared" ref="F115:F122" si="13">(C115+D115)</f>
        <v>852933145.3900001</v>
      </c>
      <c r="G115" s="48">
        <f>'PNC, Exon. &amp; no Exon.'!B127</f>
        <v>775987529.26999998</v>
      </c>
      <c r="H115" s="48">
        <f>'PNC, Exon. &amp; no Exon.'!C127</f>
        <v>459206658.40000004</v>
      </c>
      <c r="I115" s="82"/>
      <c r="J115" s="63">
        <f>(G115+H115)</f>
        <v>1235194187.6700001</v>
      </c>
      <c r="K115" s="48">
        <f>J115-F115</f>
        <v>382261042.27999997</v>
      </c>
      <c r="L115" s="94">
        <f>K115/F115*100</f>
        <v>44.817233841371319</v>
      </c>
      <c r="M115" s="61">
        <f t="shared" ref="M115:M152" si="14">(F115/$F$153*100)</f>
        <v>20.31589582183587</v>
      </c>
      <c r="N115" s="61">
        <f t="shared" ref="N115:N152" si="15">(J115/$J$153*100)</f>
        <v>24.551403956863858</v>
      </c>
    </row>
    <row r="116" spans="1:14" ht="15.95" hidden="1" customHeight="1" x14ac:dyDescent="0.2">
      <c r="A116" s="11"/>
      <c r="B116" s="52" t="s">
        <v>122</v>
      </c>
      <c r="C116" s="48">
        <v>570880890.78000009</v>
      </c>
      <c r="D116" s="48">
        <v>76595697.87000002</v>
      </c>
      <c r="E116" s="82"/>
      <c r="F116" s="63">
        <f t="shared" si="13"/>
        <v>647476588.6500001</v>
      </c>
      <c r="G116" s="48">
        <f>'PNC, Exon. &amp; no Exon.'!B128</f>
        <v>407961623.29999995</v>
      </c>
      <c r="H116" s="48">
        <f>'PNC, Exon. &amp; no Exon.'!C128</f>
        <v>209277639.61999997</v>
      </c>
      <c r="I116" s="82"/>
      <c r="J116" s="63">
        <f>(G116+H116)</f>
        <v>617239262.91999996</v>
      </c>
      <c r="K116" s="48">
        <f t="shared" ref="K116:K151" si="16">J116-F116</f>
        <v>-30237325.730000138</v>
      </c>
      <c r="L116" s="94">
        <f t="shared" ref="L116:L151" si="17">K116/F116*100</f>
        <v>-4.6700261075146337</v>
      </c>
      <c r="M116" s="61">
        <f t="shared" si="14"/>
        <v>15.422154706013258</v>
      </c>
      <c r="N116" s="61">
        <f t="shared" si="15"/>
        <v>12.26858953293136</v>
      </c>
    </row>
    <row r="117" spans="1:14" ht="15.95" hidden="1" customHeight="1" x14ac:dyDescent="0.2">
      <c r="A117" s="11"/>
      <c r="B117" s="52" t="s">
        <v>99</v>
      </c>
      <c r="C117" s="48">
        <v>381831629.18000001</v>
      </c>
      <c r="D117" s="48">
        <v>128301618.81999999</v>
      </c>
      <c r="E117" s="82"/>
      <c r="F117" s="63">
        <f t="shared" si="13"/>
        <v>510133248</v>
      </c>
      <c r="G117" s="48">
        <f>'PNC, Exon. &amp; no Exon.'!B129</f>
        <v>444534217.68000001</v>
      </c>
      <c r="H117" s="48">
        <f>'PNC, Exon. &amp; no Exon.'!C129</f>
        <v>100979910.97999999</v>
      </c>
      <c r="I117" s="82"/>
      <c r="J117" s="63">
        <f t="shared" ref="J117:J146" si="18">(G117+H117)</f>
        <v>545514128.65999997</v>
      </c>
      <c r="K117" s="48">
        <f t="shared" si="16"/>
        <v>35380880.659999967</v>
      </c>
      <c r="L117" s="94">
        <f t="shared" si="17"/>
        <v>6.9356155080485884</v>
      </c>
      <c r="M117" s="61">
        <f t="shared" si="14"/>
        <v>12.150792799691178</v>
      </c>
      <c r="N117" s="61">
        <f t="shared" si="15"/>
        <v>10.842941029517242</v>
      </c>
    </row>
    <row r="118" spans="1:14" ht="15.95" hidden="1" customHeight="1" x14ac:dyDescent="0.2">
      <c r="A118" s="11"/>
      <c r="B118" s="52" t="s">
        <v>96</v>
      </c>
      <c r="C118" s="48">
        <v>291459124.72999996</v>
      </c>
      <c r="D118" s="48">
        <v>23417513.759999998</v>
      </c>
      <c r="E118" s="82"/>
      <c r="F118" s="63">
        <f t="shared" si="13"/>
        <v>314876638.48999995</v>
      </c>
      <c r="G118" s="48">
        <f>'PNC, Exon. &amp; no Exon.'!B130</f>
        <v>347363532.41999996</v>
      </c>
      <c r="H118" s="48">
        <f>'PNC, Exon. &amp; no Exon.'!C130</f>
        <v>51287253.100000001</v>
      </c>
      <c r="I118" s="82"/>
      <c r="J118" s="63">
        <f t="shared" si="18"/>
        <v>398650785.51999998</v>
      </c>
      <c r="K118" s="48">
        <f t="shared" si="16"/>
        <v>83774147.030000031</v>
      </c>
      <c r="L118" s="94">
        <f t="shared" si="17"/>
        <v>26.605386614815689</v>
      </c>
      <c r="M118" s="61">
        <f t="shared" si="14"/>
        <v>7.5000028066299516</v>
      </c>
      <c r="N118" s="61">
        <f t="shared" si="15"/>
        <v>7.9238038607395618</v>
      </c>
    </row>
    <row r="119" spans="1:14" ht="15.95" hidden="1" customHeight="1" x14ac:dyDescent="0.2">
      <c r="A119" s="11"/>
      <c r="B119" s="52" t="s">
        <v>91</v>
      </c>
      <c r="C119" s="48">
        <v>277082543.07000005</v>
      </c>
      <c r="D119" s="48">
        <v>30976450.380000003</v>
      </c>
      <c r="E119" s="82"/>
      <c r="F119" s="63">
        <f t="shared" si="13"/>
        <v>308058993.45000005</v>
      </c>
      <c r="G119" s="48">
        <f>'PNC, Exon. &amp; no Exon.'!B131</f>
        <v>305768670.31</v>
      </c>
      <c r="H119" s="48">
        <f>'PNC, Exon. &amp; no Exon.'!C131</f>
        <v>44786181.050000004</v>
      </c>
      <c r="I119" s="82"/>
      <c r="J119" s="63">
        <f t="shared" si="18"/>
        <v>350554851.36000001</v>
      </c>
      <c r="K119" s="48">
        <f t="shared" si="16"/>
        <v>42495857.909999967</v>
      </c>
      <c r="L119" s="94">
        <f t="shared" si="17"/>
        <v>13.794714263681223</v>
      </c>
      <c r="M119" s="61">
        <f t="shared" si="14"/>
        <v>7.3376142687574291</v>
      </c>
      <c r="N119" s="61">
        <f t="shared" si="15"/>
        <v>6.9678224288059125</v>
      </c>
    </row>
    <row r="120" spans="1:14" ht="15.95" hidden="1" customHeight="1" x14ac:dyDescent="0.2">
      <c r="A120" s="11"/>
      <c r="B120" s="52" t="s">
        <v>88</v>
      </c>
      <c r="C120" s="48">
        <v>0</v>
      </c>
      <c r="D120" s="48">
        <v>0</v>
      </c>
      <c r="E120" s="82"/>
      <c r="F120" s="63">
        <f t="shared" si="13"/>
        <v>0</v>
      </c>
      <c r="G120" s="48">
        <f>'PNC, Exon. &amp; no Exon.'!B132</f>
        <v>0</v>
      </c>
      <c r="H120" s="48">
        <f>'PNC, Exon. &amp; no Exon.'!C132</f>
        <v>0</v>
      </c>
      <c r="I120" s="82"/>
      <c r="J120" s="63">
        <f t="shared" si="18"/>
        <v>0</v>
      </c>
      <c r="K120" s="48">
        <f t="shared" si="16"/>
        <v>0</v>
      </c>
      <c r="L120" s="94" t="e">
        <f t="shared" si="17"/>
        <v>#DIV/0!</v>
      </c>
      <c r="M120" s="61">
        <f t="shared" si="14"/>
        <v>0</v>
      </c>
      <c r="N120" s="61">
        <f t="shared" si="15"/>
        <v>0</v>
      </c>
    </row>
    <row r="121" spans="1:14" ht="15.95" hidden="1" customHeight="1" x14ac:dyDescent="0.2">
      <c r="A121" s="11"/>
      <c r="B121" s="52" t="s">
        <v>93</v>
      </c>
      <c r="C121" s="48">
        <v>80360723.829999998</v>
      </c>
      <c r="D121" s="48">
        <v>89080.39</v>
      </c>
      <c r="E121" s="82"/>
      <c r="F121" s="63">
        <f t="shared" si="13"/>
        <v>80449804.219999999</v>
      </c>
      <c r="G121" s="48">
        <f>'PNC, Exon. &amp; no Exon.'!B133</f>
        <v>85929689.700000003</v>
      </c>
      <c r="H121" s="48">
        <f>'PNC, Exon. &amp; no Exon.'!C133</f>
        <v>732886.16</v>
      </c>
      <c r="I121" s="82"/>
      <c r="J121" s="63">
        <f t="shared" si="18"/>
        <v>86662575.859999999</v>
      </c>
      <c r="K121" s="48">
        <f t="shared" si="16"/>
        <v>6212771.6400000006</v>
      </c>
      <c r="L121" s="94">
        <f t="shared" si="17"/>
        <v>7.7225441382186633</v>
      </c>
      <c r="M121" s="61">
        <f t="shared" si="14"/>
        <v>1.9162226843386241</v>
      </c>
      <c r="N121" s="61">
        <f t="shared" si="15"/>
        <v>1.7225533678188427</v>
      </c>
    </row>
    <row r="122" spans="1:14" ht="15.95" hidden="1" customHeight="1" x14ac:dyDescent="0.2">
      <c r="A122" s="11"/>
      <c r="B122" s="52" t="s">
        <v>89</v>
      </c>
      <c r="C122" s="48">
        <v>34216571.909999996</v>
      </c>
      <c r="D122" s="48">
        <v>82164491.069999993</v>
      </c>
      <c r="E122" s="82"/>
      <c r="F122" s="63">
        <f t="shared" si="13"/>
        <v>116381062.97999999</v>
      </c>
      <c r="G122" s="48">
        <f>'PNC, Exon. &amp; no Exon.'!B134</f>
        <v>24052728.41</v>
      </c>
      <c r="H122" s="48">
        <f>'PNC, Exon. &amp; no Exon.'!C134</f>
        <v>86103900.930000007</v>
      </c>
      <c r="I122" s="82"/>
      <c r="J122" s="63">
        <f t="shared" si="18"/>
        <v>110156629.34</v>
      </c>
      <c r="K122" s="48">
        <f t="shared" si="16"/>
        <v>-6224433.6399999857</v>
      </c>
      <c r="L122" s="94">
        <f t="shared" si="17"/>
        <v>-5.348321694801542</v>
      </c>
      <c r="M122" s="61">
        <f t="shared" si="14"/>
        <v>2.7720643334303694</v>
      </c>
      <c r="N122" s="61">
        <f t="shared" si="15"/>
        <v>2.1895341902105905</v>
      </c>
    </row>
    <row r="123" spans="1:14" ht="15.95" hidden="1" customHeight="1" x14ac:dyDescent="0.2">
      <c r="A123" s="11"/>
      <c r="B123" s="52" t="s">
        <v>78</v>
      </c>
      <c r="C123" s="48">
        <v>69555442.800000012</v>
      </c>
      <c r="D123" s="48">
        <v>52890.13</v>
      </c>
      <c r="E123" s="82"/>
      <c r="F123" s="63">
        <f t="shared" ref="F123:F151" si="19">(C123+D123)</f>
        <v>69608332.930000007</v>
      </c>
      <c r="G123" s="48">
        <f>'PNC, Exon. &amp; no Exon.'!B135</f>
        <v>78064474.49000001</v>
      </c>
      <c r="H123" s="48">
        <f>'PNC, Exon. &amp; no Exon.'!C135</f>
        <v>32796.980000000003</v>
      </c>
      <c r="I123" s="82"/>
      <c r="J123" s="63">
        <f t="shared" si="18"/>
        <v>78097271.470000014</v>
      </c>
      <c r="K123" s="48">
        <f t="shared" si="16"/>
        <v>8488938.5400000066</v>
      </c>
      <c r="L123" s="94">
        <f t="shared" si="17"/>
        <v>12.195290682419746</v>
      </c>
      <c r="M123" s="61">
        <f t="shared" si="14"/>
        <v>1.6579911893222659</v>
      </c>
      <c r="N123" s="61">
        <f t="shared" si="15"/>
        <v>1.5523046326875118</v>
      </c>
    </row>
    <row r="124" spans="1:14" ht="15.95" hidden="1" customHeight="1" x14ac:dyDescent="0.2">
      <c r="A124" s="11"/>
      <c r="B124" s="52" t="s">
        <v>95</v>
      </c>
      <c r="C124" s="48">
        <v>4855195.6500000004</v>
      </c>
      <c r="D124" s="48">
        <v>184020739.84</v>
      </c>
      <c r="E124" s="84"/>
      <c r="F124" s="63">
        <f t="shared" si="19"/>
        <v>188875935.49000001</v>
      </c>
      <c r="G124" s="48">
        <f>'PNC, Exon. &amp; no Exon.'!B136</f>
        <v>7837945.0999999996</v>
      </c>
      <c r="H124" s="48">
        <f>'PNC, Exon. &amp; no Exon.'!C136</f>
        <v>174641245.36000001</v>
      </c>
      <c r="I124" s="82"/>
      <c r="J124" s="63">
        <f t="shared" si="18"/>
        <v>182479190.46000001</v>
      </c>
      <c r="K124" s="48">
        <f t="shared" si="16"/>
        <v>-6396745.0300000012</v>
      </c>
      <c r="L124" s="94">
        <f t="shared" si="17"/>
        <v>-3.3867443268540027</v>
      </c>
      <c r="M124" s="61">
        <f t="shared" si="14"/>
        <v>4.4988096070672645</v>
      </c>
      <c r="N124" s="61">
        <f t="shared" si="15"/>
        <v>3.6270574808613709</v>
      </c>
    </row>
    <row r="125" spans="1:14" ht="15.95" hidden="1" customHeight="1" x14ac:dyDescent="0.2">
      <c r="A125" s="11"/>
      <c r="B125" s="52" t="s">
        <v>98</v>
      </c>
      <c r="C125" s="48">
        <v>10451257.58</v>
      </c>
      <c r="D125" s="48">
        <v>0</v>
      </c>
      <c r="E125" s="82"/>
      <c r="F125" s="63">
        <f>(C125+D125)</f>
        <v>10451257.58</v>
      </c>
      <c r="G125" s="48">
        <f>'PNC, Exon. &amp; no Exon.'!B137</f>
        <v>8762750.7799999993</v>
      </c>
      <c r="H125" s="48">
        <f>'PNC, Exon. &amp; no Exon.'!C137</f>
        <v>0</v>
      </c>
      <c r="I125" s="82"/>
      <c r="J125" s="63">
        <f>(G125+H125)</f>
        <v>8762750.7799999993</v>
      </c>
      <c r="K125" s="48">
        <f t="shared" si="16"/>
        <v>-1688506.8000000007</v>
      </c>
      <c r="L125" s="94">
        <f t="shared" si="17"/>
        <v>-16.156015551958109</v>
      </c>
      <c r="M125" s="61">
        <f t="shared" si="14"/>
        <v>0.24893704899387747</v>
      </c>
      <c r="N125" s="61">
        <f t="shared" si="15"/>
        <v>0.17417328896189804</v>
      </c>
    </row>
    <row r="126" spans="1:14" ht="15.95" hidden="1" customHeight="1" x14ac:dyDescent="0.2">
      <c r="A126" s="11"/>
      <c r="B126" s="52" t="s">
        <v>83</v>
      </c>
      <c r="C126" s="48">
        <v>22221227.73</v>
      </c>
      <c r="D126" s="48">
        <v>0</v>
      </c>
      <c r="E126" s="84"/>
      <c r="F126" s="63">
        <f t="shared" si="19"/>
        <v>22221227.73</v>
      </c>
      <c r="G126" s="48">
        <f>'PNC, Exon. &amp; no Exon.'!B138</f>
        <v>25388077.780000001</v>
      </c>
      <c r="H126" s="48">
        <f>'PNC, Exon. &amp; no Exon.'!C138</f>
        <v>0</v>
      </c>
      <c r="I126" s="82"/>
      <c r="J126" s="63">
        <f t="shared" si="18"/>
        <v>25388077.780000001</v>
      </c>
      <c r="K126" s="48">
        <f t="shared" si="16"/>
        <v>3166850.0500000007</v>
      </c>
      <c r="L126" s="94">
        <f t="shared" si="17"/>
        <v>14.251463008610285</v>
      </c>
      <c r="M126" s="61">
        <f t="shared" si="14"/>
        <v>0.52928432906608336</v>
      </c>
      <c r="N126" s="61">
        <f t="shared" si="15"/>
        <v>0.50462749864524659</v>
      </c>
    </row>
    <row r="127" spans="1:14" ht="15.95" hidden="1" customHeight="1" x14ac:dyDescent="0.2">
      <c r="A127" s="11"/>
      <c r="B127" s="52" t="s">
        <v>85</v>
      </c>
      <c r="C127" s="48">
        <v>0</v>
      </c>
      <c r="D127" s="48">
        <v>0</v>
      </c>
      <c r="E127" s="82"/>
      <c r="F127" s="63">
        <f t="shared" si="19"/>
        <v>0</v>
      </c>
      <c r="G127" s="48">
        <f>'PNC, Exon. &amp; no Exon.'!B139</f>
        <v>0</v>
      </c>
      <c r="H127" s="48">
        <f>'PNC, Exon. &amp; no Exon.'!C139</f>
        <v>0</v>
      </c>
      <c r="I127" s="82"/>
      <c r="J127" s="63">
        <f t="shared" si="18"/>
        <v>0</v>
      </c>
      <c r="K127" s="48">
        <f t="shared" si="16"/>
        <v>0</v>
      </c>
      <c r="L127" s="94" t="e">
        <f t="shared" si="17"/>
        <v>#DIV/0!</v>
      </c>
      <c r="M127" s="61">
        <f t="shared" si="14"/>
        <v>0</v>
      </c>
      <c r="N127" s="61">
        <f t="shared" si="15"/>
        <v>0</v>
      </c>
    </row>
    <row r="128" spans="1:14" ht="15.95" hidden="1" customHeight="1" x14ac:dyDescent="0.2">
      <c r="A128" s="11"/>
      <c r="B128" s="52" t="s">
        <v>81</v>
      </c>
      <c r="C128" s="48">
        <v>27690461.98</v>
      </c>
      <c r="D128" s="48">
        <v>1014625.25</v>
      </c>
      <c r="E128" s="84"/>
      <c r="F128" s="63">
        <f t="shared" si="19"/>
        <v>28705087.23</v>
      </c>
      <c r="G128" s="48">
        <f>'PNC, Exon. &amp; no Exon.'!B140</f>
        <v>33692230.850000001</v>
      </c>
      <c r="H128" s="48">
        <f>'PNC, Exon. &amp; no Exon.'!C140</f>
        <v>60285.52</v>
      </c>
      <c r="I128" s="82"/>
      <c r="J128" s="63">
        <f t="shared" si="18"/>
        <v>33752516.370000005</v>
      </c>
      <c r="K128" s="48">
        <f t="shared" si="16"/>
        <v>5047429.1400000043</v>
      </c>
      <c r="L128" s="94">
        <f t="shared" si="17"/>
        <v>17.583744301340708</v>
      </c>
      <c r="M128" s="61">
        <f t="shared" si="14"/>
        <v>0.68372247563991584</v>
      </c>
      <c r="N128" s="61">
        <f t="shared" si="15"/>
        <v>0.67088371385853851</v>
      </c>
    </row>
    <row r="129" spans="1:14" ht="15.95" hidden="1" customHeight="1" x14ac:dyDescent="0.2">
      <c r="A129" s="11"/>
      <c r="B129" s="52" t="s">
        <v>80</v>
      </c>
      <c r="C129" s="48">
        <v>22232771.299999997</v>
      </c>
      <c r="D129" s="48">
        <v>798678.46</v>
      </c>
      <c r="E129" s="82"/>
      <c r="F129" s="63">
        <f t="shared" si="19"/>
        <v>23031449.759999998</v>
      </c>
      <c r="G129" s="48">
        <f>'PNC, Exon. &amp; no Exon.'!B141</f>
        <v>64500894.159999996</v>
      </c>
      <c r="H129" s="48">
        <f>'PNC, Exon. &amp; no Exon.'!C141</f>
        <v>252102.74</v>
      </c>
      <c r="I129" s="82"/>
      <c r="J129" s="63">
        <f t="shared" si="18"/>
        <v>64752996.899999999</v>
      </c>
      <c r="K129" s="48">
        <f t="shared" si="16"/>
        <v>41721547.140000001</v>
      </c>
      <c r="L129" s="94">
        <f t="shared" si="17"/>
        <v>181.15032954833845</v>
      </c>
      <c r="M129" s="61">
        <f t="shared" si="14"/>
        <v>0.54858289477783084</v>
      </c>
      <c r="N129" s="61">
        <f t="shared" si="15"/>
        <v>1.2870664387664565</v>
      </c>
    </row>
    <row r="130" spans="1:14" ht="15.95" hidden="1" customHeight="1" x14ac:dyDescent="0.2">
      <c r="A130" s="11"/>
      <c r="B130" s="52" t="s">
        <v>107</v>
      </c>
      <c r="C130" s="48">
        <v>39434875.019999996</v>
      </c>
      <c r="D130" s="48">
        <v>0</v>
      </c>
      <c r="E130" s="82"/>
      <c r="F130" s="63">
        <f t="shared" si="19"/>
        <v>39434875.019999996</v>
      </c>
      <c r="G130" s="48">
        <f>'PNC, Exon. &amp; no Exon.'!B142</f>
        <v>52427934.739999995</v>
      </c>
      <c r="H130" s="48">
        <f>'PNC, Exon. &amp; no Exon.'!C142</f>
        <v>0</v>
      </c>
      <c r="I130" s="82"/>
      <c r="J130" s="63">
        <f t="shared" si="18"/>
        <v>52427934.739999995</v>
      </c>
      <c r="K130" s="48">
        <f t="shared" si="16"/>
        <v>12993059.719999999</v>
      </c>
      <c r="L130" s="94">
        <f t="shared" si="17"/>
        <v>32.94814479166061</v>
      </c>
      <c r="M130" s="61">
        <f t="shared" si="14"/>
        <v>0.93929379692134374</v>
      </c>
      <c r="N130" s="61">
        <f t="shared" si="15"/>
        <v>1.0420866753379869</v>
      </c>
    </row>
    <row r="131" spans="1:14" ht="15.95" hidden="1" customHeight="1" x14ac:dyDescent="0.2">
      <c r="A131" s="11"/>
      <c r="B131" s="52" t="s">
        <v>79</v>
      </c>
      <c r="C131" s="48">
        <v>36028747.279999994</v>
      </c>
      <c r="D131" s="48">
        <v>69731791.150000021</v>
      </c>
      <c r="E131" s="82"/>
      <c r="F131" s="63">
        <f t="shared" si="19"/>
        <v>105760538.43000001</v>
      </c>
      <c r="G131" s="48">
        <f>'PNC, Exon. &amp; no Exon.'!B143</f>
        <v>33878160.439999998</v>
      </c>
      <c r="H131" s="48">
        <f>'PNC, Exon. &amp; no Exon.'!C143</f>
        <v>80034124.859999999</v>
      </c>
      <c r="I131" s="82"/>
      <c r="J131" s="63">
        <f t="shared" si="18"/>
        <v>113912285.3</v>
      </c>
      <c r="K131" s="48">
        <f t="shared" si="16"/>
        <v>8151746.8699999899</v>
      </c>
      <c r="L131" s="94">
        <f t="shared" si="17"/>
        <v>7.7077395699865949</v>
      </c>
      <c r="M131" s="61">
        <f t="shared" si="14"/>
        <v>2.5190955380479458</v>
      </c>
      <c r="N131" s="61">
        <f t="shared" si="15"/>
        <v>2.264183688659815</v>
      </c>
    </row>
    <row r="132" spans="1:14" ht="15.95" hidden="1" customHeight="1" x14ac:dyDescent="0.2">
      <c r="A132" s="11"/>
      <c r="B132" s="52" t="s">
        <v>84</v>
      </c>
      <c r="C132" s="48">
        <v>0</v>
      </c>
      <c r="D132" s="48">
        <v>0</v>
      </c>
      <c r="E132" s="82"/>
      <c r="F132" s="63">
        <f t="shared" si="19"/>
        <v>0</v>
      </c>
      <c r="G132" s="48">
        <f>'PNC, Exon. &amp; no Exon.'!B144</f>
        <v>0</v>
      </c>
      <c r="H132" s="48">
        <f>'PNC, Exon. &amp; no Exon.'!C144</f>
        <v>0</v>
      </c>
      <c r="I132" s="82"/>
      <c r="J132" s="63">
        <f t="shared" si="18"/>
        <v>0</v>
      </c>
      <c r="K132" s="48">
        <f t="shared" si="16"/>
        <v>0</v>
      </c>
      <c r="L132" s="94" t="e">
        <f t="shared" si="17"/>
        <v>#DIV/0!</v>
      </c>
      <c r="M132" s="61">
        <f t="shared" si="14"/>
        <v>0</v>
      </c>
      <c r="N132" s="61">
        <f t="shared" si="15"/>
        <v>0</v>
      </c>
    </row>
    <row r="133" spans="1:14" ht="15.95" hidden="1" customHeight="1" x14ac:dyDescent="0.2">
      <c r="A133" s="11"/>
      <c r="B133" s="52" t="s">
        <v>100</v>
      </c>
      <c r="C133" s="48">
        <v>335356.53000000003</v>
      </c>
      <c r="D133" s="48">
        <v>17145097.239999998</v>
      </c>
      <c r="E133" s="82"/>
      <c r="F133" s="63">
        <f t="shared" si="19"/>
        <v>17480453.77</v>
      </c>
      <c r="G133" s="48">
        <f>'PNC, Exon. &amp; no Exon.'!B145</f>
        <v>1122688.01</v>
      </c>
      <c r="H133" s="48">
        <f>'PNC, Exon. &amp; no Exon.'!C145</f>
        <v>17040556.289999999</v>
      </c>
      <c r="I133" s="82"/>
      <c r="J133" s="63">
        <f t="shared" si="18"/>
        <v>18163244.300000001</v>
      </c>
      <c r="K133" s="48">
        <f t="shared" si="16"/>
        <v>682790.53000000119</v>
      </c>
      <c r="L133" s="94">
        <f t="shared" si="17"/>
        <v>3.9060229155595954</v>
      </c>
      <c r="M133" s="61">
        <f t="shared" si="14"/>
        <v>0.41636449425043254</v>
      </c>
      <c r="N133" s="61">
        <f t="shared" si="15"/>
        <v>0.36102270592584945</v>
      </c>
    </row>
    <row r="134" spans="1:14" ht="15.95" hidden="1" customHeight="1" x14ac:dyDescent="0.2">
      <c r="A134" s="11"/>
      <c r="B134" s="52" t="s">
        <v>92</v>
      </c>
      <c r="C134" s="48">
        <v>4908269.55</v>
      </c>
      <c r="D134" s="48">
        <v>0</v>
      </c>
      <c r="E134" s="84"/>
      <c r="F134" s="63">
        <f t="shared" si="19"/>
        <v>4908269.55</v>
      </c>
      <c r="G134" s="48">
        <f>'PNC, Exon. &amp; no Exon.'!B146</f>
        <v>6293557.9000000004</v>
      </c>
      <c r="H134" s="48">
        <f>'PNC, Exon. &amp; no Exon.'!C146</f>
        <v>7839145.3099999996</v>
      </c>
      <c r="I134" s="82"/>
      <c r="J134" s="63">
        <f t="shared" si="18"/>
        <v>14132703.210000001</v>
      </c>
      <c r="K134" s="48">
        <f t="shared" si="16"/>
        <v>9224433.6600000001</v>
      </c>
      <c r="L134" s="94">
        <f t="shared" si="17"/>
        <v>187.93657451025689</v>
      </c>
      <c r="M134" s="61">
        <f t="shared" si="14"/>
        <v>0.11690938895063639</v>
      </c>
      <c r="N134" s="61">
        <f t="shared" si="15"/>
        <v>0.28090943834968618</v>
      </c>
    </row>
    <row r="135" spans="1:14" ht="15.95" hidden="1" customHeight="1" x14ac:dyDescent="0.2">
      <c r="A135" s="11"/>
      <c r="B135" s="52" t="s">
        <v>101</v>
      </c>
      <c r="C135" s="48">
        <v>31854770.449999999</v>
      </c>
      <c r="D135" s="48">
        <v>0</v>
      </c>
      <c r="E135" s="84"/>
      <c r="F135" s="63">
        <f t="shared" si="19"/>
        <v>31854770.449999999</v>
      </c>
      <c r="G135" s="48">
        <f>'PNC, Exon. &amp; no Exon.'!B147</f>
        <v>48815083.940000005</v>
      </c>
      <c r="H135" s="48">
        <f>'PNC, Exon. &amp; no Exon.'!C147</f>
        <v>0</v>
      </c>
      <c r="I135" s="82"/>
      <c r="J135" s="63">
        <f t="shared" si="18"/>
        <v>48815083.940000005</v>
      </c>
      <c r="K135" s="48">
        <f t="shared" si="16"/>
        <v>16960313.490000006</v>
      </c>
      <c r="L135" s="94">
        <f t="shared" si="17"/>
        <v>53.242617198015331</v>
      </c>
      <c r="M135" s="61">
        <f t="shared" si="14"/>
        <v>0.7587443416737959</v>
      </c>
      <c r="N135" s="61">
        <f t="shared" si="15"/>
        <v>0.9702756513612647</v>
      </c>
    </row>
    <row r="136" spans="1:14" ht="15.95" hidden="1" customHeight="1" x14ac:dyDescent="0.2">
      <c r="A136" s="11"/>
      <c r="B136" s="51" t="s">
        <v>115</v>
      </c>
      <c r="C136" s="48">
        <v>48375034.530000001</v>
      </c>
      <c r="D136" s="48">
        <v>427839.25</v>
      </c>
      <c r="E136" s="84"/>
      <c r="F136" s="63">
        <f t="shared" si="19"/>
        <v>48802873.780000001</v>
      </c>
      <c r="G136" s="48">
        <f>'PNC, Exon. &amp; no Exon.'!B148</f>
        <v>46676971.729999997</v>
      </c>
      <c r="H136" s="48">
        <f>'PNC, Exon. &amp; no Exon.'!C148</f>
        <v>-164513.54999999999</v>
      </c>
      <c r="I136" s="82"/>
      <c r="J136" s="63">
        <f t="shared" si="18"/>
        <v>46512458.18</v>
      </c>
      <c r="K136" s="48">
        <f t="shared" si="16"/>
        <v>-2290415.6000000015</v>
      </c>
      <c r="L136" s="94">
        <f t="shared" si="17"/>
        <v>-4.6931982127221392</v>
      </c>
      <c r="M136" s="61">
        <f t="shared" si="14"/>
        <v>1.1624288549219624</v>
      </c>
      <c r="N136" s="61">
        <f t="shared" si="15"/>
        <v>0.92450738612850736</v>
      </c>
    </row>
    <row r="137" spans="1:14" ht="15.95" hidden="1" customHeight="1" x14ac:dyDescent="0.2">
      <c r="A137" s="11"/>
      <c r="B137" s="52" t="s">
        <v>106</v>
      </c>
      <c r="C137" s="48">
        <v>0</v>
      </c>
      <c r="D137" s="48">
        <v>0</v>
      </c>
      <c r="E137" s="82"/>
      <c r="F137" s="63">
        <f t="shared" si="19"/>
        <v>0</v>
      </c>
      <c r="G137" s="48">
        <f>'PNC, Exon. &amp; no Exon.'!B149</f>
        <v>0</v>
      </c>
      <c r="H137" s="48">
        <f>'PNC, Exon. &amp; no Exon.'!C149</f>
        <v>0</v>
      </c>
      <c r="I137" s="82"/>
      <c r="J137" s="63">
        <f t="shared" si="18"/>
        <v>0</v>
      </c>
      <c r="K137" s="48">
        <f t="shared" si="16"/>
        <v>0</v>
      </c>
      <c r="L137" s="94" t="e">
        <f t="shared" si="17"/>
        <v>#DIV/0!</v>
      </c>
      <c r="M137" s="61">
        <f t="shared" si="14"/>
        <v>0</v>
      </c>
      <c r="N137" s="61">
        <f t="shared" si="15"/>
        <v>0</v>
      </c>
    </row>
    <row r="138" spans="1:14" ht="15.95" hidden="1" customHeight="1" x14ac:dyDescent="0.2">
      <c r="A138" s="11"/>
      <c r="B138" s="52" t="s">
        <v>82</v>
      </c>
      <c r="C138" s="48">
        <v>5224494.5599999996</v>
      </c>
      <c r="D138" s="48">
        <v>0</v>
      </c>
      <c r="E138" s="84"/>
      <c r="F138" s="63">
        <f t="shared" si="19"/>
        <v>5224494.5599999996</v>
      </c>
      <c r="G138" s="48">
        <f>'PNC, Exon. &amp; no Exon.'!B150</f>
        <v>5404433.9699999997</v>
      </c>
      <c r="H138" s="48">
        <f>'PNC, Exon. &amp; no Exon.'!C150</f>
        <v>0</v>
      </c>
      <c r="I138" s="82"/>
      <c r="J138" s="63">
        <f t="shared" si="18"/>
        <v>5404433.9699999997</v>
      </c>
      <c r="K138" s="48">
        <f t="shared" si="16"/>
        <v>179939.41000000015</v>
      </c>
      <c r="L138" s="94">
        <f t="shared" si="17"/>
        <v>3.4441496288973106</v>
      </c>
      <c r="M138" s="61">
        <f t="shared" si="14"/>
        <v>0.12444150843050662</v>
      </c>
      <c r="N138" s="61">
        <f t="shared" si="15"/>
        <v>0.10742152357918683</v>
      </c>
    </row>
    <row r="139" spans="1:14" ht="15.95" hidden="1" customHeight="1" x14ac:dyDescent="0.2">
      <c r="A139" s="11"/>
      <c r="B139" s="52" t="s">
        <v>104</v>
      </c>
      <c r="C139" s="48">
        <v>0</v>
      </c>
      <c r="D139" s="48">
        <v>0</v>
      </c>
      <c r="E139" s="82"/>
      <c r="F139" s="63">
        <f t="shared" si="19"/>
        <v>0</v>
      </c>
      <c r="G139" s="48">
        <f>'PNC, Exon. &amp; no Exon.'!B151</f>
        <v>0</v>
      </c>
      <c r="H139" s="48">
        <f>'PNC, Exon. &amp; no Exon.'!C151</f>
        <v>0</v>
      </c>
      <c r="I139" s="82"/>
      <c r="J139" s="63">
        <f t="shared" si="18"/>
        <v>0</v>
      </c>
      <c r="K139" s="48">
        <f t="shared" si="16"/>
        <v>0</v>
      </c>
      <c r="L139" s="94" t="e">
        <f t="shared" si="17"/>
        <v>#DIV/0!</v>
      </c>
      <c r="M139" s="61">
        <f t="shared" si="14"/>
        <v>0</v>
      </c>
      <c r="N139" s="61">
        <f t="shared" si="15"/>
        <v>0</v>
      </c>
    </row>
    <row r="140" spans="1:14" ht="15.95" hidden="1" customHeight="1" x14ac:dyDescent="0.2">
      <c r="A140" s="11"/>
      <c r="B140" s="52" t="s">
        <v>114</v>
      </c>
      <c r="C140" s="48">
        <v>38845031.079999998</v>
      </c>
      <c r="D140" s="48">
        <v>794640.92999999993</v>
      </c>
      <c r="E140" s="82"/>
      <c r="F140" s="63">
        <f t="shared" si="19"/>
        <v>39639672.009999998</v>
      </c>
      <c r="G140" s="48">
        <f>'PNC, Exon. &amp; no Exon.'!B152</f>
        <v>35477989.100000001</v>
      </c>
      <c r="H140" s="48">
        <f>'PNC, Exon. &amp; no Exon.'!C152</f>
        <v>254583.28999999998</v>
      </c>
      <c r="I140" s="82"/>
      <c r="J140" s="63">
        <f t="shared" si="18"/>
        <v>35732572.390000001</v>
      </c>
      <c r="K140" s="48">
        <f t="shared" si="16"/>
        <v>-3907099.6199999973</v>
      </c>
      <c r="L140" s="94">
        <f t="shared" si="17"/>
        <v>-9.8565387196300307</v>
      </c>
      <c r="M140" s="61">
        <f t="shared" si="14"/>
        <v>0.94417182790882892</v>
      </c>
      <c r="N140" s="61">
        <f t="shared" si="15"/>
        <v>0.71024040423929646</v>
      </c>
    </row>
    <row r="141" spans="1:14" ht="15.95" hidden="1" customHeight="1" x14ac:dyDescent="0.2">
      <c r="A141" s="11"/>
      <c r="B141" s="52" t="s">
        <v>116</v>
      </c>
      <c r="C141" s="48">
        <v>21178093.539999999</v>
      </c>
      <c r="D141" s="48">
        <v>609930541.21000004</v>
      </c>
      <c r="E141" s="82"/>
      <c r="F141" s="63">
        <f t="shared" si="19"/>
        <v>631108634.75</v>
      </c>
      <c r="G141" s="48">
        <f>'PNC, Exon. &amp; no Exon.'!B153</f>
        <v>52982479.640000001</v>
      </c>
      <c r="H141" s="48">
        <f>'PNC, Exon. &amp; no Exon.'!C153</f>
        <v>789271693.06000006</v>
      </c>
      <c r="I141" s="82"/>
      <c r="J141" s="63">
        <f t="shared" si="18"/>
        <v>842254172.70000005</v>
      </c>
      <c r="K141" s="48">
        <f t="shared" si="16"/>
        <v>211145537.95000005</v>
      </c>
      <c r="L141" s="94">
        <f t="shared" si="17"/>
        <v>33.456290458399572</v>
      </c>
      <c r="M141" s="61">
        <f t="shared" si="14"/>
        <v>15.032288691254308</v>
      </c>
      <c r="N141" s="61">
        <f t="shared" si="15"/>
        <v>16.741110535274348</v>
      </c>
    </row>
    <row r="142" spans="1:14" ht="15.95" hidden="1" customHeight="1" x14ac:dyDescent="0.2">
      <c r="A142" s="11"/>
      <c r="B142" s="52" t="s">
        <v>119</v>
      </c>
      <c r="C142" s="48">
        <v>8213839.0500000007</v>
      </c>
      <c r="D142" s="48">
        <v>0</v>
      </c>
      <c r="E142" s="82"/>
      <c r="F142" s="63">
        <f t="shared" si="19"/>
        <v>8213839.0500000007</v>
      </c>
      <c r="G142" s="48">
        <f>'PNC, Exon. &amp; no Exon.'!B154</f>
        <v>17064377.140000001</v>
      </c>
      <c r="H142" s="48">
        <f>'PNC, Exon. &amp; no Exon.'!C154</f>
        <v>70402.22</v>
      </c>
      <c r="I142" s="82"/>
      <c r="J142" s="63">
        <f t="shared" si="18"/>
        <v>17134779.359999999</v>
      </c>
      <c r="K142" s="48">
        <f t="shared" si="16"/>
        <v>8920940.3099999987</v>
      </c>
      <c r="L142" s="94">
        <f t="shared" si="17"/>
        <v>108.60865736101802</v>
      </c>
      <c r="M142" s="61">
        <f t="shared" si="14"/>
        <v>0.19564428858117131</v>
      </c>
      <c r="N142" s="61">
        <f t="shared" si="15"/>
        <v>0.34058036702119315</v>
      </c>
    </row>
    <row r="143" spans="1:14" ht="15.95" hidden="1" customHeight="1" x14ac:dyDescent="0.2">
      <c r="A143" s="11"/>
      <c r="B143" s="52" t="s">
        <v>124</v>
      </c>
      <c r="C143" s="48">
        <v>6979672.0599999996</v>
      </c>
      <c r="D143" s="48">
        <v>0</v>
      </c>
      <c r="E143" s="82"/>
      <c r="F143" s="63">
        <f t="shared" si="19"/>
        <v>6979672.0599999996</v>
      </c>
      <c r="G143" s="48">
        <f>'PNC, Exon. &amp; no Exon.'!B155</f>
        <v>16511522.719999999</v>
      </c>
      <c r="H143" s="48">
        <f>'PNC, Exon. &amp; no Exon.'!C155</f>
        <v>35178</v>
      </c>
      <c r="I143" s="82"/>
      <c r="J143" s="63">
        <f t="shared" si="18"/>
        <v>16546700.719999999</v>
      </c>
      <c r="K143" s="48">
        <f t="shared" si="16"/>
        <v>9567028.6600000001</v>
      </c>
      <c r="L143" s="94">
        <f t="shared" si="17"/>
        <v>137.06988777922612</v>
      </c>
      <c r="M143" s="61">
        <f t="shared" si="14"/>
        <v>0.16624783690016159</v>
      </c>
      <c r="N143" s="61">
        <f t="shared" si="15"/>
        <v>0.32889139018405433</v>
      </c>
    </row>
    <row r="144" spans="1:14" ht="15.95" hidden="1" customHeight="1" x14ac:dyDescent="0.2">
      <c r="A144" s="11"/>
      <c r="B144" s="52" t="s">
        <v>102</v>
      </c>
      <c r="C144" s="48">
        <v>0</v>
      </c>
      <c r="D144" s="48">
        <v>0</v>
      </c>
      <c r="E144" s="82"/>
      <c r="F144" s="63">
        <f t="shared" si="19"/>
        <v>0</v>
      </c>
      <c r="G144" s="48">
        <f>'PNC, Exon. &amp; no Exon.'!B156</f>
        <v>0</v>
      </c>
      <c r="H144" s="48">
        <f>'PNC, Exon. &amp; no Exon.'!C156</f>
        <v>0</v>
      </c>
      <c r="I144" s="82"/>
      <c r="J144" s="63">
        <f t="shared" si="18"/>
        <v>0</v>
      </c>
      <c r="K144" s="48">
        <f t="shared" si="16"/>
        <v>0</v>
      </c>
      <c r="L144" s="94" t="e">
        <f t="shared" si="17"/>
        <v>#DIV/0!</v>
      </c>
      <c r="M144" s="61">
        <f t="shared" si="14"/>
        <v>0</v>
      </c>
      <c r="N144" s="61">
        <f t="shared" si="15"/>
        <v>0</v>
      </c>
    </row>
    <row r="145" spans="1:14" ht="15.95" hidden="1" customHeight="1" x14ac:dyDescent="0.2">
      <c r="A145" s="11"/>
      <c r="B145" s="51" t="s">
        <v>109</v>
      </c>
      <c r="C145" s="48">
        <v>0</v>
      </c>
      <c r="D145" s="48">
        <v>16933943.960000001</v>
      </c>
      <c r="E145" s="82"/>
      <c r="F145" s="63">
        <f t="shared" si="19"/>
        <v>16933943.960000001</v>
      </c>
      <c r="G145" s="48">
        <f>'PNC, Exon. &amp; no Exon.'!B157</f>
        <v>0</v>
      </c>
      <c r="H145" s="48">
        <f>'PNC, Exon. &amp; no Exon.'!C157</f>
        <v>18856220.280000001</v>
      </c>
      <c r="I145" s="82"/>
      <c r="J145" s="63">
        <f t="shared" si="18"/>
        <v>18856220.280000001</v>
      </c>
      <c r="K145" s="48">
        <f t="shared" si="16"/>
        <v>1922276.3200000003</v>
      </c>
      <c r="L145" s="94">
        <f t="shared" si="17"/>
        <v>11.351616165381477</v>
      </c>
      <c r="M145" s="61">
        <f t="shared" si="14"/>
        <v>0.40334725318578318</v>
      </c>
      <c r="N145" s="61">
        <f t="shared" si="15"/>
        <v>0.37479668040469394</v>
      </c>
    </row>
    <row r="146" spans="1:14" ht="15.95" hidden="1" customHeight="1" x14ac:dyDescent="0.2">
      <c r="A146" s="11"/>
      <c r="B146" s="52" t="s">
        <v>123</v>
      </c>
      <c r="C146" s="48">
        <v>523351.63000000006</v>
      </c>
      <c r="D146" s="48">
        <v>0</v>
      </c>
      <c r="E146" s="82"/>
      <c r="F146" s="63">
        <f t="shared" si="19"/>
        <v>523351.63000000006</v>
      </c>
      <c r="G146" s="48">
        <f>'PNC, Exon. &amp; no Exon.'!B158</f>
        <v>4228901.25</v>
      </c>
      <c r="H146" s="48">
        <f>'PNC, Exon. &amp; no Exon.'!C158</f>
        <v>9943.0300000000007</v>
      </c>
      <c r="I146" s="82"/>
      <c r="J146" s="63">
        <f t="shared" si="18"/>
        <v>4238844.28</v>
      </c>
      <c r="K146" s="48">
        <f t="shared" si="16"/>
        <v>3715492.6500000004</v>
      </c>
      <c r="L146" s="94">
        <f t="shared" si="17"/>
        <v>709.94192757171697</v>
      </c>
      <c r="M146" s="61">
        <f t="shared" si="14"/>
        <v>1.2465639599931825E-2</v>
      </c>
      <c r="N146" s="61">
        <f t="shared" si="15"/>
        <v>8.4253617178067092E-2</v>
      </c>
    </row>
    <row r="147" spans="1:14" ht="15.95" hidden="1" customHeight="1" x14ac:dyDescent="0.2">
      <c r="A147" s="11"/>
      <c r="B147" s="52" t="s">
        <v>118</v>
      </c>
      <c r="C147" s="48">
        <v>10914554.439999998</v>
      </c>
      <c r="D147" s="48">
        <v>0</v>
      </c>
      <c r="E147" s="82"/>
      <c r="F147" s="63">
        <f t="shared" si="19"/>
        <v>10914554.439999998</v>
      </c>
      <c r="G147" s="48">
        <f>'PNC, Exon. &amp; no Exon.'!B159</f>
        <v>11455205.779999999</v>
      </c>
      <c r="H147" s="48">
        <f>'PNC, Exon. &amp; no Exon.'!C159</f>
        <v>439589.04</v>
      </c>
      <c r="I147" s="82"/>
      <c r="J147" s="63">
        <f t="shared" ref="J147:J152" si="20">(G147+H147)</f>
        <v>11894794.819999998</v>
      </c>
      <c r="K147" s="48">
        <f t="shared" si="16"/>
        <v>980240.38000000082</v>
      </c>
      <c r="L147" s="94">
        <f t="shared" si="17"/>
        <v>8.9810388998343864</v>
      </c>
      <c r="M147" s="61">
        <f t="shared" si="14"/>
        <v>0.25997225238961363</v>
      </c>
      <c r="N147" s="61">
        <f t="shared" si="15"/>
        <v>0.23642753141569409</v>
      </c>
    </row>
    <row r="148" spans="1:14" ht="15.95" hidden="1" customHeight="1" x14ac:dyDescent="0.2">
      <c r="A148" s="11"/>
      <c r="B148" s="52" t="s">
        <v>120</v>
      </c>
      <c r="C148" s="48">
        <v>0</v>
      </c>
      <c r="D148" s="48">
        <v>0</v>
      </c>
      <c r="E148" s="82"/>
      <c r="F148" s="63">
        <f t="shared" si="19"/>
        <v>0</v>
      </c>
      <c r="G148" s="48">
        <f>'PNC, Exon. &amp; no Exon.'!B160</f>
        <v>0</v>
      </c>
      <c r="H148" s="48">
        <f>'PNC, Exon. &amp; no Exon.'!C160</f>
        <v>0</v>
      </c>
      <c r="I148" s="82"/>
      <c r="J148" s="63">
        <f t="shared" si="20"/>
        <v>0</v>
      </c>
      <c r="K148" s="48">
        <f t="shared" si="16"/>
        <v>0</v>
      </c>
      <c r="L148" s="94" t="e">
        <f t="shared" si="17"/>
        <v>#DIV/0!</v>
      </c>
      <c r="M148" s="61">
        <f t="shared" si="14"/>
        <v>0</v>
      </c>
      <c r="N148" s="61">
        <f t="shared" si="15"/>
        <v>0</v>
      </c>
    </row>
    <row r="149" spans="1:14" ht="15.95" hidden="1" customHeight="1" x14ac:dyDescent="0.2">
      <c r="A149" s="11"/>
      <c r="B149" s="52" t="s">
        <v>163</v>
      </c>
      <c r="C149" s="48">
        <v>0</v>
      </c>
      <c r="D149" s="48">
        <v>0</v>
      </c>
      <c r="E149" s="82"/>
      <c r="F149" s="63">
        <f t="shared" si="19"/>
        <v>0</v>
      </c>
      <c r="G149" s="48">
        <f>'PNC, Exon. &amp; no Exon.'!B161</f>
        <v>1652327.26</v>
      </c>
      <c r="H149" s="48">
        <f>'PNC, Exon. &amp; no Exon.'!C161</f>
        <v>0</v>
      </c>
      <c r="I149" s="82"/>
      <c r="J149" s="63">
        <f t="shared" si="20"/>
        <v>1652327.26</v>
      </c>
      <c r="K149" s="48">
        <f t="shared" si="16"/>
        <v>1652327.26</v>
      </c>
      <c r="L149" s="94" t="e">
        <f t="shared" si="17"/>
        <v>#DIV/0!</v>
      </c>
      <c r="M149" s="61">
        <f t="shared" si="14"/>
        <v>0</v>
      </c>
      <c r="N149" s="61">
        <f t="shared" si="15"/>
        <v>3.2842571989203748E-2</v>
      </c>
    </row>
    <row r="150" spans="1:14" ht="15.95" hidden="1" customHeight="1" x14ac:dyDescent="0.2">
      <c r="A150" s="11"/>
      <c r="B150" s="52" t="s">
        <v>105</v>
      </c>
      <c r="C150" s="48">
        <v>0</v>
      </c>
      <c r="D150" s="48">
        <v>0</v>
      </c>
      <c r="E150" s="82"/>
      <c r="F150" s="63">
        <f t="shared" si="19"/>
        <v>0</v>
      </c>
      <c r="G150" s="48">
        <f>'PNC, Exon. &amp; no Exon.'!B162</f>
        <v>0</v>
      </c>
      <c r="H150" s="48">
        <f>'PNC, Exon. &amp; no Exon.'!C162</f>
        <v>0</v>
      </c>
      <c r="I150" s="82"/>
      <c r="J150" s="63">
        <f t="shared" si="20"/>
        <v>0</v>
      </c>
      <c r="K150" s="48">
        <f t="shared" si="16"/>
        <v>0</v>
      </c>
      <c r="L150" s="94" t="e">
        <f t="shared" si="17"/>
        <v>#DIV/0!</v>
      </c>
      <c r="M150" s="61">
        <f t="shared" si="14"/>
        <v>0</v>
      </c>
      <c r="N150" s="61">
        <f t="shared" si="15"/>
        <v>0</v>
      </c>
    </row>
    <row r="151" spans="1:14" ht="15.95" hidden="1" customHeight="1" x14ac:dyDescent="0.2">
      <c r="A151" s="11"/>
      <c r="B151" s="52" t="s">
        <v>103</v>
      </c>
      <c r="C151" s="48">
        <v>1899885.02</v>
      </c>
      <c r="D151" s="48">
        <v>35285517.710000001</v>
      </c>
      <c r="E151" s="84"/>
      <c r="F151" s="63">
        <f t="shared" si="19"/>
        <v>37185402.730000004</v>
      </c>
      <c r="G151" s="48">
        <f>'PNC, Exon. &amp; no Exon.'!B163</f>
        <v>1989084.3</v>
      </c>
      <c r="H151" s="48">
        <f>'PNC, Exon. &amp; no Exon.'!C163</f>
        <v>24931153.210000001</v>
      </c>
      <c r="I151" s="82"/>
      <c r="J151" s="63">
        <f t="shared" si="20"/>
        <v>26920237.510000002</v>
      </c>
      <c r="K151" s="48">
        <f t="shared" si="16"/>
        <v>-10265165.220000003</v>
      </c>
      <c r="L151" s="94">
        <f t="shared" si="17"/>
        <v>-27.605362498113788</v>
      </c>
      <c r="M151" s="61">
        <f t="shared" si="14"/>
        <v>0.88571392967764528</v>
      </c>
      <c r="N151" s="61">
        <f t="shared" si="15"/>
        <v>0.53508155423680304</v>
      </c>
    </row>
    <row r="152" spans="1:14" ht="15.95" hidden="1" customHeight="1" x14ac:dyDescent="0.2">
      <c r="A152" s="11"/>
      <c r="B152" s="52" t="s">
        <v>110</v>
      </c>
      <c r="C152" s="48">
        <v>0</v>
      </c>
      <c r="D152" s="48">
        <v>20185490.68</v>
      </c>
      <c r="E152" s="84"/>
      <c r="F152" s="63">
        <f>(C152+D152)</f>
        <v>20185490.68</v>
      </c>
      <c r="G152" s="48">
        <f>'PNC, Exon. &amp; no Exon.'!B164</f>
        <v>19249154.469999999</v>
      </c>
      <c r="H152" s="48">
        <f>'PNC, Exon. &amp; no Exon.'!C164</f>
        <v>0</v>
      </c>
      <c r="I152" s="82"/>
      <c r="J152" s="63">
        <f t="shared" si="20"/>
        <v>19249154.469999999</v>
      </c>
      <c r="K152" s="48">
        <f>J152-F152</f>
        <v>-936336.21000000089</v>
      </c>
      <c r="L152" s="94">
        <f>K152/F152*100</f>
        <v>-4.6386596434226535</v>
      </c>
      <c r="M152" s="61">
        <f t="shared" si="14"/>
        <v>0.48079539174199709</v>
      </c>
      <c r="N152" s="61">
        <f t="shared" si="15"/>
        <v>0.38260685804595268</v>
      </c>
    </row>
    <row r="153" spans="1:14" ht="21" hidden="1" customHeight="1" x14ac:dyDescent="0.2">
      <c r="A153" s="8"/>
      <c r="B153" s="55" t="s">
        <v>21</v>
      </c>
      <c r="C153" s="66">
        <f>SUM(C115:C152)</f>
        <v>2679552859.1600013</v>
      </c>
      <c r="D153" s="66">
        <f>SUM(D115:D152)</f>
        <v>1518800749.6100001</v>
      </c>
      <c r="E153" s="66"/>
      <c r="F153" s="66">
        <f>SUM(F115:F152)</f>
        <v>4198353608.7700009</v>
      </c>
      <c r="G153" s="66">
        <f>SUM(G115:G152)</f>
        <v>2965074236.6399999</v>
      </c>
      <c r="H153" s="66">
        <f>SUM(H115:H152)</f>
        <v>2065978935.8799999</v>
      </c>
      <c r="I153" s="66"/>
      <c r="J153" s="66">
        <f>SUM(J115:J152)</f>
        <v>5031053172.5200005</v>
      </c>
      <c r="K153" s="66">
        <f>J153-F153</f>
        <v>832699563.74999952</v>
      </c>
      <c r="L153" s="95">
        <f>K153/F153*100</f>
        <v>19.833954958214132</v>
      </c>
      <c r="M153" s="67">
        <f>SUM(M115:M152)</f>
        <v>99.999999999999972</v>
      </c>
      <c r="N153" s="67">
        <f>SUM(N115:N152)</f>
        <v>99.999999999999986</v>
      </c>
    </row>
    <row r="154" spans="1:14" hidden="1" x14ac:dyDescent="0.2">
      <c r="B154" s="81" t="s">
        <v>97</v>
      </c>
    </row>
    <row r="155" spans="1:14" hidden="1" x14ac:dyDescent="0.2"/>
    <row r="156" spans="1:14" hidden="1" x14ac:dyDescent="0.2"/>
    <row r="157" spans="1:14" hidden="1" x14ac:dyDescent="0.2"/>
    <row r="158" spans="1:14" hidden="1" x14ac:dyDescent="0.2"/>
    <row r="159" spans="1:14" hidden="1" x14ac:dyDescent="0.2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</row>
    <row r="160" spans="1:14" ht="20.25" x14ac:dyDescent="0.3">
      <c r="A160" s="188" t="s">
        <v>42</v>
      </c>
      <c r="B160" s="188"/>
      <c r="C160" s="188"/>
      <c r="D160" s="188"/>
      <c r="E160" s="188"/>
      <c r="F160" s="188"/>
      <c r="G160" s="188"/>
      <c r="H160" s="188"/>
      <c r="I160" s="188"/>
      <c r="J160" s="188"/>
      <c r="K160" s="188"/>
      <c r="L160" s="188"/>
      <c r="M160" s="188"/>
      <c r="N160" s="188"/>
    </row>
    <row r="161" spans="1:14" x14ac:dyDescent="0.2">
      <c r="A161" s="189" t="s">
        <v>59</v>
      </c>
      <c r="B161" s="189"/>
      <c r="C161" s="189"/>
      <c r="D161" s="189"/>
      <c r="E161" s="189"/>
      <c r="F161" s="189"/>
      <c r="G161" s="189"/>
      <c r="H161" s="189"/>
      <c r="I161" s="189"/>
      <c r="J161" s="189"/>
      <c r="K161" s="189"/>
      <c r="L161" s="189"/>
      <c r="M161" s="189"/>
      <c r="N161" s="189"/>
    </row>
    <row r="162" spans="1:14" x14ac:dyDescent="0.2">
      <c r="A162" s="191" t="s">
        <v>147</v>
      </c>
      <c r="B162" s="191"/>
      <c r="C162" s="191"/>
      <c r="D162" s="191"/>
      <c r="E162" s="191"/>
      <c r="F162" s="191"/>
      <c r="G162" s="191"/>
      <c r="H162" s="191"/>
      <c r="I162" s="191"/>
      <c r="J162" s="191"/>
      <c r="K162" s="191"/>
      <c r="L162" s="191"/>
      <c r="M162" s="191"/>
      <c r="N162" s="191"/>
    </row>
    <row r="163" spans="1:14" x14ac:dyDescent="0.2">
      <c r="A163" s="189" t="s">
        <v>113</v>
      </c>
      <c r="B163" s="189"/>
      <c r="C163" s="189"/>
      <c r="D163" s="189"/>
      <c r="E163" s="189"/>
      <c r="F163" s="189"/>
      <c r="G163" s="189"/>
      <c r="H163" s="189"/>
      <c r="I163" s="189"/>
      <c r="J163" s="189"/>
      <c r="K163" s="189"/>
      <c r="L163" s="189"/>
      <c r="M163" s="189"/>
      <c r="N163" s="189"/>
    </row>
    <row r="164" spans="1:14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</row>
    <row r="165" spans="1:14" ht="21" customHeight="1" x14ac:dyDescent="0.2">
      <c r="B165" s="192" t="s">
        <v>33</v>
      </c>
      <c r="C165" s="192" t="s">
        <v>121</v>
      </c>
      <c r="D165" s="192"/>
      <c r="E165" s="192" t="s">
        <v>52</v>
      </c>
      <c r="F165" s="192"/>
      <c r="G165" s="192" t="s">
        <v>157</v>
      </c>
      <c r="H165" s="192"/>
      <c r="I165" s="192"/>
      <c r="J165" s="192"/>
      <c r="K165" s="192" t="s">
        <v>29</v>
      </c>
      <c r="L165" s="192"/>
      <c r="M165" s="192" t="s">
        <v>62</v>
      </c>
      <c r="N165" s="192"/>
    </row>
    <row r="166" spans="1:14" ht="34.5" customHeight="1" x14ac:dyDescent="0.2">
      <c r="A166" s="96"/>
      <c r="B166" s="192"/>
      <c r="C166" s="113" t="s">
        <v>28</v>
      </c>
      <c r="D166" s="113" t="s">
        <v>37</v>
      </c>
      <c r="E166" s="113" t="s">
        <v>51</v>
      </c>
      <c r="F166" s="113" t="s">
        <v>57</v>
      </c>
      <c r="G166" s="113" t="s">
        <v>28</v>
      </c>
      <c r="H166" s="113" t="s">
        <v>37</v>
      </c>
      <c r="I166" s="113" t="s">
        <v>51</v>
      </c>
      <c r="J166" s="113" t="s">
        <v>57</v>
      </c>
      <c r="K166" s="113" t="s">
        <v>26</v>
      </c>
      <c r="L166" s="113" t="s">
        <v>24</v>
      </c>
      <c r="M166" s="113">
        <v>2018</v>
      </c>
      <c r="N166" s="113">
        <v>2019</v>
      </c>
    </row>
    <row r="167" spans="1:14" ht="15.95" customHeight="1" x14ac:dyDescent="0.2">
      <c r="A167" s="97"/>
      <c r="B167" s="103" t="s">
        <v>90</v>
      </c>
      <c r="C167" s="48">
        <v>838802255.37000012</v>
      </c>
      <c r="D167" s="48">
        <v>299841757.43000001</v>
      </c>
      <c r="E167" s="82">
        <v>1</v>
      </c>
      <c r="F167" s="63">
        <f t="shared" ref="F167:F204" si="21">(C167+D167)</f>
        <v>1138644012.8000002</v>
      </c>
      <c r="G167" s="48">
        <v>723140660.29000008</v>
      </c>
      <c r="H167" s="48">
        <v>485013552.67000002</v>
      </c>
      <c r="I167" s="82">
        <v>1</v>
      </c>
      <c r="J167" s="63">
        <f t="shared" ref="J167:J204" si="22">(G167+H167)</f>
        <v>1208154212.96</v>
      </c>
      <c r="K167" s="48">
        <f>J167-F167</f>
        <v>69510200.159999847</v>
      </c>
      <c r="L167" s="94">
        <f>K167/F167*100</f>
        <v>6.1046472276326043</v>
      </c>
      <c r="M167" s="61">
        <f>(F167/$F$205*100)</f>
        <v>22.47904411315335</v>
      </c>
      <c r="N167" s="61">
        <f>(J167/$J$205*100)</f>
        <v>20.679171746582583</v>
      </c>
    </row>
    <row r="168" spans="1:14" ht="15.95" customHeight="1" x14ac:dyDescent="0.2">
      <c r="A168" s="98"/>
      <c r="B168" s="52" t="s">
        <v>116</v>
      </c>
      <c r="C168" s="48">
        <v>24755995.41</v>
      </c>
      <c r="D168" s="48">
        <v>645830257.8599999</v>
      </c>
      <c r="E168" s="82">
        <v>4</v>
      </c>
      <c r="F168" s="63">
        <f t="shared" si="21"/>
        <v>670586253.26999986</v>
      </c>
      <c r="G168" s="48">
        <v>70575636.310000002</v>
      </c>
      <c r="H168" s="48">
        <v>886068019.84000015</v>
      </c>
      <c r="I168" s="82">
        <v>2</v>
      </c>
      <c r="J168" s="63">
        <f t="shared" si="22"/>
        <v>956643656.1500001</v>
      </c>
      <c r="K168" s="48">
        <f t="shared" ref="K168:K203" si="23">J168-F168</f>
        <v>286057402.88000023</v>
      </c>
      <c r="L168" s="94">
        <f t="shared" ref="L168:L203" si="24">K168/F168*100</f>
        <v>42.657808967167156</v>
      </c>
      <c r="M168" s="61">
        <f t="shared" ref="M168:M203" si="25">(F168/$F$205*100)</f>
        <v>13.238674949743301</v>
      </c>
      <c r="N168" s="61">
        <f t="shared" ref="N168:N203" si="26">(J168/$J$205*100)</f>
        <v>16.374232903047048</v>
      </c>
    </row>
    <row r="169" spans="1:14" ht="15.95" customHeight="1" x14ac:dyDescent="0.2">
      <c r="A169" s="98"/>
      <c r="B169" s="52" t="s">
        <v>122</v>
      </c>
      <c r="C169" s="48">
        <v>636447057.19000006</v>
      </c>
      <c r="D169" s="48">
        <v>83509975.520000011</v>
      </c>
      <c r="E169" s="82">
        <v>3</v>
      </c>
      <c r="F169" s="63">
        <f t="shared" si="21"/>
        <v>719957032.71000004</v>
      </c>
      <c r="G169" s="48">
        <v>863255676.72000003</v>
      </c>
      <c r="H169" s="48">
        <v>73704292.300000012</v>
      </c>
      <c r="I169" s="82">
        <v>3</v>
      </c>
      <c r="J169" s="63">
        <f t="shared" si="22"/>
        <v>936959969.01999998</v>
      </c>
      <c r="K169" s="48">
        <f t="shared" si="23"/>
        <v>217002936.30999994</v>
      </c>
      <c r="L169" s="94">
        <f t="shared" si="24"/>
        <v>30.141095433595012</v>
      </c>
      <c r="M169" s="61">
        <f t="shared" si="25"/>
        <v>14.213350016275674</v>
      </c>
      <c r="N169" s="61">
        <f t="shared" si="26"/>
        <v>16.037320328144869</v>
      </c>
    </row>
    <row r="170" spans="1:14" ht="15.95" customHeight="1" x14ac:dyDescent="0.2">
      <c r="A170" s="98"/>
      <c r="B170" s="52" t="s">
        <v>99</v>
      </c>
      <c r="C170" s="48">
        <v>673779424.86000001</v>
      </c>
      <c r="D170" s="48">
        <v>102667454.59999998</v>
      </c>
      <c r="E170" s="82">
        <v>2</v>
      </c>
      <c r="F170" s="63">
        <f t="shared" si="21"/>
        <v>776446879.46000004</v>
      </c>
      <c r="G170" s="48">
        <v>479052690.45000005</v>
      </c>
      <c r="H170" s="48">
        <v>143839570.78999999</v>
      </c>
      <c r="I170" s="82">
        <v>4</v>
      </c>
      <c r="J170" s="63">
        <f t="shared" si="22"/>
        <v>622892261.24000001</v>
      </c>
      <c r="K170" s="48">
        <f t="shared" si="23"/>
        <v>-153554618.22000003</v>
      </c>
      <c r="L170" s="94">
        <f t="shared" si="24"/>
        <v>-19.776577417220551</v>
      </c>
      <c r="M170" s="61">
        <f t="shared" si="25"/>
        <v>15.328569297072583</v>
      </c>
      <c r="N170" s="61">
        <f t="shared" si="26"/>
        <v>10.661632357545409</v>
      </c>
    </row>
    <row r="171" spans="1:14" ht="15.95" customHeight="1" x14ac:dyDescent="0.2">
      <c r="A171" s="98"/>
      <c r="B171" s="52" t="s">
        <v>91</v>
      </c>
      <c r="C171" s="48">
        <v>319183035.96000004</v>
      </c>
      <c r="D171" s="48">
        <v>39488931.109999999</v>
      </c>
      <c r="E171" s="82">
        <v>6</v>
      </c>
      <c r="F171" s="63">
        <f t="shared" si="21"/>
        <v>358671967.07000005</v>
      </c>
      <c r="G171" s="48">
        <v>408795090.05000007</v>
      </c>
      <c r="H171" s="48">
        <v>52101796.730000012</v>
      </c>
      <c r="I171" s="82">
        <v>5</v>
      </c>
      <c r="J171" s="63">
        <f t="shared" si="22"/>
        <v>460896886.78000009</v>
      </c>
      <c r="K171" s="48">
        <f t="shared" si="23"/>
        <v>102224919.71000004</v>
      </c>
      <c r="L171" s="94">
        <f t="shared" si="24"/>
        <v>28.500950477138726</v>
      </c>
      <c r="M171" s="61">
        <f t="shared" si="25"/>
        <v>7.0808811878714835</v>
      </c>
      <c r="N171" s="61">
        <f t="shared" si="26"/>
        <v>7.8888653260892978</v>
      </c>
    </row>
    <row r="172" spans="1:14" ht="15.95" customHeight="1" x14ac:dyDescent="0.2">
      <c r="A172" s="98"/>
      <c r="B172" s="52" t="s">
        <v>96</v>
      </c>
      <c r="C172" s="48">
        <v>355507565.51999998</v>
      </c>
      <c r="D172" s="48">
        <v>18431263.640000001</v>
      </c>
      <c r="E172" s="82">
        <v>5</v>
      </c>
      <c r="F172" s="63">
        <f t="shared" si="21"/>
        <v>373938829.15999997</v>
      </c>
      <c r="G172" s="48">
        <v>411120324.09000003</v>
      </c>
      <c r="H172" s="48">
        <v>25649982.550000001</v>
      </c>
      <c r="I172" s="82">
        <v>6</v>
      </c>
      <c r="J172" s="63">
        <f t="shared" si="22"/>
        <v>436770306.64000005</v>
      </c>
      <c r="K172" s="48">
        <f t="shared" si="23"/>
        <v>62831477.480000079</v>
      </c>
      <c r="L172" s="94">
        <f t="shared" si="24"/>
        <v>16.802608496459701</v>
      </c>
      <c r="M172" s="61">
        <f t="shared" si="25"/>
        <v>7.3822786944957208</v>
      </c>
      <c r="N172" s="61">
        <f t="shared" si="26"/>
        <v>7.4759067078758239</v>
      </c>
    </row>
    <row r="173" spans="1:14" ht="15.95" customHeight="1" x14ac:dyDescent="0.2">
      <c r="A173" s="98"/>
      <c r="B173" s="52" t="s">
        <v>95</v>
      </c>
      <c r="C173" s="48">
        <v>7101544.3399999999</v>
      </c>
      <c r="D173" s="48">
        <v>188595906.47</v>
      </c>
      <c r="E173" s="82">
        <v>7</v>
      </c>
      <c r="F173" s="63">
        <f t="shared" si="21"/>
        <v>195697450.81</v>
      </c>
      <c r="G173" s="48">
        <v>9365225.3399999999</v>
      </c>
      <c r="H173" s="48">
        <v>206328799.18000001</v>
      </c>
      <c r="I173" s="82">
        <v>7</v>
      </c>
      <c r="J173" s="63">
        <f t="shared" si="22"/>
        <v>215694024.52000001</v>
      </c>
      <c r="K173" s="48">
        <f t="shared" si="23"/>
        <v>19996573.710000008</v>
      </c>
      <c r="L173" s="94">
        <f t="shared" si="24"/>
        <v>10.218106381679142</v>
      </c>
      <c r="M173" s="61">
        <f t="shared" si="25"/>
        <v>3.8634477326868768</v>
      </c>
      <c r="N173" s="61">
        <f t="shared" si="26"/>
        <v>3.691891092969561</v>
      </c>
    </row>
    <row r="174" spans="1:14" ht="15.95" customHeight="1" x14ac:dyDescent="0.2">
      <c r="A174" s="98"/>
      <c r="B174" s="52" t="s">
        <v>79</v>
      </c>
      <c r="C174" s="48">
        <v>38868223.460000001</v>
      </c>
      <c r="D174" s="48">
        <v>79605678.820000023</v>
      </c>
      <c r="E174" s="82">
        <v>9</v>
      </c>
      <c r="F174" s="63">
        <f t="shared" si="21"/>
        <v>118473902.28000003</v>
      </c>
      <c r="G174" s="48">
        <v>42606870.799999997</v>
      </c>
      <c r="H174" s="48">
        <v>81001976.400000006</v>
      </c>
      <c r="I174" s="82">
        <v>8</v>
      </c>
      <c r="J174" s="63">
        <f t="shared" si="22"/>
        <v>123608847.2</v>
      </c>
      <c r="K174" s="48">
        <f t="shared" si="23"/>
        <v>5134944.919999972</v>
      </c>
      <c r="L174" s="94">
        <f t="shared" si="24"/>
        <v>4.3342413993118036</v>
      </c>
      <c r="M174" s="61">
        <f t="shared" si="25"/>
        <v>2.3389049129241073</v>
      </c>
      <c r="N174" s="61">
        <f t="shared" si="26"/>
        <v>2.1157303870863653</v>
      </c>
    </row>
    <row r="175" spans="1:14" ht="15.95" customHeight="1" x14ac:dyDescent="0.2">
      <c r="A175" s="98"/>
      <c r="B175" s="52" t="s">
        <v>80</v>
      </c>
      <c r="C175" s="48">
        <v>27207559.18</v>
      </c>
      <c r="D175" s="48">
        <v>476590.28</v>
      </c>
      <c r="E175" s="82">
        <v>19</v>
      </c>
      <c r="F175" s="63">
        <f t="shared" si="21"/>
        <v>27684149.460000001</v>
      </c>
      <c r="G175" s="48">
        <v>120381260.02000001</v>
      </c>
      <c r="H175" s="48">
        <v>1506460.37</v>
      </c>
      <c r="I175" s="82">
        <v>9</v>
      </c>
      <c r="J175" s="63">
        <f t="shared" si="22"/>
        <v>121887720.39000002</v>
      </c>
      <c r="K175" s="48">
        <f t="shared" si="23"/>
        <v>94203570.930000007</v>
      </c>
      <c r="L175" s="94">
        <f t="shared" si="24"/>
        <v>340.27980908755001</v>
      </c>
      <c r="M175" s="61">
        <f t="shared" si="25"/>
        <v>0.54653887426691128</v>
      </c>
      <c r="N175" s="61">
        <f t="shared" si="26"/>
        <v>2.0862710047328181</v>
      </c>
    </row>
    <row r="176" spans="1:14" ht="15.95" customHeight="1" x14ac:dyDescent="0.2">
      <c r="A176" s="98"/>
      <c r="B176" s="52" t="s">
        <v>89</v>
      </c>
      <c r="C176" s="48">
        <v>33868673.079999998</v>
      </c>
      <c r="D176" s="48">
        <v>85579882.219999999</v>
      </c>
      <c r="E176" s="82">
        <v>8</v>
      </c>
      <c r="F176" s="63">
        <f t="shared" si="21"/>
        <v>119448555.3</v>
      </c>
      <c r="G176" s="48">
        <v>27050943.68</v>
      </c>
      <c r="H176" s="48">
        <v>89239361.920000002</v>
      </c>
      <c r="I176" s="82">
        <v>10</v>
      </c>
      <c r="J176" s="63">
        <f t="shared" si="22"/>
        <v>116290305.59999999</v>
      </c>
      <c r="K176" s="48">
        <f t="shared" si="23"/>
        <v>-3158249.700000003</v>
      </c>
      <c r="L176" s="94">
        <f t="shared" si="24"/>
        <v>-2.6440250299117709</v>
      </c>
      <c r="M176" s="61">
        <f t="shared" si="25"/>
        <v>2.3581464563611299</v>
      </c>
      <c r="N176" s="61">
        <f t="shared" si="26"/>
        <v>1.9904637803424128</v>
      </c>
    </row>
    <row r="177" spans="1:14" ht="15.95" customHeight="1" x14ac:dyDescent="0.2">
      <c r="A177" s="11"/>
      <c r="B177" s="52" t="s">
        <v>93</v>
      </c>
      <c r="C177" s="48">
        <v>89834293.320000008</v>
      </c>
      <c r="D177" s="48">
        <v>331024.61</v>
      </c>
      <c r="E177" s="82">
        <v>10</v>
      </c>
      <c r="F177" s="63">
        <f t="shared" si="21"/>
        <v>90165317.930000007</v>
      </c>
      <c r="G177" s="48">
        <v>96590316.539999992</v>
      </c>
      <c r="H177" s="48">
        <v>207453.16000000003</v>
      </c>
      <c r="I177" s="82">
        <v>11</v>
      </c>
      <c r="J177" s="63">
        <f t="shared" si="22"/>
        <v>96797769.699999988</v>
      </c>
      <c r="K177" s="48">
        <f t="shared" si="23"/>
        <v>6632451.7699999809</v>
      </c>
      <c r="L177" s="94">
        <f t="shared" si="24"/>
        <v>7.3558790921683386</v>
      </c>
      <c r="M177" s="61">
        <f t="shared" si="25"/>
        <v>1.7800384812465302</v>
      </c>
      <c r="N177" s="61">
        <f t="shared" si="26"/>
        <v>1.6568230138504016</v>
      </c>
    </row>
    <row r="178" spans="1:14" ht="15.95" customHeight="1" x14ac:dyDescent="0.2">
      <c r="A178" s="11"/>
      <c r="B178" s="52" t="s">
        <v>78</v>
      </c>
      <c r="C178" s="48">
        <v>81635225.180000007</v>
      </c>
      <c r="D178" s="48">
        <v>25676.14</v>
      </c>
      <c r="E178" s="82">
        <v>11</v>
      </c>
      <c r="F178" s="63">
        <f t="shared" si="21"/>
        <v>81660901.320000008</v>
      </c>
      <c r="G178" s="48">
        <v>91584208.25999999</v>
      </c>
      <c r="H178" s="48">
        <v>252688</v>
      </c>
      <c r="I178" s="82">
        <v>12</v>
      </c>
      <c r="J178" s="63">
        <f t="shared" si="22"/>
        <v>91836896.25999999</v>
      </c>
      <c r="K178" s="48">
        <f t="shared" si="23"/>
        <v>10175994.939999983</v>
      </c>
      <c r="L178" s="94">
        <f t="shared" si="24"/>
        <v>12.461281685005998</v>
      </c>
      <c r="M178" s="61">
        <f t="shared" si="25"/>
        <v>1.6121447813861836</v>
      </c>
      <c r="N178" s="61">
        <f t="shared" si="26"/>
        <v>1.5719110441876212</v>
      </c>
    </row>
    <row r="179" spans="1:14" ht="15.95" customHeight="1" x14ac:dyDescent="0.2">
      <c r="A179" s="11"/>
      <c r="B179" s="52" t="s">
        <v>107</v>
      </c>
      <c r="C179" s="48">
        <v>44015026.850000009</v>
      </c>
      <c r="D179" s="48">
        <v>0</v>
      </c>
      <c r="E179" s="82">
        <v>13</v>
      </c>
      <c r="F179" s="63">
        <f t="shared" si="21"/>
        <v>44015026.850000009</v>
      </c>
      <c r="G179" s="48">
        <v>56176425.359999992</v>
      </c>
      <c r="H179" s="48">
        <v>0</v>
      </c>
      <c r="I179" s="82">
        <v>13</v>
      </c>
      <c r="J179" s="63">
        <f t="shared" si="22"/>
        <v>56176425.359999992</v>
      </c>
      <c r="K179" s="48">
        <f t="shared" si="23"/>
        <v>12161398.509999983</v>
      </c>
      <c r="L179" s="94">
        <f t="shared" si="24"/>
        <v>27.630105853269477</v>
      </c>
      <c r="M179" s="61">
        <f t="shared" si="25"/>
        <v>0.86894210928114524</v>
      </c>
      <c r="N179" s="61">
        <f t="shared" si="26"/>
        <v>0.96153449258962964</v>
      </c>
    </row>
    <row r="180" spans="1:14" ht="15.95" customHeight="1" x14ac:dyDescent="0.2">
      <c r="A180" s="11"/>
      <c r="B180" s="51" t="s">
        <v>115</v>
      </c>
      <c r="C180" s="48">
        <v>57210431.519999996</v>
      </c>
      <c r="D180" s="48">
        <v>913747.41</v>
      </c>
      <c r="E180" s="82">
        <v>12</v>
      </c>
      <c r="F180" s="63">
        <f t="shared" si="21"/>
        <v>58124178.929999992</v>
      </c>
      <c r="G180" s="48">
        <v>53343598.280000001</v>
      </c>
      <c r="H180" s="48">
        <v>-11508.13</v>
      </c>
      <c r="I180" s="82">
        <v>14</v>
      </c>
      <c r="J180" s="63">
        <f t="shared" si="22"/>
        <v>53332090.149999999</v>
      </c>
      <c r="K180" s="48">
        <f t="shared" si="23"/>
        <v>-4792088.7799999937</v>
      </c>
      <c r="L180" s="94">
        <f t="shared" si="24"/>
        <v>-8.2445702773215839</v>
      </c>
      <c r="M180" s="61">
        <f t="shared" si="25"/>
        <v>1.1474841719804352</v>
      </c>
      <c r="N180" s="61">
        <f t="shared" si="26"/>
        <v>0.91284989944622996</v>
      </c>
    </row>
    <row r="181" spans="1:14" ht="15.95" customHeight="1" x14ac:dyDescent="0.2">
      <c r="A181" s="11"/>
      <c r="B181" s="52" t="s">
        <v>101</v>
      </c>
      <c r="C181" s="48">
        <v>37447593.890000001</v>
      </c>
      <c r="D181" s="48">
        <v>1462500</v>
      </c>
      <c r="E181" s="82">
        <v>15</v>
      </c>
      <c r="F181" s="63">
        <f t="shared" si="21"/>
        <v>38910093.890000001</v>
      </c>
      <c r="G181" s="48">
        <v>52570824.339999996</v>
      </c>
      <c r="H181" s="48">
        <v>0</v>
      </c>
      <c r="I181" s="82">
        <v>15</v>
      </c>
      <c r="J181" s="63">
        <f t="shared" si="22"/>
        <v>52570824.339999996</v>
      </c>
      <c r="K181" s="48">
        <f t="shared" si="23"/>
        <v>13660730.449999996</v>
      </c>
      <c r="L181" s="94">
        <f t="shared" si="24"/>
        <v>35.108448950596951</v>
      </c>
      <c r="M181" s="61">
        <f t="shared" si="25"/>
        <v>0.76816081862969465</v>
      </c>
      <c r="N181" s="61">
        <f t="shared" si="26"/>
        <v>0.89981981912956055</v>
      </c>
    </row>
    <row r="182" spans="1:14" ht="15.95" customHeight="1" x14ac:dyDescent="0.2">
      <c r="A182" s="11"/>
      <c r="B182" s="52" t="s">
        <v>114</v>
      </c>
      <c r="C182" s="48">
        <v>42196485.700000003</v>
      </c>
      <c r="D182" s="48">
        <v>201553.95</v>
      </c>
      <c r="E182" s="82">
        <v>14</v>
      </c>
      <c r="F182" s="63">
        <f t="shared" si="21"/>
        <v>42398039.650000006</v>
      </c>
      <c r="G182" s="48">
        <v>41675825.549999997</v>
      </c>
      <c r="H182" s="48">
        <v>1873779.29</v>
      </c>
      <c r="I182" s="82">
        <v>16</v>
      </c>
      <c r="J182" s="63">
        <f t="shared" si="22"/>
        <v>43549604.839999996</v>
      </c>
      <c r="K182" s="48">
        <f t="shared" si="23"/>
        <v>1151565.1899999902</v>
      </c>
      <c r="L182" s="94">
        <f t="shared" si="24"/>
        <v>2.716081213910535</v>
      </c>
      <c r="M182" s="61">
        <f t="shared" si="25"/>
        <v>0.83701964168758936</v>
      </c>
      <c r="N182" s="61">
        <f t="shared" si="26"/>
        <v>0.74540960774846077</v>
      </c>
    </row>
    <row r="183" spans="1:14" ht="15.95" customHeight="1" x14ac:dyDescent="0.2">
      <c r="A183" s="11"/>
      <c r="B183" s="52" t="s">
        <v>81</v>
      </c>
      <c r="C183" s="48">
        <v>34856018.139999993</v>
      </c>
      <c r="D183" s="48">
        <v>509587.85</v>
      </c>
      <c r="E183" s="82">
        <v>16</v>
      </c>
      <c r="F183" s="63">
        <f t="shared" si="21"/>
        <v>35365605.989999995</v>
      </c>
      <c r="G183" s="48">
        <v>30806001.520000003</v>
      </c>
      <c r="H183" s="48">
        <v>153773.22999999998</v>
      </c>
      <c r="I183" s="82">
        <v>17</v>
      </c>
      <c r="J183" s="63">
        <f t="shared" si="22"/>
        <v>30959774.750000004</v>
      </c>
      <c r="K183" s="48">
        <f t="shared" si="23"/>
        <v>-4405831.2399999909</v>
      </c>
      <c r="L183" s="94">
        <f t="shared" si="24"/>
        <v>-12.457954887711487</v>
      </c>
      <c r="M183" s="61">
        <f t="shared" si="25"/>
        <v>0.69818574392069221</v>
      </c>
      <c r="N183" s="61">
        <f t="shared" si="26"/>
        <v>0.52991786348383785</v>
      </c>
    </row>
    <row r="184" spans="1:14" ht="15.95" customHeight="1" x14ac:dyDescent="0.2">
      <c r="A184" s="11"/>
      <c r="B184" s="52" t="s">
        <v>110</v>
      </c>
      <c r="C184" s="48">
        <v>27471021.460000001</v>
      </c>
      <c r="D184" s="48">
        <v>0</v>
      </c>
      <c r="E184" s="82">
        <v>20</v>
      </c>
      <c r="F184" s="63">
        <f t="shared" si="21"/>
        <v>27471021.460000001</v>
      </c>
      <c r="G184" s="48">
        <v>27719365.379999999</v>
      </c>
      <c r="H184" s="48">
        <v>0</v>
      </c>
      <c r="I184" s="82">
        <v>18</v>
      </c>
      <c r="J184" s="63">
        <f t="shared" si="22"/>
        <v>27719365.379999999</v>
      </c>
      <c r="K184" s="48">
        <f t="shared" si="23"/>
        <v>248343.91999999806</v>
      </c>
      <c r="L184" s="94">
        <f t="shared" si="24"/>
        <v>0.90402142622037773</v>
      </c>
      <c r="M184" s="61">
        <f t="shared" si="25"/>
        <v>0.5423313136422635</v>
      </c>
      <c r="N184" s="61">
        <f t="shared" si="26"/>
        <v>0.47445393249501788</v>
      </c>
    </row>
    <row r="185" spans="1:14" ht="15.95" customHeight="1" x14ac:dyDescent="0.2">
      <c r="A185" s="11"/>
      <c r="B185" s="52" t="s">
        <v>83</v>
      </c>
      <c r="C185" s="48">
        <v>28086076.629999999</v>
      </c>
      <c r="D185" s="48">
        <v>0</v>
      </c>
      <c r="E185" s="82">
        <v>18</v>
      </c>
      <c r="F185" s="63">
        <f t="shared" si="21"/>
        <v>28086076.629999999</v>
      </c>
      <c r="G185" s="48">
        <v>26364400.640000001</v>
      </c>
      <c r="H185" s="48">
        <v>0</v>
      </c>
      <c r="I185" s="82">
        <v>19</v>
      </c>
      <c r="J185" s="63">
        <f t="shared" si="22"/>
        <v>26364400.640000001</v>
      </c>
      <c r="K185" s="48">
        <f t="shared" si="23"/>
        <v>-1721675.9899999984</v>
      </c>
      <c r="L185" s="94">
        <f t="shared" si="24"/>
        <v>-6.1299981933432415</v>
      </c>
      <c r="M185" s="61">
        <f t="shared" si="25"/>
        <v>0.55447369716426909</v>
      </c>
      <c r="N185" s="61">
        <f t="shared" si="26"/>
        <v>0.45126190264613364</v>
      </c>
    </row>
    <row r="186" spans="1:14" ht="15.95" customHeight="1" x14ac:dyDescent="0.2">
      <c r="A186" s="11"/>
      <c r="B186" s="52" t="s">
        <v>92</v>
      </c>
      <c r="C186" s="48">
        <v>5504658.1099999994</v>
      </c>
      <c r="D186" s="48">
        <v>0</v>
      </c>
      <c r="E186" s="82">
        <v>28</v>
      </c>
      <c r="F186" s="63">
        <f t="shared" si="21"/>
        <v>5504658.1099999994</v>
      </c>
      <c r="G186" s="48">
        <v>6962889.1899999995</v>
      </c>
      <c r="H186" s="48">
        <v>18700873.469999999</v>
      </c>
      <c r="I186" s="82">
        <v>20</v>
      </c>
      <c r="J186" s="63">
        <f t="shared" si="22"/>
        <v>25663762.659999996</v>
      </c>
      <c r="K186" s="48">
        <f t="shared" si="23"/>
        <v>20159104.549999997</v>
      </c>
      <c r="L186" s="94">
        <f t="shared" si="24"/>
        <v>366.21901210137099</v>
      </c>
      <c r="M186" s="61">
        <f t="shared" si="25"/>
        <v>0.10867264139758125</v>
      </c>
      <c r="N186" s="61">
        <f t="shared" si="26"/>
        <v>0.4392695485532721</v>
      </c>
    </row>
    <row r="187" spans="1:14" ht="15.95" customHeight="1" x14ac:dyDescent="0.2">
      <c r="A187" s="11"/>
      <c r="B187" s="51" t="s">
        <v>109</v>
      </c>
      <c r="C187" s="48">
        <v>0</v>
      </c>
      <c r="D187" s="48">
        <v>21516701.670000002</v>
      </c>
      <c r="E187" s="82">
        <v>21</v>
      </c>
      <c r="F187" s="63">
        <f t="shared" si="21"/>
        <v>21516701.670000002</v>
      </c>
      <c r="G187" s="48">
        <v>0</v>
      </c>
      <c r="H187" s="48">
        <v>25357844.93</v>
      </c>
      <c r="I187" s="82">
        <v>21</v>
      </c>
      <c r="J187" s="63">
        <f t="shared" si="22"/>
        <v>25357844.93</v>
      </c>
      <c r="K187" s="48">
        <f t="shared" si="23"/>
        <v>3841143.2599999979</v>
      </c>
      <c r="L187" s="94">
        <f t="shared" si="24"/>
        <v>17.851914846946883</v>
      </c>
      <c r="M187" s="61">
        <f t="shared" si="25"/>
        <v>0.4247814774172502</v>
      </c>
      <c r="N187" s="61">
        <f t="shared" si="26"/>
        <v>0.4340333583292646</v>
      </c>
    </row>
    <row r="188" spans="1:14" ht="15.95" customHeight="1" x14ac:dyDescent="0.2">
      <c r="A188" s="11"/>
      <c r="B188" s="52" t="s">
        <v>100</v>
      </c>
      <c r="C188" s="48">
        <v>181551.91</v>
      </c>
      <c r="D188" s="48">
        <v>13851445.960000001</v>
      </c>
      <c r="E188" s="82">
        <v>22</v>
      </c>
      <c r="F188" s="63">
        <f t="shared" si="21"/>
        <v>14032997.870000001</v>
      </c>
      <c r="G188" s="48">
        <v>1361897.9</v>
      </c>
      <c r="H188" s="48">
        <v>22305275.52</v>
      </c>
      <c r="I188" s="82">
        <v>22</v>
      </c>
      <c r="J188" s="63">
        <f t="shared" si="22"/>
        <v>23667173.419999998</v>
      </c>
      <c r="K188" s="48">
        <f t="shared" si="23"/>
        <v>9634175.549999997</v>
      </c>
      <c r="L188" s="94">
        <f t="shared" si="24"/>
        <v>68.653723454174482</v>
      </c>
      <c r="M188" s="61">
        <f t="shared" si="25"/>
        <v>0.2770386306988159</v>
      </c>
      <c r="N188" s="61">
        <f t="shared" si="26"/>
        <v>0.4050952590805873</v>
      </c>
    </row>
    <row r="189" spans="1:14" ht="15.95" customHeight="1" x14ac:dyDescent="0.2">
      <c r="A189" s="11"/>
      <c r="B189" s="52" t="s">
        <v>119</v>
      </c>
      <c r="C189" s="48">
        <v>11709414.720000003</v>
      </c>
      <c r="D189" s="48">
        <v>219500.62000000002</v>
      </c>
      <c r="E189" s="82">
        <v>23</v>
      </c>
      <c r="F189" s="63">
        <f t="shared" si="21"/>
        <v>11928915.340000002</v>
      </c>
      <c r="G189" s="48">
        <v>20812615.18</v>
      </c>
      <c r="H189" s="48">
        <v>199475.78</v>
      </c>
      <c r="I189" s="82">
        <v>23</v>
      </c>
      <c r="J189" s="63">
        <f t="shared" si="22"/>
        <v>21012090.960000001</v>
      </c>
      <c r="K189" s="48">
        <f t="shared" si="23"/>
        <v>9083175.6199999992</v>
      </c>
      <c r="L189" s="94">
        <f t="shared" si="24"/>
        <v>76.144187137805588</v>
      </c>
      <c r="M189" s="61">
        <f t="shared" si="25"/>
        <v>0.23549995532891077</v>
      </c>
      <c r="N189" s="61">
        <f t="shared" si="26"/>
        <v>0.35964997932845949</v>
      </c>
    </row>
    <row r="190" spans="1:14" ht="15.95" customHeight="1" x14ac:dyDescent="0.2">
      <c r="A190" s="11"/>
      <c r="B190" s="52" t="s">
        <v>124</v>
      </c>
      <c r="C190" s="48">
        <v>7405496.9900000002</v>
      </c>
      <c r="D190" s="48">
        <v>0</v>
      </c>
      <c r="E190" s="82">
        <v>26</v>
      </c>
      <c r="F190" s="63">
        <f t="shared" si="21"/>
        <v>7405496.9900000002</v>
      </c>
      <c r="G190" s="48">
        <v>17515338.420000002</v>
      </c>
      <c r="H190" s="48">
        <v>0</v>
      </c>
      <c r="I190" s="82">
        <v>24</v>
      </c>
      <c r="J190" s="63">
        <f t="shared" si="22"/>
        <v>17515338.420000002</v>
      </c>
      <c r="K190" s="48">
        <f t="shared" si="23"/>
        <v>10109841.430000002</v>
      </c>
      <c r="L190" s="94">
        <f t="shared" si="24"/>
        <v>136.51806818167381</v>
      </c>
      <c r="M190" s="61">
        <f t="shared" si="25"/>
        <v>0.1461988924077135</v>
      </c>
      <c r="N190" s="61">
        <f t="shared" si="26"/>
        <v>0.29979839287179505</v>
      </c>
    </row>
    <row r="191" spans="1:14" ht="15.95" customHeight="1" x14ac:dyDescent="0.2">
      <c r="A191" s="11"/>
      <c r="B191" s="52" t="s">
        <v>103</v>
      </c>
      <c r="C191" s="48">
        <v>985077.73</v>
      </c>
      <c r="D191" s="48">
        <v>31401461.920000002</v>
      </c>
      <c r="E191" s="82">
        <v>17</v>
      </c>
      <c r="F191" s="63">
        <f t="shared" si="21"/>
        <v>32386539.650000002</v>
      </c>
      <c r="G191" s="48">
        <v>989811.72</v>
      </c>
      <c r="H191" s="48">
        <v>15722525.73</v>
      </c>
      <c r="I191" s="82">
        <v>25</v>
      </c>
      <c r="J191" s="63">
        <f t="shared" si="22"/>
        <v>16712337.450000001</v>
      </c>
      <c r="K191" s="48">
        <f t="shared" si="23"/>
        <v>-15674202.200000001</v>
      </c>
      <c r="L191" s="94">
        <f t="shared" si="24"/>
        <v>-48.397273587701733</v>
      </c>
      <c r="M191" s="61">
        <f t="shared" si="25"/>
        <v>0.63937318888147943</v>
      </c>
      <c r="N191" s="61">
        <f t="shared" si="26"/>
        <v>0.28605395959235558</v>
      </c>
    </row>
    <row r="192" spans="1:14" ht="15.95" customHeight="1" x14ac:dyDescent="0.2">
      <c r="A192" s="11"/>
      <c r="B192" s="52" t="s">
        <v>118</v>
      </c>
      <c r="C192" s="48">
        <v>11422644.48</v>
      </c>
      <c r="D192" s="48">
        <v>0</v>
      </c>
      <c r="E192" s="82">
        <v>24</v>
      </c>
      <c r="F192" s="63">
        <f t="shared" si="21"/>
        <v>11422644.48</v>
      </c>
      <c r="G192" s="48">
        <v>11163874.609999999</v>
      </c>
      <c r="H192" s="48">
        <v>399999.99</v>
      </c>
      <c r="I192" s="82">
        <v>26</v>
      </c>
      <c r="J192" s="63">
        <f t="shared" si="22"/>
        <v>11563874.6</v>
      </c>
      <c r="K192" s="48">
        <f t="shared" si="23"/>
        <v>141230.11999999918</v>
      </c>
      <c r="L192" s="94">
        <f t="shared" si="24"/>
        <v>1.2364047593994554</v>
      </c>
      <c r="M192" s="61">
        <f t="shared" si="25"/>
        <v>0.22550518535057595</v>
      </c>
      <c r="N192" s="61">
        <f t="shared" si="26"/>
        <v>0.19793114682228169</v>
      </c>
    </row>
    <row r="193" spans="1:14" ht="15.95" customHeight="1" x14ac:dyDescent="0.2">
      <c r="A193" s="11"/>
      <c r="B193" s="52" t="s">
        <v>98</v>
      </c>
      <c r="C193" s="48">
        <v>8821490.459999999</v>
      </c>
      <c r="D193" s="48">
        <v>0</v>
      </c>
      <c r="E193" s="82">
        <v>25</v>
      </c>
      <c r="F193" s="63">
        <f t="shared" si="21"/>
        <v>8821490.459999999</v>
      </c>
      <c r="G193" s="48">
        <v>10239322.599999998</v>
      </c>
      <c r="H193" s="48">
        <v>0</v>
      </c>
      <c r="I193" s="82">
        <v>27</v>
      </c>
      <c r="J193" s="63">
        <f t="shared" si="22"/>
        <v>10239322.599999998</v>
      </c>
      <c r="K193" s="48">
        <f t="shared" si="23"/>
        <v>1417832.1399999987</v>
      </c>
      <c r="L193" s="94">
        <f t="shared" si="24"/>
        <v>16.072478300906067</v>
      </c>
      <c r="M193" s="61">
        <f t="shared" si="25"/>
        <v>0.17415335343174732</v>
      </c>
      <c r="N193" s="61">
        <f t="shared" si="26"/>
        <v>0.17525967160706729</v>
      </c>
    </row>
    <row r="194" spans="1:14" ht="15.95" customHeight="1" x14ac:dyDescent="0.2">
      <c r="A194" s="11"/>
      <c r="B194" s="52" t="s">
        <v>123</v>
      </c>
      <c r="C194" s="48">
        <v>187716</v>
      </c>
      <c r="D194" s="48">
        <v>0</v>
      </c>
      <c r="E194" s="82">
        <v>29</v>
      </c>
      <c r="F194" s="63">
        <f t="shared" si="21"/>
        <v>187716</v>
      </c>
      <c r="G194" s="48">
        <v>5733119.8099999996</v>
      </c>
      <c r="H194" s="48">
        <v>0</v>
      </c>
      <c r="I194" s="82">
        <v>28</v>
      </c>
      <c r="J194" s="63">
        <f t="shared" si="22"/>
        <v>5733119.8099999996</v>
      </c>
      <c r="K194" s="48">
        <f t="shared" si="23"/>
        <v>5545403.8099999996</v>
      </c>
      <c r="L194" s="94">
        <f t="shared" si="24"/>
        <v>2954.1455230241427</v>
      </c>
      <c r="M194" s="61">
        <f t="shared" si="25"/>
        <v>3.7058783933428272E-3</v>
      </c>
      <c r="N194" s="61">
        <f t="shared" si="26"/>
        <v>9.8129996918406709E-2</v>
      </c>
    </row>
    <row r="195" spans="1:14" ht="15.95" customHeight="1" x14ac:dyDescent="0.2">
      <c r="A195" s="11"/>
      <c r="B195" s="52" t="s">
        <v>82</v>
      </c>
      <c r="C195" s="48">
        <v>6405337.5599999996</v>
      </c>
      <c r="D195" s="48">
        <v>0</v>
      </c>
      <c r="E195" s="82">
        <v>27</v>
      </c>
      <c r="F195" s="63">
        <f t="shared" si="21"/>
        <v>6405337.5599999996</v>
      </c>
      <c r="G195" s="48">
        <v>5597793.4100000001</v>
      </c>
      <c r="H195" s="48">
        <v>0</v>
      </c>
      <c r="I195" s="82">
        <v>29</v>
      </c>
      <c r="J195" s="63">
        <f t="shared" si="22"/>
        <v>5597793.4100000001</v>
      </c>
      <c r="K195" s="48">
        <f t="shared" si="23"/>
        <v>-807544.14999999944</v>
      </c>
      <c r="L195" s="94">
        <f t="shared" si="24"/>
        <v>-12.607362881902503</v>
      </c>
      <c r="M195" s="61">
        <f t="shared" si="25"/>
        <v>0.12645380290263625</v>
      </c>
      <c r="N195" s="61">
        <f t="shared" si="26"/>
        <v>9.581370497700753E-2</v>
      </c>
    </row>
    <row r="196" spans="1:14" ht="15.95" customHeight="1" x14ac:dyDescent="0.2">
      <c r="A196" s="11"/>
      <c r="B196" s="52" t="s">
        <v>163</v>
      </c>
      <c r="C196" s="48">
        <v>0</v>
      </c>
      <c r="D196" s="48">
        <v>0</v>
      </c>
      <c r="E196" s="82">
        <v>37</v>
      </c>
      <c r="F196" s="63">
        <f t="shared" si="21"/>
        <v>0</v>
      </c>
      <c r="G196" s="48">
        <v>204352.86</v>
      </c>
      <c r="H196" s="48">
        <v>0</v>
      </c>
      <c r="I196" s="82">
        <v>30</v>
      </c>
      <c r="J196" s="63">
        <f t="shared" si="22"/>
        <v>204352.86</v>
      </c>
      <c r="K196" s="48">
        <f t="shared" si="23"/>
        <v>204352.86</v>
      </c>
      <c r="L196" s="94" t="e">
        <f t="shared" si="24"/>
        <v>#DIV/0!</v>
      </c>
      <c r="M196" s="61">
        <f t="shared" si="25"/>
        <v>0</v>
      </c>
      <c r="N196" s="61">
        <f t="shared" si="26"/>
        <v>3.4977719263933537E-3</v>
      </c>
    </row>
    <row r="197" spans="1:14" ht="15.95" customHeight="1" x14ac:dyDescent="0.2">
      <c r="A197" s="11"/>
      <c r="B197" s="52" t="s">
        <v>88</v>
      </c>
      <c r="C197" s="48">
        <v>0</v>
      </c>
      <c r="D197" s="48">
        <v>0</v>
      </c>
      <c r="E197" s="82">
        <v>30</v>
      </c>
      <c r="F197" s="63">
        <f t="shared" si="21"/>
        <v>0</v>
      </c>
      <c r="G197" s="48">
        <v>0</v>
      </c>
      <c r="H197" s="48">
        <v>0</v>
      </c>
      <c r="I197" s="82">
        <v>31</v>
      </c>
      <c r="J197" s="63">
        <f t="shared" si="22"/>
        <v>0</v>
      </c>
      <c r="K197" s="48">
        <f t="shared" si="23"/>
        <v>0</v>
      </c>
      <c r="L197" s="94" t="e">
        <f t="shared" si="24"/>
        <v>#DIV/0!</v>
      </c>
      <c r="M197" s="61">
        <f t="shared" si="25"/>
        <v>0</v>
      </c>
      <c r="N197" s="61">
        <f t="shared" si="26"/>
        <v>0</v>
      </c>
    </row>
    <row r="198" spans="1:14" ht="15.95" customHeight="1" x14ac:dyDescent="0.2">
      <c r="A198" s="11"/>
      <c r="B198" s="52" t="s">
        <v>85</v>
      </c>
      <c r="C198" s="48">
        <v>0</v>
      </c>
      <c r="D198" s="48">
        <v>0</v>
      </c>
      <c r="E198" s="82">
        <v>31</v>
      </c>
      <c r="F198" s="63">
        <f t="shared" si="21"/>
        <v>0</v>
      </c>
      <c r="G198" s="48">
        <v>0</v>
      </c>
      <c r="H198" s="48">
        <v>0</v>
      </c>
      <c r="I198" s="82">
        <v>32</v>
      </c>
      <c r="J198" s="63">
        <f t="shared" si="22"/>
        <v>0</v>
      </c>
      <c r="K198" s="48">
        <f t="shared" si="23"/>
        <v>0</v>
      </c>
      <c r="L198" s="94" t="e">
        <f t="shared" si="24"/>
        <v>#DIV/0!</v>
      </c>
      <c r="M198" s="61">
        <f t="shared" si="25"/>
        <v>0</v>
      </c>
      <c r="N198" s="61">
        <f t="shared" si="26"/>
        <v>0</v>
      </c>
    </row>
    <row r="199" spans="1:14" ht="15.95" customHeight="1" x14ac:dyDescent="0.2">
      <c r="A199" s="11"/>
      <c r="B199" s="52" t="s">
        <v>84</v>
      </c>
      <c r="C199" s="48">
        <v>0</v>
      </c>
      <c r="D199" s="48">
        <v>0</v>
      </c>
      <c r="E199" s="82">
        <v>32</v>
      </c>
      <c r="F199" s="63">
        <f t="shared" si="21"/>
        <v>0</v>
      </c>
      <c r="G199" s="48">
        <v>0</v>
      </c>
      <c r="H199" s="48">
        <v>0</v>
      </c>
      <c r="I199" s="82">
        <v>33</v>
      </c>
      <c r="J199" s="63">
        <f t="shared" si="22"/>
        <v>0</v>
      </c>
      <c r="K199" s="48">
        <f t="shared" si="23"/>
        <v>0</v>
      </c>
      <c r="L199" s="94" t="e">
        <f t="shared" si="24"/>
        <v>#DIV/0!</v>
      </c>
      <c r="M199" s="61">
        <f t="shared" si="25"/>
        <v>0</v>
      </c>
      <c r="N199" s="61">
        <f t="shared" si="26"/>
        <v>0</v>
      </c>
    </row>
    <row r="200" spans="1:14" ht="15.95" customHeight="1" x14ac:dyDescent="0.2">
      <c r="A200" s="11"/>
      <c r="B200" s="52" t="s">
        <v>106</v>
      </c>
      <c r="C200" s="48">
        <v>0</v>
      </c>
      <c r="D200" s="48">
        <v>0</v>
      </c>
      <c r="E200" s="82">
        <v>33</v>
      </c>
      <c r="F200" s="63">
        <f t="shared" si="21"/>
        <v>0</v>
      </c>
      <c r="G200" s="48">
        <v>0</v>
      </c>
      <c r="H200" s="48">
        <v>0</v>
      </c>
      <c r="I200" s="82">
        <v>34</v>
      </c>
      <c r="J200" s="63">
        <f t="shared" si="22"/>
        <v>0</v>
      </c>
      <c r="K200" s="48">
        <f t="shared" si="23"/>
        <v>0</v>
      </c>
      <c r="L200" s="94" t="e">
        <f t="shared" si="24"/>
        <v>#DIV/0!</v>
      </c>
      <c r="M200" s="61">
        <f t="shared" si="25"/>
        <v>0</v>
      </c>
      <c r="N200" s="61">
        <f t="shared" si="26"/>
        <v>0</v>
      </c>
    </row>
    <row r="201" spans="1:14" ht="15.95" customHeight="1" x14ac:dyDescent="0.2">
      <c r="A201" s="11"/>
      <c r="B201" s="52" t="s">
        <v>104</v>
      </c>
      <c r="C201" s="48">
        <v>0</v>
      </c>
      <c r="D201" s="48">
        <v>0</v>
      </c>
      <c r="E201" s="82">
        <v>34</v>
      </c>
      <c r="F201" s="63">
        <f t="shared" si="21"/>
        <v>0</v>
      </c>
      <c r="G201" s="48">
        <v>0</v>
      </c>
      <c r="H201" s="48">
        <v>0</v>
      </c>
      <c r="I201" s="82">
        <v>35</v>
      </c>
      <c r="J201" s="63">
        <f t="shared" si="22"/>
        <v>0</v>
      </c>
      <c r="K201" s="48">
        <f t="shared" si="23"/>
        <v>0</v>
      </c>
      <c r="L201" s="94" t="e">
        <f t="shared" si="24"/>
        <v>#DIV/0!</v>
      </c>
      <c r="M201" s="61">
        <f t="shared" si="25"/>
        <v>0</v>
      </c>
      <c r="N201" s="61">
        <f t="shared" si="26"/>
        <v>0</v>
      </c>
    </row>
    <row r="202" spans="1:14" ht="15.95" customHeight="1" x14ac:dyDescent="0.2">
      <c r="A202" s="11"/>
      <c r="B202" s="52" t="s">
        <v>102</v>
      </c>
      <c r="C202" s="48">
        <v>0</v>
      </c>
      <c r="D202" s="48">
        <v>0</v>
      </c>
      <c r="E202" s="82">
        <v>35</v>
      </c>
      <c r="F202" s="63">
        <f t="shared" si="21"/>
        <v>0</v>
      </c>
      <c r="G202" s="48">
        <v>0</v>
      </c>
      <c r="H202" s="48">
        <v>0</v>
      </c>
      <c r="I202" s="82">
        <v>36</v>
      </c>
      <c r="J202" s="63">
        <f t="shared" si="22"/>
        <v>0</v>
      </c>
      <c r="K202" s="48">
        <f t="shared" si="23"/>
        <v>0</v>
      </c>
      <c r="L202" s="94" t="e">
        <f t="shared" si="24"/>
        <v>#DIV/0!</v>
      </c>
      <c r="M202" s="61">
        <f t="shared" si="25"/>
        <v>0</v>
      </c>
      <c r="N202" s="61">
        <f t="shared" si="26"/>
        <v>0</v>
      </c>
    </row>
    <row r="203" spans="1:14" ht="15.95" customHeight="1" x14ac:dyDescent="0.2">
      <c r="A203" s="11"/>
      <c r="B203" s="52" t="s">
        <v>120</v>
      </c>
      <c r="C203" s="48">
        <v>0</v>
      </c>
      <c r="D203" s="48">
        <v>0</v>
      </c>
      <c r="E203" s="82">
        <v>36</v>
      </c>
      <c r="F203" s="63">
        <f t="shared" si="21"/>
        <v>0</v>
      </c>
      <c r="G203" s="48">
        <v>0</v>
      </c>
      <c r="H203" s="48">
        <v>0</v>
      </c>
      <c r="I203" s="82">
        <v>37</v>
      </c>
      <c r="J203" s="63">
        <f t="shared" si="22"/>
        <v>0</v>
      </c>
      <c r="K203" s="48">
        <f t="shared" si="23"/>
        <v>0</v>
      </c>
      <c r="L203" s="94" t="e">
        <f t="shared" si="24"/>
        <v>#DIV/0!</v>
      </c>
      <c r="M203" s="61">
        <f t="shared" si="25"/>
        <v>0</v>
      </c>
      <c r="N203" s="61">
        <f t="shared" si="26"/>
        <v>0</v>
      </c>
    </row>
    <row r="204" spans="1:14" ht="15.95" customHeight="1" x14ac:dyDescent="0.2">
      <c r="A204" s="11"/>
      <c r="B204" s="52" t="s">
        <v>105</v>
      </c>
      <c r="C204" s="48">
        <v>0</v>
      </c>
      <c r="D204" s="48">
        <v>0</v>
      </c>
      <c r="E204" s="82">
        <v>38</v>
      </c>
      <c r="F204" s="63">
        <f t="shared" si="21"/>
        <v>0</v>
      </c>
      <c r="G204" s="48">
        <v>0</v>
      </c>
      <c r="H204" s="48">
        <v>0</v>
      </c>
      <c r="I204" s="82">
        <v>38</v>
      </c>
      <c r="J204" s="63">
        <f t="shared" si="22"/>
        <v>0</v>
      </c>
      <c r="K204" s="48">
        <f>J204-F204</f>
        <v>0</v>
      </c>
      <c r="L204" s="94" t="e">
        <f>K204/F204*100</f>
        <v>#DIV/0!</v>
      </c>
      <c r="M204" s="61">
        <f>(F204/$F$205*100)</f>
        <v>0</v>
      </c>
      <c r="N204" s="61">
        <f>(J204/$J$205*100)</f>
        <v>0</v>
      </c>
    </row>
    <row r="205" spans="1:14" ht="19.5" customHeight="1" x14ac:dyDescent="0.2">
      <c r="A205" s="8"/>
      <c r="B205" s="55" t="s">
        <v>21</v>
      </c>
      <c r="C205" s="66">
        <f>SUM(C167:C204)</f>
        <v>3450896895.0199995</v>
      </c>
      <c r="D205" s="66">
        <f>SUM(D167:D204)</f>
        <v>1614460898.0799999</v>
      </c>
      <c r="E205" s="66"/>
      <c r="F205" s="66">
        <f>SUM(F167:F204)</f>
        <v>5065357793.1000004</v>
      </c>
      <c r="G205" s="66">
        <f>SUM(G167:G204)</f>
        <v>3712756359.3200006</v>
      </c>
      <c r="H205" s="66">
        <f>SUM(H167:H204)</f>
        <v>2129615993.7200003</v>
      </c>
      <c r="I205" s="66"/>
      <c r="J205" s="66">
        <f>SUM(J167:J204)</f>
        <v>5842372353.0400019</v>
      </c>
      <c r="K205" s="66">
        <f>J205-F205</f>
        <v>777014559.94000149</v>
      </c>
      <c r="L205" s="95">
        <f>K205/F205*100</f>
        <v>15.33977641221013</v>
      </c>
      <c r="M205" s="67">
        <f>SUM(M167:M204)</f>
        <v>99.999999999999986</v>
      </c>
      <c r="N205" s="67">
        <f>SUM(N168:N204)</f>
        <v>79.320828253417361</v>
      </c>
    </row>
    <row r="206" spans="1:14" x14ac:dyDescent="0.2">
      <c r="B206" s="81" t="s">
        <v>97</v>
      </c>
    </row>
    <row r="207" spans="1:14" x14ac:dyDescent="0.2">
      <c r="B207" s="81"/>
    </row>
    <row r="208" spans="1:14" x14ac:dyDescent="0.2">
      <c r="B208" s="81"/>
    </row>
    <row r="211" spans="1:14" ht="20.25" hidden="1" x14ac:dyDescent="0.3">
      <c r="A211" s="188" t="s">
        <v>42</v>
      </c>
      <c r="B211" s="188"/>
      <c r="C211" s="188"/>
      <c r="D211" s="188"/>
      <c r="E211" s="188"/>
      <c r="F211" s="188"/>
      <c r="G211" s="188"/>
      <c r="H211" s="188"/>
      <c r="I211" s="188"/>
      <c r="J211" s="188"/>
      <c r="K211" s="188"/>
      <c r="L211" s="188"/>
      <c r="M211" s="188"/>
      <c r="N211" s="188"/>
    </row>
    <row r="212" spans="1:14" hidden="1" x14ac:dyDescent="0.2">
      <c r="A212" s="189" t="s">
        <v>59</v>
      </c>
      <c r="B212" s="189"/>
      <c r="C212" s="189"/>
      <c r="D212" s="189"/>
      <c r="E212" s="189"/>
      <c r="F212" s="189"/>
      <c r="G212" s="189"/>
      <c r="H212" s="189"/>
      <c r="I212" s="189"/>
      <c r="J212" s="189"/>
      <c r="K212" s="189"/>
      <c r="L212" s="189"/>
      <c r="M212" s="189"/>
      <c r="N212" s="189"/>
    </row>
    <row r="213" spans="1:14" hidden="1" x14ac:dyDescent="0.2">
      <c r="A213" s="191" t="s">
        <v>148</v>
      </c>
      <c r="B213" s="191"/>
      <c r="C213" s="191"/>
      <c r="D213" s="191"/>
      <c r="E213" s="191"/>
      <c r="F213" s="191"/>
      <c r="G213" s="191"/>
      <c r="H213" s="191"/>
      <c r="I213" s="191"/>
      <c r="J213" s="191"/>
      <c r="K213" s="191"/>
      <c r="L213" s="191"/>
      <c r="M213" s="191"/>
      <c r="N213" s="191"/>
    </row>
    <row r="214" spans="1:14" hidden="1" x14ac:dyDescent="0.2">
      <c r="A214" s="189" t="s">
        <v>113</v>
      </c>
      <c r="B214" s="189"/>
      <c r="C214" s="189"/>
      <c r="D214" s="189"/>
      <c r="E214" s="189"/>
      <c r="F214" s="189"/>
      <c r="G214" s="189"/>
      <c r="H214" s="189"/>
      <c r="I214" s="189"/>
      <c r="J214" s="189"/>
      <c r="K214" s="189"/>
      <c r="L214" s="189"/>
      <c r="M214" s="189"/>
      <c r="N214" s="189"/>
    </row>
    <row r="215" spans="1:14" hidden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</row>
    <row r="216" spans="1:14" ht="20.25" hidden="1" customHeight="1" x14ac:dyDescent="0.2">
      <c r="B216" s="192" t="s">
        <v>33</v>
      </c>
      <c r="C216" s="192" t="s">
        <v>121</v>
      </c>
      <c r="D216" s="192"/>
      <c r="E216" s="192" t="s">
        <v>52</v>
      </c>
      <c r="F216" s="192"/>
      <c r="G216" s="192" t="s">
        <v>157</v>
      </c>
      <c r="H216" s="192"/>
      <c r="I216" s="192"/>
      <c r="J216" s="192"/>
      <c r="K216" s="192" t="s">
        <v>29</v>
      </c>
      <c r="L216" s="192"/>
      <c r="M216" s="192" t="s">
        <v>62</v>
      </c>
      <c r="N216" s="192"/>
    </row>
    <row r="217" spans="1:14" ht="30" hidden="1" customHeight="1" x14ac:dyDescent="0.2">
      <c r="A217" s="96"/>
      <c r="B217" s="192"/>
      <c r="C217" s="113" t="s">
        <v>28</v>
      </c>
      <c r="D217" s="113" t="s">
        <v>37</v>
      </c>
      <c r="E217" s="113" t="s">
        <v>51</v>
      </c>
      <c r="F217" s="113" t="s">
        <v>57</v>
      </c>
      <c r="G217" s="113" t="s">
        <v>28</v>
      </c>
      <c r="H217" s="113" t="s">
        <v>37</v>
      </c>
      <c r="I217" s="113" t="s">
        <v>51</v>
      </c>
      <c r="J217" s="113" t="s">
        <v>57</v>
      </c>
      <c r="K217" s="113" t="s">
        <v>26</v>
      </c>
      <c r="L217" s="113" t="s">
        <v>24</v>
      </c>
      <c r="M217" s="113">
        <v>2018</v>
      </c>
      <c r="N217" s="113">
        <v>2019</v>
      </c>
    </row>
    <row r="218" spans="1:14" ht="15.95" hidden="1" customHeight="1" x14ac:dyDescent="0.2">
      <c r="A218" s="97"/>
      <c r="B218" s="103" t="s">
        <v>90</v>
      </c>
      <c r="C218" s="48"/>
      <c r="D218" s="48"/>
      <c r="E218" s="82"/>
      <c r="F218" s="63">
        <f t="shared" ref="F218:F228" si="27">(C218+D218)</f>
        <v>0</v>
      </c>
      <c r="G218" s="48">
        <f>'PNC, Exon. &amp; no Exon.'!B245</f>
        <v>0</v>
      </c>
      <c r="H218" s="48">
        <f>'PNC, Exon. &amp; no Exon.'!C245</f>
        <v>0</v>
      </c>
      <c r="I218" s="82"/>
      <c r="J218" s="63">
        <f>(G218+H218)</f>
        <v>0</v>
      </c>
      <c r="K218" s="48">
        <f>J218-F218</f>
        <v>0</v>
      </c>
      <c r="L218" s="94" t="e">
        <f>K218/F218*100</f>
        <v>#DIV/0!</v>
      </c>
      <c r="M218" s="61" t="e">
        <f>(F218/$F$256*100)</f>
        <v>#DIV/0!</v>
      </c>
      <c r="N218" s="61" t="e">
        <f>(J218/$J$256*100)</f>
        <v>#DIV/0!</v>
      </c>
    </row>
    <row r="219" spans="1:14" ht="15.95" hidden="1" customHeight="1" x14ac:dyDescent="0.2">
      <c r="A219" s="98"/>
      <c r="B219" s="52" t="s">
        <v>122</v>
      </c>
      <c r="C219" s="48"/>
      <c r="D219" s="48"/>
      <c r="E219" s="82"/>
      <c r="F219" s="63">
        <f t="shared" si="27"/>
        <v>0</v>
      </c>
      <c r="G219" s="48">
        <f>'PNC, Exon. &amp; no Exon.'!B246</f>
        <v>0</v>
      </c>
      <c r="H219" s="48">
        <f>'PNC, Exon. &amp; no Exon.'!C246</f>
        <v>0</v>
      </c>
      <c r="I219" s="82"/>
      <c r="J219" s="63">
        <f t="shared" ref="J219:J254" si="28">(G219+H219)</f>
        <v>0</v>
      </c>
      <c r="K219" s="48">
        <f t="shared" ref="K219:K254" si="29">J219-F219</f>
        <v>0</v>
      </c>
      <c r="L219" s="94" t="e">
        <f t="shared" ref="L219:L254" si="30">K219/F219*100</f>
        <v>#DIV/0!</v>
      </c>
      <c r="M219" s="61" t="e">
        <f t="shared" ref="M219:M254" si="31">(F219/$F$256*100)</f>
        <v>#DIV/0!</v>
      </c>
      <c r="N219" s="61" t="e">
        <f t="shared" ref="N219:N254" si="32">(J219/$J$256*100)</f>
        <v>#DIV/0!</v>
      </c>
    </row>
    <row r="220" spans="1:14" ht="15.95" hidden="1" customHeight="1" x14ac:dyDescent="0.2">
      <c r="A220" s="98"/>
      <c r="B220" s="52" t="s">
        <v>99</v>
      </c>
      <c r="C220" s="48"/>
      <c r="D220" s="48"/>
      <c r="E220" s="82"/>
      <c r="F220" s="63">
        <f t="shared" si="27"/>
        <v>0</v>
      </c>
      <c r="G220" s="48">
        <f>'PNC, Exon. &amp; no Exon.'!B247</f>
        <v>0</v>
      </c>
      <c r="H220" s="48">
        <f>'PNC, Exon. &amp; no Exon.'!C247</f>
        <v>0</v>
      </c>
      <c r="I220" s="82"/>
      <c r="J220" s="63">
        <f t="shared" si="28"/>
        <v>0</v>
      </c>
      <c r="K220" s="48">
        <f t="shared" si="29"/>
        <v>0</v>
      </c>
      <c r="L220" s="94" t="e">
        <f t="shared" si="30"/>
        <v>#DIV/0!</v>
      </c>
      <c r="M220" s="61" t="e">
        <f t="shared" si="31"/>
        <v>#DIV/0!</v>
      </c>
      <c r="N220" s="61" t="e">
        <f t="shared" si="32"/>
        <v>#DIV/0!</v>
      </c>
    </row>
    <row r="221" spans="1:14" ht="15.95" hidden="1" customHeight="1" x14ac:dyDescent="0.2">
      <c r="A221" s="98"/>
      <c r="B221" s="52" t="s">
        <v>96</v>
      </c>
      <c r="C221" s="48"/>
      <c r="D221" s="48"/>
      <c r="E221" s="82"/>
      <c r="F221" s="63">
        <f t="shared" si="27"/>
        <v>0</v>
      </c>
      <c r="G221" s="48">
        <f>'PNC, Exon. &amp; no Exon.'!B248</f>
        <v>0</v>
      </c>
      <c r="H221" s="48">
        <f>'PNC, Exon. &amp; no Exon.'!C248</f>
        <v>0</v>
      </c>
      <c r="I221" s="82"/>
      <c r="J221" s="63">
        <f t="shared" si="28"/>
        <v>0</v>
      </c>
      <c r="K221" s="48">
        <f t="shared" si="29"/>
        <v>0</v>
      </c>
      <c r="L221" s="94" t="e">
        <f t="shared" si="30"/>
        <v>#DIV/0!</v>
      </c>
      <c r="M221" s="61" t="e">
        <f t="shared" si="31"/>
        <v>#DIV/0!</v>
      </c>
      <c r="N221" s="61" t="e">
        <f t="shared" si="32"/>
        <v>#DIV/0!</v>
      </c>
    </row>
    <row r="222" spans="1:14" ht="15.95" hidden="1" customHeight="1" x14ac:dyDescent="0.2">
      <c r="A222" s="98"/>
      <c r="B222" s="52" t="s">
        <v>91</v>
      </c>
      <c r="C222" s="48"/>
      <c r="D222" s="48"/>
      <c r="E222" s="82"/>
      <c r="F222" s="63">
        <f t="shared" si="27"/>
        <v>0</v>
      </c>
      <c r="G222" s="48">
        <f>'PNC, Exon. &amp; no Exon.'!B249</f>
        <v>0</v>
      </c>
      <c r="H222" s="48">
        <f>'PNC, Exon. &amp; no Exon.'!C249</f>
        <v>0</v>
      </c>
      <c r="I222" s="82"/>
      <c r="J222" s="63">
        <f t="shared" si="28"/>
        <v>0</v>
      </c>
      <c r="K222" s="48">
        <f t="shared" si="29"/>
        <v>0</v>
      </c>
      <c r="L222" s="94" t="e">
        <f t="shared" si="30"/>
        <v>#DIV/0!</v>
      </c>
      <c r="M222" s="61" t="e">
        <f t="shared" si="31"/>
        <v>#DIV/0!</v>
      </c>
      <c r="N222" s="61" t="e">
        <f t="shared" si="32"/>
        <v>#DIV/0!</v>
      </c>
    </row>
    <row r="223" spans="1:14" ht="15.95" hidden="1" customHeight="1" x14ac:dyDescent="0.2">
      <c r="A223" s="98"/>
      <c r="B223" s="52" t="s">
        <v>88</v>
      </c>
      <c r="C223" s="48"/>
      <c r="D223" s="48"/>
      <c r="E223" s="82"/>
      <c r="F223" s="63">
        <f t="shared" si="27"/>
        <v>0</v>
      </c>
      <c r="G223" s="48">
        <f>'PNC, Exon. &amp; no Exon.'!B250</f>
        <v>0</v>
      </c>
      <c r="H223" s="48">
        <f>'PNC, Exon. &amp; no Exon.'!C250</f>
        <v>0</v>
      </c>
      <c r="I223" s="82"/>
      <c r="J223" s="63">
        <f t="shared" si="28"/>
        <v>0</v>
      </c>
      <c r="K223" s="48">
        <f t="shared" si="29"/>
        <v>0</v>
      </c>
      <c r="L223" s="94" t="e">
        <f t="shared" si="30"/>
        <v>#DIV/0!</v>
      </c>
      <c r="M223" s="61" t="e">
        <f t="shared" si="31"/>
        <v>#DIV/0!</v>
      </c>
      <c r="N223" s="61" t="e">
        <f t="shared" si="32"/>
        <v>#DIV/0!</v>
      </c>
    </row>
    <row r="224" spans="1:14" ht="15.95" hidden="1" customHeight="1" x14ac:dyDescent="0.2">
      <c r="A224" s="98"/>
      <c r="B224" s="52" t="s">
        <v>93</v>
      </c>
      <c r="C224" s="48"/>
      <c r="D224" s="48"/>
      <c r="E224" s="82"/>
      <c r="F224" s="63">
        <f t="shared" si="27"/>
        <v>0</v>
      </c>
      <c r="G224" s="48">
        <f>'PNC, Exon. &amp; no Exon.'!B251</f>
        <v>0</v>
      </c>
      <c r="H224" s="48">
        <f>'PNC, Exon. &amp; no Exon.'!C251</f>
        <v>0</v>
      </c>
      <c r="I224" s="82"/>
      <c r="J224" s="63">
        <f t="shared" si="28"/>
        <v>0</v>
      </c>
      <c r="K224" s="48">
        <f t="shared" si="29"/>
        <v>0</v>
      </c>
      <c r="L224" s="94" t="e">
        <f t="shared" si="30"/>
        <v>#DIV/0!</v>
      </c>
      <c r="M224" s="61" t="e">
        <f t="shared" si="31"/>
        <v>#DIV/0!</v>
      </c>
      <c r="N224" s="61" t="e">
        <f t="shared" si="32"/>
        <v>#DIV/0!</v>
      </c>
    </row>
    <row r="225" spans="1:14" ht="15.95" hidden="1" customHeight="1" x14ac:dyDescent="0.2">
      <c r="A225" s="98"/>
      <c r="B225" s="52" t="s">
        <v>89</v>
      </c>
      <c r="C225" s="48"/>
      <c r="D225" s="48"/>
      <c r="E225" s="82"/>
      <c r="F225" s="63">
        <f t="shared" si="27"/>
        <v>0</v>
      </c>
      <c r="G225" s="48">
        <f>'PNC, Exon. &amp; no Exon.'!B252</f>
        <v>0</v>
      </c>
      <c r="H225" s="48">
        <f>'PNC, Exon. &amp; no Exon.'!C252</f>
        <v>0</v>
      </c>
      <c r="I225" s="82"/>
      <c r="J225" s="63">
        <f t="shared" si="28"/>
        <v>0</v>
      </c>
      <c r="K225" s="48">
        <f t="shared" si="29"/>
        <v>0</v>
      </c>
      <c r="L225" s="94" t="e">
        <f t="shared" si="30"/>
        <v>#DIV/0!</v>
      </c>
      <c r="M225" s="61" t="e">
        <f t="shared" si="31"/>
        <v>#DIV/0!</v>
      </c>
      <c r="N225" s="61" t="e">
        <f t="shared" si="32"/>
        <v>#DIV/0!</v>
      </c>
    </row>
    <row r="226" spans="1:14" ht="15.95" hidden="1" customHeight="1" x14ac:dyDescent="0.2">
      <c r="A226" s="98"/>
      <c r="B226" s="52" t="s">
        <v>78</v>
      </c>
      <c r="C226" s="48"/>
      <c r="D226" s="48"/>
      <c r="E226" s="84"/>
      <c r="F226" s="63">
        <f t="shared" si="27"/>
        <v>0</v>
      </c>
      <c r="G226" s="48">
        <f>'PNC, Exon. &amp; no Exon.'!B253</f>
        <v>0</v>
      </c>
      <c r="H226" s="48">
        <f>'PNC, Exon. &amp; no Exon.'!C253</f>
        <v>0</v>
      </c>
      <c r="I226" s="82"/>
      <c r="J226" s="63">
        <f t="shared" si="28"/>
        <v>0</v>
      </c>
      <c r="K226" s="48">
        <f t="shared" si="29"/>
        <v>0</v>
      </c>
      <c r="L226" s="94" t="e">
        <f t="shared" si="30"/>
        <v>#DIV/0!</v>
      </c>
      <c r="M226" s="61" t="e">
        <f t="shared" si="31"/>
        <v>#DIV/0!</v>
      </c>
      <c r="N226" s="61" t="e">
        <f t="shared" si="32"/>
        <v>#DIV/0!</v>
      </c>
    </row>
    <row r="227" spans="1:14" ht="15.95" hidden="1" customHeight="1" x14ac:dyDescent="0.2">
      <c r="A227" s="98"/>
      <c r="B227" s="52" t="s">
        <v>95</v>
      </c>
      <c r="C227" s="48"/>
      <c r="D227" s="48"/>
      <c r="E227" s="84"/>
      <c r="F227" s="63">
        <f t="shared" si="27"/>
        <v>0</v>
      </c>
      <c r="G227" s="48">
        <f>'PNC, Exon. &amp; no Exon.'!B254</f>
        <v>0</v>
      </c>
      <c r="H227" s="48">
        <f>'PNC, Exon. &amp; no Exon.'!C254</f>
        <v>0</v>
      </c>
      <c r="I227" s="82"/>
      <c r="J227" s="63">
        <f t="shared" si="28"/>
        <v>0</v>
      </c>
      <c r="K227" s="48">
        <f t="shared" si="29"/>
        <v>0</v>
      </c>
      <c r="L227" s="94" t="e">
        <f t="shared" si="30"/>
        <v>#DIV/0!</v>
      </c>
      <c r="M227" s="61" t="e">
        <f t="shared" si="31"/>
        <v>#DIV/0!</v>
      </c>
      <c r="N227" s="61" t="e">
        <f t="shared" si="32"/>
        <v>#DIV/0!</v>
      </c>
    </row>
    <row r="228" spans="1:14" ht="15.95" hidden="1" customHeight="1" x14ac:dyDescent="0.2">
      <c r="A228" s="11"/>
      <c r="B228" s="52" t="s">
        <v>98</v>
      </c>
      <c r="C228" s="48"/>
      <c r="D228" s="48"/>
      <c r="E228" s="84"/>
      <c r="F228" s="63">
        <f t="shared" si="27"/>
        <v>0</v>
      </c>
      <c r="G228" s="48">
        <f>'PNC, Exon. &amp; no Exon.'!B255</f>
        <v>0</v>
      </c>
      <c r="H228" s="48">
        <f>'PNC, Exon. &amp; no Exon.'!C255</f>
        <v>0</v>
      </c>
      <c r="I228" s="82"/>
      <c r="J228" s="63">
        <f t="shared" si="28"/>
        <v>0</v>
      </c>
      <c r="K228" s="48">
        <f t="shared" si="29"/>
        <v>0</v>
      </c>
      <c r="L228" s="94" t="e">
        <f t="shared" si="30"/>
        <v>#DIV/0!</v>
      </c>
      <c r="M228" s="61" t="e">
        <f t="shared" si="31"/>
        <v>#DIV/0!</v>
      </c>
      <c r="N228" s="61" t="e">
        <f t="shared" si="32"/>
        <v>#DIV/0!</v>
      </c>
    </row>
    <row r="229" spans="1:14" ht="15.95" hidden="1" customHeight="1" x14ac:dyDescent="0.2">
      <c r="A229" s="11"/>
      <c r="B229" s="52" t="s">
        <v>83</v>
      </c>
      <c r="C229" s="48"/>
      <c r="D229" s="48"/>
      <c r="E229" s="84"/>
      <c r="F229" s="63">
        <f t="shared" ref="F229:F247" si="33">(C229+D229)</f>
        <v>0</v>
      </c>
      <c r="G229" s="48">
        <f>'PNC, Exon. &amp; no Exon.'!B256</f>
        <v>0</v>
      </c>
      <c r="H229" s="48">
        <f>'PNC, Exon. &amp; no Exon.'!C256</f>
        <v>0</v>
      </c>
      <c r="I229" s="82"/>
      <c r="J229" s="63">
        <f t="shared" si="28"/>
        <v>0</v>
      </c>
      <c r="K229" s="48">
        <f t="shared" si="29"/>
        <v>0</v>
      </c>
      <c r="L229" s="94" t="e">
        <f t="shared" si="30"/>
        <v>#DIV/0!</v>
      </c>
      <c r="M229" s="61" t="e">
        <f t="shared" si="31"/>
        <v>#DIV/0!</v>
      </c>
      <c r="N229" s="61" t="e">
        <f t="shared" si="32"/>
        <v>#DIV/0!</v>
      </c>
    </row>
    <row r="230" spans="1:14" ht="15.95" hidden="1" customHeight="1" x14ac:dyDescent="0.2">
      <c r="A230" s="11"/>
      <c r="B230" s="52" t="s">
        <v>85</v>
      </c>
      <c r="C230" s="48"/>
      <c r="D230" s="48"/>
      <c r="E230" s="82"/>
      <c r="F230" s="63">
        <f t="shared" si="33"/>
        <v>0</v>
      </c>
      <c r="G230" s="48">
        <f>'PNC, Exon. &amp; no Exon.'!B257</f>
        <v>0</v>
      </c>
      <c r="H230" s="48">
        <f>'PNC, Exon. &amp; no Exon.'!C257</f>
        <v>0</v>
      </c>
      <c r="I230" s="82"/>
      <c r="J230" s="63">
        <f t="shared" si="28"/>
        <v>0</v>
      </c>
      <c r="K230" s="48">
        <f t="shared" si="29"/>
        <v>0</v>
      </c>
      <c r="L230" s="94" t="e">
        <f t="shared" si="30"/>
        <v>#DIV/0!</v>
      </c>
      <c r="M230" s="61" t="e">
        <f t="shared" si="31"/>
        <v>#DIV/0!</v>
      </c>
      <c r="N230" s="61" t="e">
        <f t="shared" si="32"/>
        <v>#DIV/0!</v>
      </c>
    </row>
    <row r="231" spans="1:14" ht="15.95" hidden="1" customHeight="1" x14ac:dyDescent="0.2">
      <c r="A231" s="11"/>
      <c r="B231" s="52" t="s">
        <v>81</v>
      </c>
      <c r="C231" s="48"/>
      <c r="D231" s="48"/>
      <c r="E231" s="84"/>
      <c r="F231" s="63">
        <f t="shared" si="33"/>
        <v>0</v>
      </c>
      <c r="G231" s="48">
        <f>'PNC, Exon. &amp; no Exon.'!B258</f>
        <v>0</v>
      </c>
      <c r="H231" s="48">
        <f>'PNC, Exon. &amp; no Exon.'!C258</f>
        <v>0</v>
      </c>
      <c r="I231" s="82"/>
      <c r="J231" s="63">
        <f t="shared" si="28"/>
        <v>0</v>
      </c>
      <c r="K231" s="48">
        <f t="shared" si="29"/>
        <v>0</v>
      </c>
      <c r="L231" s="94" t="e">
        <f t="shared" si="30"/>
        <v>#DIV/0!</v>
      </c>
      <c r="M231" s="61" t="e">
        <f t="shared" si="31"/>
        <v>#DIV/0!</v>
      </c>
      <c r="N231" s="61" t="e">
        <f t="shared" si="32"/>
        <v>#DIV/0!</v>
      </c>
    </row>
    <row r="232" spans="1:14" ht="15.95" hidden="1" customHeight="1" x14ac:dyDescent="0.2">
      <c r="A232" s="11"/>
      <c r="B232" s="52" t="s">
        <v>80</v>
      </c>
      <c r="C232" s="48"/>
      <c r="D232" s="48"/>
      <c r="E232" s="82"/>
      <c r="F232" s="63">
        <f t="shared" si="33"/>
        <v>0</v>
      </c>
      <c r="G232" s="48">
        <f>'PNC, Exon. &amp; no Exon.'!B259</f>
        <v>0</v>
      </c>
      <c r="H232" s="48">
        <f>'PNC, Exon. &amp; no Exon.'!C259</f>
        <v>0</v>
      </c>
      <c r="I232" s="82"/>
      <c r="J232" s="63">
        <f t="shared" si="28"/>
        <v>0</v>
      </c>
      <c r="K232" s="48">
        <f t="shared" si="29"/>
        <v>0</v>
      </c>
      <c r="L232" s="94" t="e">
        <f t="shared" si="30"/>
        <v>#DIV/0!</v>
      </c>
      <c r="M232" s="61" t="e">
        <f t="shared" si="31"/>
        <v>#DIV/0!</v>
      </c>
      <c r="N232" s="61" t="e">
        <f t="shared" si="32"/>
        <v>#DIV/0!</v>
      </c>
    </row>
    <row r="233" spans="1:14" ht="15.95" hidden="1" customHeight="1" x14ac:dyDescent="0.2">
      <c r="A233" s="11"/>
      <c r="B233" s="52" t="s">
        <v>107</v>
      </c>
      <c r="C233" s="48"/>
      <c r="D233" s="48"/>
      <c r="E233" s="82"/>
      <c r="F233" s="63">
        <f t="shared" si="33"/>
        <v>0</v>
      </c>
      <c r="G233" s="48">
        <f>'PNC, Exon. &amp; no Exon.'!B260</f>
        <v>0</v>
      </c>
      <c r="H233" s="48">
        <f>'PNC, Exon. &amp; no Exon.'!C260</f>
        <v>0</v>
      </c>
      <c r="I233" s="82"/>
      <c r="J233" s="63">
        <f t="shared" si="28"/>
        <v>0</v>
      </c>
      <c r="K233" s="48">
        <f t="shared" si="29"/>
        <v>0</v>
      </c>
      <c r="L233" s="94" t="e">
        <f t="shared" si="30"/>
        <v>#DIV/0!</v>
      </c>
      <c r="M233" s="61" t="e">
        <f t="shared" si="31"/>
        <v>#DIV/0!</v>
      </c>
      <c r="N233" s="61" t="e">
        <f t="shared" si="32"/>
        <v>#DIV/0!</v>
      </c>
    </row>
    <row r="234" spans="1:14" ht="15.95" hidden="1" customHeight="1" x14ac:dyDescent="0.2">
      <c r="A234" s="11"/>
      <c r="B234" s="52" t="s">
        <v>79</v>
      </c>
      <c r="C234" s="48"/>
      <c r="D234" s="48"/>
      <c r="E234" s="82"/>
      <c r="F234" s="63">
        <f t="shared" si="33"/>
        <v>0</v>
      </c>
      <c r="G234" s="48">
        <f>'PNC, Exon. &amp; no Exon.'!B261</f>
        <v>0</v>
      </c>
      <c r="H234" s="48">
        <f>'PNC, Exon. &amp; no Exon.'!C261</f>
        <v>0</v>
      </c>
      <c r="I234" s="82"/>
      <c r="J234" s="63">
        <f t="shared" si="28"/>
        <v>0</v>
      </c>
      <c r="K234" s="48">
        <f t="shared" si="29"/>
        <v>0</v>
      </c>
      <c r="L234" s="94" t="e">
        <f t="shared" si="30"/>
        <v>#DIV/0!</v>
      </c>
      <c r="M234" s="61" t="e">
        <f t="shared" si="31"/>
        <v>#DIV/0!</v>
      </c>
      <c r="N234" s="61" t="e">
        <f t="shared" si="32"/>
        <v>#DIV/0!</v>
      </c>
    </row>
    <row r="235" spans="1:14" ht="15.95" hidden="1" customHeight="1" x14ac:dyDescent="0.2">
      <c r="A235" s="11"/>
      <c r="B235" s="52" t="s">
        <v>84</v>
      </c>
      <c r="C235" s="48"/>
      <c r="D235" s="48"/>
      <c r="E235" s="82"/>
      <c r="F235" s="63">
        <f t="shared" si="33"/>
        <v>0</v>
      </c>
      <c r="G235" s="48">
        <f>'PNC, Exon. &amp; no Exon.'!B262</f>
        <v>0</v>
      </c>
      <c r="H235" s="48">
        <f>'PNC, Exon. &amp; no Exon.'!C262</f>
        <v>0</v>
      </c>
      <c r="I235" s="82"/>
      <c r="J235" s="63">
        <f t="shared" si="28"/>
        <v>0</v>
      </c>
      <c r="K235" s="48">
        <f t="shared" si="29"/>
        <v>0</v>
      </c>
      <c r="L235" s="94" t="e">
        <f t="shared" si="30"/>
        <v>#DIV/0!</v>
      </c>
      <c r="M235" s="61" t="e">
        <f t="shared" si="31"/>
        <v>#DIV/0!</v>
      </c>
      <c r="N235" s="61" t="e">
        <f t="shared" si="32"/>
        <v>#DIV/0!</v>
      </c>
    </row>
    <row r="236" spans="1:14" ht="15.95" hidden="1" customHeight="1" x14ac:dyDescent="0.2">
      <c r="A236" s="11"/>
      <c r="B236" s="52" t="s">
        <v>100</v>
      </c>
      <c r="C236" s="48"/>
      <c r="D236" s="48"/>
      <c r="E236" s="82"/>
      <c r="F236" s="63">
        <f t="shared" si="33"/>
        <v>0</v>
      </c>
      <c r="G236" s="48">
        <f>'PNC, Exon. &amp; no Exon.'!B263</f>
        <v>0</v>
      </c>
      <c r="H236" s="48">
        <f>'PNC, Exon. &amp; no Exon.'!C263</f>
        <v>0</v>
      </c>
      <c r="I236" s="82"/>
      <c r="J236" s="63">
        <f t="shared" si="28"/>
        <v>0</v>
      </c>
      <c r="K236" s="48">
        <f t="shared" si="29"/>
        <v>0</v>
      </c>
      <c r="L236" s="94" t="e">
        <f t="shared" si="30"/>
        <v>#DIV/0!</v>
      </c>
      <c r="M236" s="61" t="e">
        <f t="shared" si="31"/>
        <v>#DIV/0!</v>
      </c>
      <c r="N236" s="61" t="e">
        <f t="shared" si="32"/>
        <v>#DIV/0!</v>
      </c>
    </row>
    <row r="237" spans="1:14" ht="15.95" hidden="1" customHeight="1" x14ac:dyDescent="0.2">
      <c r="A237" s="11"/>
      <c r="B237" s="52" t="s">
        <v>92</v>
      </c>
      <c r="C237" s="48"/>
      <c r="D237" s="48"/>
      <c r="E237" s="84"/>
      <c r="F237" s="63">
        <f t="shared" si="33"/>
        <v>0</v>
      </c>
      <c r="G237" s="48">
        <f>'PNC, Exon. &amp; no Exon.'!B264</f>
        <v>0</v>
      </c>
      <c r="H237" s="48">
        <f>'PNC, Exon. &amp; no Exon.'!C264</f>
        <v>0</v>
      </c>
      <c r="I237" s="82"/>
      <c r="J237" s="63">
        <f t="shared" si="28"/>
        <v>0</v>
      </c>
      <c r="K237" s="48">
        <f t="shared" si="29"/>
        <v>0</v>
      </c>
      <c r="L237" s="94" t="e">
        <f t="shared" si="30"/>
        <v>#DIV/0!</v>
      </c>
      <c r="M237" s="61" t="e">
        <f t="shared" si="31"/>
        <v>#DIV/0!</v>
      </c>
      <c r="N237" s="61" t="e">
        <f t="shared" si="32"/>
        <v>#DIV/0!</v>
      </c>
    </row>
    <row r="238" spans="1:14" ht="15.95" hidden="1" customHeight="1" x14ac:dyDescent="0.2">
      <c r="A238" s="11"/>
      <c r="B238" s="52" t="s">
        <v>101</v>
      </c>
      <c r="C238" s="48"/>
      <c r="D238" s="48"/>
      <c r="E238" s="84"/>
      <c r="F238" s="63">
        <f t="shared" si="33"/>
        <v>0</v>
      </c>
      <c r="G238" s="48">
        <f>'PNC, Exon. &amp; no Exon.'!B265</f>
        <v>0</v>
      </c>
      <c r="H238" s="48">
        <f>'PNC, Exon. &amp; no Exon.'!C265</f>
        <v>0</v>
      </c>
      <c r="I238" s="82"/>
      <c r="J238" s="63">
        <f t="shared" si="28"/>
        <v>0</v>
      </c>
      <c r="K238" s="48">
        <f t="shared" si="29"/>
        <v>0</v>
      </c>
      <c r="L238" s="94" t="e">
        <f t="shared" si="30"/>
        <v>#DIV/0!</v>
      </c>
      <c r="M238" s="61" t="e">
        <f t="shared" si="31"/>
        <v>#DIV/0!</v>
      </c>
      <c r="N238" s="61" t="e">
        <f t="shared" si="32"/>
        <v>#DIV/0!</v>
      </c>
    </row>
    <row r="239" spans="1:14" ht="15.95" hidden="1" customHeight="1" x14ac:dyDescent="0.2">
      <c r="A239" s="11"/>
      <c r="B239" s="51" t="s">
        <v>115</v>
      </c>
      <c r="C239" s="48"/>
      <c r="D239" s="48"/>
      <c r="E239" s="84"/>
      <c r="F239" s="63">
        <f t="shared" si="33"/>
        <v>0</v>
      </c>
      <c r="G239" s="48">
        <f>'PNC, Exon. &amp; no Exon.'!B266</f>
        <v>0</v>
      </c>
      <c r="H239" s="48">
        <f>'PNC, Exon. &amp; no Exon.'!C266</f>
        <v>0</v>
      </c>
      <c r="I239" s="82"/>
      <c r="J239" s="63">
        <f t="shared" si="28"/>
        <v>0</v>
      </c>
      <c r="K239" s="48">
        <f t="shared" si="29"/>
        <v>0</v>
      </c>
      <c r="L239" s="94" t="e">
        <f t="shared" si="30"/>
        <v>#DIV/0!</v>
      </c>
      <c r="M239" s="61" t="e">
        <f t="shared" si="31"/>
        <v>#DIV/0!</v>
      </c>
      <c r="N239" s="61" t="e">
        <f t="shared" si="32"/>
        <v>#DIV/0!</v>
      </c>
    </row>
    <row r="240" spans="1:14" ht="15.95" hidden="1" customHeight="1" x14ac:dyDescent="0.2">
      <c r="A240" s="11"/>
      <c r="B240" s="52" t="s">
        <v>106</v>
      </c>
      <c r="C240" s="48"/>
      <c r="D240" s="48"/>
      <c r="E240" s="82"/>
      <c r="F240" s="63">
        <f t="shared" si="33"/>
        <v>0</v>
      </c>
      <c r="G240" s="48">
        <f>'PNC, Exon. &amp; no Exon.'!B267</f>
        <v>0</v>
      </c>
      <c r="H240" s="48">
        <f>'PNC, Exon. &amp; no Exon.'!C267</f>
        <v>0</v>
      </c>
      <c r="I240" s="82"/>
      <c r="J240" s="63">
        <f t="shared" si="28"/>
        <v>0</v>
      </c>
      <c r="K240" s="48">
        <f t="shared" si="29"/>
        <v>0</v>
      </c>
      <c r="L240" s="94" t="e">
        <f t="shared" si="30"/>
        <v>#DIV/0!</v>
      </c>
      <c r="M240" s="61" t="e">
        <f t="shared" si="31"/>
        <v>#DIV/0!</v>
      </c>
      <c r="N240" s="61" t="e">
        <f t="shared" si="32"/>
        <v>#DIV/0!</v>
      </c>
    </row>
    <row r="241" spans="1:14" ht="15.95" hidden="1" customHeight="1" x14ac:dyDescent="0.2">
      <c r="A241" s="11"/>
      <c r="B241" s="52" t="s">
        <v>82</v>
      </c>
      <c r="C241" s="48"/>
      <c r="D241" s="48"/>
      <c r="E241" s="84"/>
      <c r="F241" s="63">
        <f t="shared" si="33"/>
        <v>0</v>
      </c>
      <c r="G241" s="48">
        <f>'PNC, Exon. &amp; no Exon.'!B268</f>
        <v>0</v>
      </c>
      <c r="H241" s="48">
        <f>'PNC, Exon. &amp; no Exon.'!C268</f>
        <v>0</v>
      </c>
      <c r="I241" s="82"/>
      <c r="J241" s="63">
        <f t="shared" si="28"/>
        <v>0</v>
      </c>
      <c r="K241" s="48">
        <f t="shared" si="29"/>
        <v>0</v>
      </c>
      <c r="L241" s="94" t="e">
        <f t="shared" si="30"/>
        <v>#DIV/0!</v>
      </c>
      <c r="M241" s="61" t="e">
        <f t="shared" si="31"/>
        <v>#DIV/0!</v>
      </c>
      <c r="N241" s="61" t="e">
        <f t="shared" si="32"/>
        <v>#DIV/0!</v>
      </c>
    </row>
    <row r="242" spans="1:14" ht="15.95" hidden="1" customHeight="1" x14ac:dyDescent="0.2">
      <c r="A242" s="11"/>
      <c r="B242" s="52" t="s">
        <v>104</v>
      </c>
      <c r="C242" s="48"/>
      <c r="D242" s="48"/>
      <c r="E242" s="82"/>
      <c r="F242" s="63">
        <f t="shared" si="33"/>
        <v>0</v>
      </c>
      <c r="G242" s="48">
        <f>'PNC, Exon. &amp; no Exon.'!B269</f>
        <v>0</v>
      </c>
      <c r="H242" s="48">
        <f>'PNC, Exon. &amp; no Exon.'!C269</f>
        <v>0</v>
      </c>
      <c r="I242" s="82"/>
      <c r="J242" s="63">
        <f t="shared" si="28"/>
        <v>0</v>
      </c>
      <c r="K242" s="48">
        <f t="shared" si="29"/>
        <v>0</v>
      </c>
      <c r="L242" s="94" t="e">
        <f t="shared" si="30"/>
        <v>#DIV/0!</v>
      </c>
      <c r="M242" s="61" t="e">
        <f t="shared" si="31"/>
        <v>#DIV/0!</v>
      </c>
      <c r="N242" s="61" t="e">
        <f t="shared" si="32"/>
        <v>#DIV/0!</v>
      </c>
    </row>
    <row r="243" spans="1:14" ht="15.95" hidden="1" customHeight="1" x14ac:dyDescent="0.2">
      <c r="A243" s="11"/>
      <c r="B243" s="52" t="s">
        <v>114</v>
      </c>
      <c r="C243" s="48"/>
      <c r="D243" s="48"/>
      <c r="E243" s="82"/>
      <c r="F243" s="63">
        <f t="shared" si="33"/>
        <v>0</v>
      </c>
      <c r="G243" s="48">
        <f>'PNC, Exon. &amp; no Exon.'!B270</f>
        <v>0</v>
      </c>
      <c r="H243" s="48">
        <f>'PNC, Exon. &amp; no Exon.'!C270</f>
        <v>0</v>
      </c>
      <c r="I243" s="82"/>
      <c r="J243" s="63">
        <f t="shared" si="28"/>
        <v>0</v>
      </c>
      <c r="K243" s="48">
        <f t="shared" si="29"/>
        <v>0</v>
      </c>
      <c r="L243" s="94" t="e">
        <f t="shared" si="30"/>
        <v>#DIV/0!</v>
      </c>
      <c r="M243" s="61" t="e">
        <f t="shared" si="31"/>
        <v>#DIV/0!</v>
      </c>
      <c r="N243" s="61" t="e">
        <f t="shared" si="32"/>
        <v>#DIV/0!</v>
      </c>
    </row>
    <row r="244" spans="1:14" ht="15.95" hidden="1" customHeight="1" x14ac:dyDescent="0.2">
      <c r="A244" s="11"/>
      <c r="B244" s="52" t="s">
        <v>116</v>
      </c>
      <c r="C244" s="48"/>
      <c r="D244" s="48"/>
      <c r="E244" s="82"/>
      <c r="F244" s="63">
        <f t="shared" si="33"/>
        <v>0</v>
      </c>
      <c r="G244" s="48">
        <f>'PNC, Exon. &amp; no Exon.'!B271</f>
        <v>0</v>
      </c>
      <c r="H244" s="48">
        <f>'PNC, Exon. &amp; no Exon.'!C271</f>
        <v>0</v>
      </c>
      <c r="I244" s="82"/>
      <c r="J244" s="63">
        <f t="shared" si="28"/>
        <v>0</v>
      </c>
      <c r="K244" s="48">
        <f t="shared" si="29"/>
        <v>0</v>
      </c>
      <c r="L244" s="94" t="e">
        <f t="shared" si="30"/>
        <v>#DIV/0!</v>
      </c>
      <c r="M244" s="61" t="e">
        <f t="shared" si="31"/>
        <v>#DIV/0!</v>
      </c>
      <c r="N244" s="61" t="e">
        <f t="shared" si="32"/>
        <v>#DIV/0!</v>
      </c>
    </row>
    <row r="245" spans="1:14" ht="15.95" hidden="1" customHeight="1" x14ac:dyDescent="0.2">
      <c r="A245" s="11"/>
      <c r="B245" s="52" t="s">
        <v>119</v>
      </c>
      <c r="C245" s="48"/>
      <c r="D245" s="48"/>
      <c r="E245" s="82"/>
      <c r="F245" s="63">
        <f t="shared" si="33"/>
        <v>0</v>
      </c>
      <c r="G245" s="48">
        <f>'PNC, Exon. &amp; no Exon.'!B272</f>
        <v>0</v>
      </c>
      <c r="H245" s="48">
        <f>'PNC, Exon. &amp; no Exon.'!C272</f>
        <v>0</v>
      </c>
      <c r="I245" s="82"/>
      <c r="J245" s="63">
        <f t="shared" si="28"/>
        <v>0</v>
      </c>
      <c r="K245" s="48">
        <f t="shared" si="29"/>
        <v>0</v>
      </c>
      <c r="L245" s="94" t="e">
        <f t="shared" si="30"/>
        <v>#DIV/0!</v>
      </c>
      <c r="M245" s="61" t="e">
        <f t="shared" si="31"/>
        <v>#DIV/0!</v>
      </c>
      <c r="N245" s="61" t="e">
        <f t="shared" si="32"/>
        <v>#DIV/0!</v>
      </c>
    </row>
    <row r="246" spans="1:14" ht="15.95" hidden="1" customHeight="1" x14ac:dyDescent="0.2">
      <c r="A246" s="11"/>
      <c r="B246" s="52" t="s">
        <v>124</v>
      </c>
      <c r="C246" s="48"/>
      <c r="D246" s="48"/>
      <c r="E246" s="82"/>
      <c r="F246" s="63">
        <f t="shared" si="33"/>
        <v>0</v>
      </c>
      <c r="G246" s="48">
        <f>'PNC, Exon. &amp; no Exon.'!B273</f>
        <v>0</v>
      </c>
      <c r="H246" s="48">
        <f>'PNC, Exon. &amp; no Exon.'!C273</f>
        <v>0</v>
      </c>
      <c r="I246" s="82"/>
      <c r="J246" s="63">
        <f t="shared" si="28"/>
        <v>0</v>
      </c>
      <c r="K246" s="48">
        <f t="shared" si="29"/>
        <v>0</v>
      </c>
      <c r="L246" s="94" t="e">
        <f t="shared" si="30"/>
        <v>#DIV/0!</v>
      </c>
      <c r="M246" s="61" t="e">
        <f t="shared" si="31"/>
        <v>#DIV/0!</v>
      </c>
      <c r="N246" s="61" t="e">
        <f t="shared" si="32"/>
        <v>#DIV/0!</v>
      </c>
    </row>
    <row r="247" spans="1:14" ht="15.95" hidden="1" customHeight="1" x14ac:dyDescent="0.2">
      <c r="A247" s="11"/>
      <c r="B247" s="52" t="s">
        <v>102</v>
      </c>
      <c r="C247" s="48"/>
      <c r="D247" s="48"/>
      <c r="E247" s="82"/>
      <c r="F247" s="63">
        <f t="shared" si="33"/>
        <v>0</v>
      </c>
      <c r="G247" s="48">
        <f>'PNC, Exon. &amp; no Exon.'!B274</f>
        <v>0</v>
      </c>
      <c r="H247" s="48">
        <f>'PNC, Exon. &amp; no Exon.'!C274</f>
        <v>0</v>
      </c>
      <c r="I247" s="82"/>
      <c r="J247" s="63">
        <f t="shared" si="28"/>
        <v>0</v>
      </c>
      <c r="K247" s="48">
        <f t="shared" si="29"/>
        <v>0</v>
      </c>
      <c r="L247" s="94" t="e">
        <f t="shared" si="30"/>
        <v>#DIV/0!</v>
      </c>
      <c r="M247" s="61" t="e">
        <f t="shared" si="31"/>
        <v>#DIV/0!</v>
      </c>
      <c r="N247" s="61" t="e">
        <f t="shared" si="32"/>
        <v>#DIV/0!</v>
      </c>
    </row>
    <row r="248" spans="1:14" ht="15.95" hidden="1" customHeight="1" x14ac:dyDescent="0.2">
      <c r="A248" s="11"/>
      <c r="B248" s="51" t="s">
        <v>109</v>
      </c>
      <c r="C248" s="48"/>
      <c r="D248" s="48"/>
      <c r="E248" s="82"/>
      <c r="F248" s="63">
        <f t="shared" ref="F248:F254" si="34">(C248+D248)</f>
        <v>0</v>
      </c>
      <c r="G248" s="48">
        <f>'PNC, Exon. &amp; no Exon.'!B275</f>
        <v>0</v>
      </c>
      <c r="H248" s="48">
        <f>'PNC, Exon. &amp; no Exon.'!C275</f>
        <v>0</v>
      </c>
      <c r="I248" s="82"/>
      <c r="J248" s="63">
        <f t="shared" si="28"/>
        <v>0</v>
      </c>
      <c r="K248" s="48">
        <f t="shared" si="29"/>
        <v>0</v>
      </c>
      <c r="L248" s="94" t="e">
        <f t="shared" si="30"/>
        <v>#DIV/0!</v>
      </c>
      <c r="M248" s="61" t="e">
        <f t="shared" si="31"/>
        <v>#DIV/0!</v>
      </c>
      <c r="N248" s="61" t="e">
        <f t="shared" si="32"/>
        <v>#DIV/0!</v>
      </c>
    </row>
    <row r="249" spans="1:14" ht="15.95" hidden="1" customHeight="1" x14ac:dyDescent="0.2">
      <c r="A249" s="11"/>
      <c r="B249" s="52" t="s">
        <v>123</v>
      </c>
      <c r="C249" s="48"/>
      <c r="D249" s="48"/>
      <c r="E249" s="84"/>
      <c r="F249" s="63">
        <f t="shared" si="34"/>
        <v>0</v>
      </c>
      <c r="G249" s="48">
        <f>'PNC, Exon. &amp; no Exon.'!B276</f>
        <v>0</v>
      </c>
      <c r="H249" s="48">
        <f>'PNC, Exon. &amp; no Exon.'!C276</f>
        <v>0</v>
      </c>
      <c r="I249" s="82"/>
      <c r="J249" s="63">
        <f t="shared" si="28"/>
        <v>0</v>
      </c>
      <c r="K249" s="48">
        <f t="shared" si="29"/>
        <v>0</v>
      </c>
      <c r="L249" s="94" t="e">
        <f t="shared" si="30"/>
        <v>#DIV/0!</v>
      </c>
      <c r="M249" s="61" t="e">
        <f t="shared" si="31"/>
        <v>#DIV/0!</v>
      </c>
      <c r="N249" s="61" t="e">
        <f t="shared" si="32"/>
        <v>#DIV/0!</v>
      </c>
    </row>
    <row r="250" spans="1:14" ht="15.95" hidden="1" customHeight="1" x14ac:dyDescent="0.2">
      <c r="A250" s="11"/>
      <c r="B250" s="52" t="s">
        <v>118</v>
      </c>
      <c r="C250" s="48"/>
      <c r="D250" s="48"/>
      <c r="E250" s="84"/>
      <c r="F250" s="63">
        <f t="shared" si="34"/>
        <v>0</v>
      </c>
      <c r="G250" s="48">
        <f>'PNC, Exon. &amp; no Exon.'!B277</f>
        <v>0</v>
      </c>
      <c r="H250" s="48">
        <f>'PNC, Exon. &amp; no Exon.'!C277</f>
        <v>0</v>
      </c>
      <c r="I250" s="82"/>
      <c r="J250" s="63">
        <f t="shared" si="28"/>
        <v>0</v>
      </c>
      <c r="K250" s="48">
        <f t="shared" si="29"/>
        <v>0</v>
      </c>
      <c r="L250" s="94" t="e">
        <f t="shared" si="30"/>
        <v>#DIV/0!</v>
      </c>
      <c r="M250" s="61" t="e">
        <f t="shared" si="31"/>
        <v>#DIV/0!</v>
      </c>
      <c r="N250" s="61" t="e">
        <f t="shared" si="32"/>
        <v>#DIV/0!</v>
      </c>
    </row>
    <row r="251" spans="1:14" ht="15.95" hidden="1" customHeight="1" x14ac:dyDescent="0.2">
      <c r="A251" s="11"/>
      <c r="B251" s="52" t="s">
        <v>120</v>
      </c>
      <c r="C251" s="48"/>
      <c r="D251" s="48"/>
      <c r="E251" s="84"/>
      <c r="F251" s="63">
        <f t="shared" si="34"/>
        <v>0</v>
      </c>
      <c r="G251" s="48">
        <f>'PNC, Exon. &amp; no Exon.'!B278</f>
        <v>0</v>
      </c>
      <c r="H251" s="48">
        <f>'PNC, Exon. &amp; no Exon.'!C278</f>
        <v>0</v>
      </c>
      <c r="I251" s="82"/>
      <c r="J251" s="63">
        <f t="shared" si="28"/>
        <v>0</v>
      </c>
      <c r="K251" s="48">
        <f t="shared" si="29"/>
        <v>0</v>
      </c>
      <c r="L251" s="94" t="e">
        <f t="shared" si="30"/>
        <v>#DIV/0!</v>
      </c>
      <c r="M251" s="61" t="e">
        <f t="shared" si="31"/>
        <v>#DIV/0!</v>
      </c>
      <c r="N251" s="61" t="e">
        <f t="shared" si="32"/>
        <v>#DIV/0!</v>
      </c>
    </row>
    <row r="252" spans="1:14" ht="15.95" hidden="1" customHeight="1" x14ac:dyDescent="0.2">
      <c r="A252" s="11"/>
      <c r="B252" s="52" t="s">
        <v>163</v>
      </c>
      <c r="C252" s="48"/>
      <c r="D252" s="48"/>
      <c r="E252" s="84"/>
      <c r="F252" s="63">
        <f t="shared" si="34"/>
        <v>0</v>
      </c>
      <c r="G252" s="48">
        <f>'PNC, Exon. &amp; no Exon.'!B279</f>
        <v>0</v>
      </c>
      <c r="H252" s="48">
        <f>'PNC, Exon. &amp; no Exon.'!C279</f>
        <v>0</v>
      </c>
      <c r="I252" s="82"/>
      <c r="J252" s="63">
        <f t="shared" si="28"/>
        <v>0</v>
      </c>
      <c r="K252" s="48">
        <f t="shared" si="29"/>
        <v>0</v>
      </c>
      <c r="L252" s="94" t="e">
        <f t="shared" si="30"/>
        <v>#DIV/0!</v>
      </c>
      <c r="M252" s="61" t="e">
        <f t="shared" si="31"/>
        <v>#DIV/0!</v>
      </c>
      <c r="N252" s="61" t="e">
        <f t="shared" si="32"/>
        <v>#DIV/0!</v>
      </c>
    </row>
    <row r="253" spans="1:14" ht="15.95" hidden="1" customHeight="1" x14ac:dyDescent="0.2">
      <c r="A253" s="11"/>
      <c r="B253" s="52" t="s">
        <v>105</v>
      </c>
      <c r="C253" s="48"/>
      <c r="D253" s="48"/>
      <c r="E253" s="84"/>
      <c r="F253" s="63">
        <f t="shared" si="34"/>
        <v>0</v>
      </c>
      <c r="G253" s="48">
        <f>'PNC, Exon. &amp; no Exon.'!B280</f>
        <v>0</v>
      </c>
      <c r="H253" s="48">
        <f>'PNC, Exon. &amp; no Exon.'!C280</f>
        <v>0</v>
      </c>
      <c r="I253" s="82"/>
      <c r="J253" s="63">
        <f t="shared" si="28"/>
        <v>0</v>
      </c>
      <c r="K253" s="48">
        <f t="shared" si="29"/>
        <v>0</v>
      </c>
      <c r="L253" s="94" t="e">
        <f t="shared" si="30"/>
        <v>#DIV/0!</v>
      </c>
      <c r="M253" s="61" t="e">
        <f t="shared" si="31"/>
        <v>#DIV/0!</v>
      </c>
      <c r="N253" s="61" t="e">
        <f t="shared" si="32"/>
        <v>#DIV/0!</v>
      </c>
    </row>
    <row r="254" spans="1:14" ht="15.95" hidden="1" customHeight="1" x14ac:dyDescent="0.2">
      <c r="A254" s="11"/>
      <c r="B254" s="52" t="s">
        <v>103</v>
      </c>
      <c r="C254" s="48"/>
      <c r="D254" s="48"/>
      <c r="E254" s="84"/>
      <c r="F254" s="63">
        <f t="shared" si="34"/>
        <v>0</v>
      </c>
      <c r="G254" s="48">
        <f>'PNC, Exon. &amp; no Exon.'!B281</f>
        <v>0</v>
      </c>
      <c r="H254" s="48">
        <f>'PNC, Exon. &amp; no Exon.'!C281</f>
        <v>0</v>
      </c>
      <c r="I254" s="82"/>
      <c r="J254" s="63">
        <f t="shared" si="28"/>
        <v>0</v>
      </c>
      <c r="K254" s="48">
        <f t="shared" si="29"/>
        <v>0</v>
      </c>
      <c r="L254" s="94" t="e">
        <f t="shared" si="30"/>
        <v>#DIV/0!</v>
      </c>
      <c r="M254" s="61" t="e">
        <f t="shared" si="31"/>
        <v>#DIV/0!</v>
      </c>
      <c r="N254" s="61" t="e">
        <f t="shared" si="32"/>
        <v>#DIV/0!</v>
      </c>
    </row>
    <row r="255" spans="1:14" ht="15.95" hidden="1" customHeight="1" x14ac:dyDescent="0.2">
      <c r="A255" s="11"/>
      <c r="B255" s="52" t="s">
        <v>110</v>
      </c>
      <c r="C255" s="48"/>
      <c r="D255" s="48"/>
      <c r="E255" s="84"/>
      <c r="F255" s="63">
        <f>(C255+D255)</f>
        <v>0</v>
      </c>
      <c r="G255" s="48">
        <f>'PNC, Exon. &amp; no Exon.'!B282</f>
        <v>0</v>
      </c>
      <c r="H255" s="48">
        <f>'PNC, Exon. &amp; no Exon.'!C282</f>
        <v>0</v>
      </c>
      <c r="I255" s="82"/>
      <c r="J255" s="63">
        <f>(G255+H255)</f>
        <v>0</v>
      </c>
      <c r="K255" s="48">
        <f>J255-F255</f>
        <v>0</v>
      </c>
      <c r="L255" s="94" t="e">
        <f>K255/F255*100</f>
        <v>#DIV/0!</v>
      </c>
      <c r="M255" s="61" t="e">
        <f>(F255/$F$256*100)</f>
        <v>#DIV/0!</v>
      </c>
      <c r="N255" s="61" t="e">
        <f>(J255/$J$256*100)</f>
        <v>#DIV/0!</v>
      </c>
    </row>
    <row r="256" spans="1:14" ht="19.5" hidden="1" customHeight="1" x14ac:dyDescent="0.2">
      <c r="A256" s="8"/>
      <c r="B256" s="55" t="s">
        <v>21</v>
      </c>
      <c r="C256" s="66">
        <f>SUM(C218:C255)</f>
        <v>0</v>
      </c>
      <c r="D256" s="66">
        <f>SUM(D218:D255)</f>
        <v>0</v>
      </c>
      <c r="E256" s="66"/>
      <c r="F256" s="66">
        <f>SUM(F218:F255)</f>
        <v>0</v>
      </c>
      <c r="G256" s="66">
        <f>SUM(G218:G255)</f>
        <v>0</v>
      </c>
      <c r="H256" s="66">
        <f>SUM(H218:H255)</f>
        <v>0</v>
      </c>
      <c r="I256" s="66"/>
      <c r="J256" s="66">
        <f>SUM(J218:J255)</f>
        <v>0</v>
      </c>
      <c r="K256" s="66">
        <f>J256-F256</f>
        <v>0</v>
      </c>
      <c r="L256" s="95" t="e">
        <f>K256/F256*100</f>
        <v>#DIV/0!</v>
      </c>
      <c r="M256" s="67" t="e">
        <f>SUM(M218:M255)</f>
        <v>#DIV/0!</v>
      </c>
      <c r="N256" s="67" t="e">
        <f>SUM(N218:N255)</f>
        <v>#DIV/0!</v>
      </c>
    </row>
    <row r="257" spans="1:14" hidden="1" x14ac:dyDescent="0.2">
      <c r="B257" s="81" t="s">
        <v>97</v>
      </c>
    </row>
    <row r="258" spans="1:14" hidden="1" x14ac:dyDescent="0.2">
      <c r="D258" t="s">
        <v>63</v>
      </c>
    </row>
    <row r="259" spans="1:14" hidden="1" x14ac:dyDescent="0.2"/>
    <row r="260" spans="1:14" hidden="1" x14ac:dyDescent="0.2"/>
    <row r="261" spans="1:14" hidden="1" x14ac:dyDescent="0.2"/>
    <row r="262" spans="1:14" hidden="1" x14ac:dyDescent="0.2"/>
    <row r="263" spans="1:14" ht="20.25" hidden="1" x14ac:dyDescent="0.3">
      <c r="A263" s="188" t="s">
        <v>42</v>
      </c>
      <c r="B263" s="188"/>
      <c r="C263" s="188"/>
      <c r="D263" s="188"/>
      <c r="E263" s="188"/>
      <c r="F263" s="188"/>
      <c r="G263" s="188"/>
      <c r="H263" s="188"/>
      <c r="I263" s="188"/>
      <c r="J263" s="188"/>
      <c r="K263" s="188"/>
      <c r="L263" s="188"/>
      <c r="M263" s="188"/>
      <c r="N263" s="188"/>
    </row>
    <row r="264" spans="1:14" hidden="1" x14ac:dyDescent="0.2">
      <c r="A264" s="189" t="s">
        <v>59</v>
      </c>
      <c r="B264" s="189"/>
      <c r="C264" s="189"/>
      <c r="D264" s="189"/>
      <c r="E264" s="189"/>
      <c r="F264" s="189"/>
      <c r="G264" s="189"/>
      <c r="H264" s="189"/>
      <c r="I264" s="189"/>
      <c r="J264" s="189"/>
      <c r="K264" s="189"/>
      <c r="L264" s="189"/>
      <c r="M264" s="189"/>
      <c r="N264" s="189"/>
    </row>
    <row r="265" spans="1:14" hidden="1" x14ac:dyDescent="0.2">
      <c r="A265" s="191" t="s">
        <v>149</v>
      </c>
      <c r="B265" s="191"/>
      <c r="C265" s="191"/>
      <c r="D265" s="191"/>
      <c r="E265" s="191"/>
      <c r="F265" s="191"/>
      <c r="G265" s="191"/>
      <c r="H265" s="191"/>
      <c r="I265" s="191"/>
      <c r="J265" s="191"/>
      <c r="K265" s="191"/>
      <c r="L265" s="191"/>
      <c r="M265" s="191"/>
      <c r="N265" s="191"/>
    </row>
    <row r="266" spans="1:14" hidden="1" x14ac:dyDescent="0.2">
      <c r="A266" s="189" t="s">
        <v>113</v>
      </c>
      <c r="B266" s="189"/>
      <c r="C266" s="189"/>
      <c r="D266" s="189"/>
      <c r="E266" s="189"/>
      <c r="F266" s="189"/>
      <c r="G266" s="189"/>
      <c r="H266" s="189"/>
      <c r="I266" s="189"/>
      <c r="J266" s="189"/>
      <c r="K266" s="189"/>
      <c r="L266" s="189"/>
      <c r="M266" s="189"/>
      <c r="N266" s="189"/>
    </row>
    <row r="267" spans="1:14" hidden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</row>
    <row r="268" spans="1:14" ht="20.25" hidden="1" customHeight="1" x14ac:dyDescent="0.2">
      <c r="B268" s="192" t="s">
        <v>33</v>
      </c>
      <c r="C268" s="192" t="s">
        <v>121</v>
      </c>
      <c r="D268" s="192"/>
      <c r="E268" s="192" t="s">
        <v>52</v>
      </c>
      <c r="F268" s="192"/>
      <c r="G268" s="192" t="s">
        <v>157</v>
      </c>
      <c r="H268" s="192"/>
      <c r="I268" s="192"/>
      <c r="J268" s="192"/>
      <c r="K268" s="192" t="s">
        <v>29</v>
      </c>
      <c r="L268" s="192"/>
      <c r="M268" s="192" t="s">
        <v>62</v>
      </c>
      <c r="N268" s="192"/>
    </row>
    <row r="269" spans="1:14" ht="33" hidden="1" customHeight="1" x14ac:dyDescent="0.2">
      <c r="A269" s="96"/>
      <c r="B269" s="192"/>
      <c r="C269" s="113" t="s">
        <v>28</v>
      </c>
      <c r="D269" s="113" t="s">
        <v>37</v>
      </c>
      <c r="E269" s="113" t="s">
        <v>51</v>
      </c>
      <c r="F269" s="113" t="s">
        <v>57</v>
      </c>
      <c r="G269" s="113" t="s">
        <v>28</v>
      </c>
      <c r="H269" s="113" t="s">
        <v>37</v>
      </c>
      <c r="I269" s="113" t="s">
        <v>51</v>
      </c>
      <c r="J269" s="113" t="s">
        <v>57</v>
      </c>
      <c r="K269" s="113" t="s">
        <v>26</v>
      </c>
      <c r="L269" s="113" t="s">
        <v>24</v>
      </c>
      <c r="M269" s="113">
        <v>2018</v>
      </c>
      <c r="N269" s="113">
        <v>2019</v>
      </c>
    </row>
    <row r="270" spans="1:14" ht="15.95" hidden="1" customHeight="1" x14ac:dyDescent="0.2">
      <c r="A270" s="97"/>
      <c r="B270" s="103" t="s">
        <v>90</v>
      </c>
      <c r="C270" s="48"/>
      <c r="D270" s="48"/>
      <c r="E270" s="82"/>
      <c r="F270" s="63">
        <f t="shared" ref="F270:F299" si="35">(C270+D270)</f>
        <v>0</v>
      </c>
      <c r="G270" s="48">
        <f>'PNC, Exon. &amp; no Exon.'!B302</f>
        <v>0</v>
      </c>
      <c r="H270" s="48">
        <f>'PNC, Exon. &amp; no Exon.'!C302</f>
        <v>0</v>
      </c>
      <c r="I270" s="82"/>
      <c r="J270" s="63">
        <f>(G270+H270)</f>
        <v>0</v>
      </c>
      <c r="K270" s="48">
        <f>J270-F270</f>
        <v>0</v>
      </c>
      <c r="L270" s="94" t="e">
        <f>K270/F270*100</f>
        <v>#DIV/0!</v>
      </c>
      <c r="M270" s="61" t="e">
        <f>(F270/$F$308*100)</f>
        <v>#DIV/0!</v>
      </c>
      <c r="N270" s="61" t="e">
        <f>(J270/$J$308*100)</f>
        <v>#DIV/0!</v>
      </c>
    </row>
    <row r="271" spans="1:14" ht="15.95" hidden="1" customHeight="1" x14ac:dyDescent="0.2">
      <c r="A271" s="98"/>
      <c r="B271" s="52" t="s">
        <v>122</v>
      </c>
      <c r="C271" s="48"/>
      <c r="D271" s="48"/>
      <c r="E271" s="82"/>
      <c r="F271" s="63">
        <f t="shared" si="35"/>
        <v>0</v>
      </c>
      <c r="G271" s="48">
        <f>'PNC, Exon. &amp; no Exon.'!B303</f>
        <v>0</v>
      </c>
      <c r="H271" s="48">
        <f>'PNC, Exon. &amp; no Exon.'!C303</f>
        <v>0</v>
      </c>
      <c r="I271" s="82"/>
      <c r="J271" s="63">
        <f t="shared" ref="J271:J306" si="36">(G271+H271)</f>
        <v>0</v>
      </c>
      <c r="K271" s="48">
        <f t="shared" ref="K271:K306" si="37">J271-F271</f>
        <v>0</v>
      </c>
      <c r="L271" s="94" t="e">
        <f t="shared" ref="L271:L307" si="38">K271/F271*100</f>
        <v>#DIV/0!</v>
      </c>
      <c r="M271" s="61" t="e">
        <f t="shared" ref="M271:M306" si="39">(F271/$F$308*100)</f>
        <v>#DIV/0!</v>
      </c>
      <c r="N271" s="61" t="e">
        <f t="shared" ref="N271:N306" si="40">(J271/$J$308*100)</f>
        <v>#DIV/0!</v>
      </c>
    </row>
    <row r="272" spans="1:14" ht="15.95" hidden="1" customHeight="1" x14ac:dyDescent="0.2">
      <c r="A272" s="98"/>
      <c r="B272" s="52" t="s">
        <v>99</v>
      </c>
      <c r="C272" s="48"/>
      <c r="D272" s="48"/>
      <c r="E272" s="82"/>
      <c r="F272" s="63">
        <f t="shared" si="35"/>
        <v>0</v>
      </c>
      <c r="G272" s="48">
        <f>'PNC, Exon. &amp; no Exon.'!B304</f>
        <v>0</v>
      </c>
      <c r="H272" s="48">
        <f>'PNC, Exon. &amp; no Exon.'!C304</f>
        <v>0</v>
      </c>
      <c r="I272" s="82"/>
      <c r="J272" s="63">
        <f t="shared" si="36"/>
        <v>0</v>
      </c>
      <c r="K272" s="48">
        <f t="shared" si="37"/>
        <v>0</v>
      </c>
      <c r="L272" s="94" t="e">
        <f t="shared" si="38"/>
        <v>#DIV/0!</v>
      </c>
      <c r="M272" s="61" t="e">
        <f t="shared" si="39"/>
        <v>#DIV/0!</v>
      </c>
      <c r="N272" s="61" t="e">
        <f t="shared" si="40"/>
        <v>#DIV/0!</v>
      </c>
    </row>
    <row r="273" spans="1:14" ht="15.95" hidden="1" customHeight="1" x14ac:dyDescent="0.2">
      <c r="A273" s="98"/>
      <c r="B273" s="52" t="s">
        <v>96</v>
      </c>
      <c r="C273" s="48"/>
      <c r="D273" s="48"/>
      <c r="E273" s="82"/>
      <c r="F273" s="63">
        <f t="shared" si="35"/>
        <v>0</v>
      </c>
      <c r="G273" s="48">
        <f>'PNC, Exon. &amp; no Exon.'!B305</f>
        <v>0</v>
      </c>
      <c r="H273" s="48">
        <f>'PNC, Exon. &amp; no Exon.'!C305</f>
        <v>0</v>
      </c>
      <c r="I273" s="82"/>
      <c r="J273" s="63">
        <f t="shared" si="36"/>
        <v>0</v>
      </c>
      <c r="K273" s="48">
        <f t="shared" si="37"/>
        <v>0</v>
      </c>
      <c r="L273" s="94" t="e">
        <f t="shared" si="38"/>
        <v>#DIV/0!</v>
      </c>
      <c r="M273" s="61" t="e">
        <f t="shared" si="39"/>
        <v>#DIV/0!</v>
      </c>
      <c r="N273" s="61" t="e">
        <f t="shared" si="40"/>
        <v>#DIV/0!</v>
      </c>
    </row>
    <row r="274" spans="1:14" ht="15.95" hidden="1" customHeight="1" x14ac:dyDescent="0.2">
      <c r="A274" s="98"/>
      <c r="B274" s="52" t="s">
        <v>91</v>
      </c>
      <c r="C274" s="48"/>
      <c r="D274" s="48"/>
      <c r="E274" s="82"/>
      <c r="F274" s="63">
        <f t="shared" si="35"/>
        <v>0</v>
      </c>
      <c r="G274" s="48">
        <f>'PNC, Exon. &amp; no Exon.'!B306</f>
        <v>0</v>
      </c>
      <c r="H274" s="48">
        <f>'PNC, Exon. &amp; no Exon.'!C306</f>
        <v>0</v>
      </c>
      <c r="I274" s="82"/>
      <c r="J274" s="63">
        <f t="shared" si="36"/>
        <v>0</v>
      </c>
      <c r="K274" s="48">
        <f t="shared" si="37"/>
        <v>0</v>
      </c>
      <c r="L274" s="94" t="e">
        <f t="shared" si="38"/>
        <v>#DIV/0!</v>
      </c>
      <c r="M274" s="61" t="e">
        <f t="shared" si="39"/>
        <v>#DIV/0!</v>
      </c>
      <c r="N274" s="61" t="e">
        <f t="shared" si="40"/>
        <v>#DIV/0!</v>
      </c>
    </row>
    <row r="275" spans="1:14" ht="15.95" hidden="1" customHeight="1" x14ac:dyDescent="0.2">
      <c r="A275" s="98"/>
      <c r="B275" s="52" t="s">
        <v>88</v>
      </c>
      <c r="C275" s="48"/>
      <c r="D275" s="48"/>
      <c r="E275" s="82"/>
      <c r="F275" s="63">
        <f t="shared" si="35"/>
        <v>0</v>
      </c>
      <c r="G275" s="48">
        <f>'PNC, Exon. &amp; no Exon.'!B307</f>
        <v>0</v>
      </c>
      <c r="H275" s="48">
        <f>'PNC, Exon. &amp; no Exon.'!C307</f>
        <v>0</v>
      </c>
      <c r="I275" s="82"/>
      <c r="J275" s="63">
        <f t="shared" si="36"/>
        <v>0</v>
      </c>
      <c r="K275" s="48">
        <f t="shared" si="37"/>
        <v>0</v>
      </c>
      <c r="L275" s="94" t="e">
        <f t="shared" si="38"/>
        <v>#DIV/0!</v>
      </c>
      <c r="M275" s="61" t="e">
        <f t="shared" si="39"/>
        <v>#DIV/0!</v>
      </c>
      <c r="N275" s="61" t="e">
        <f t="shared" si="40"/>
        <v>#DIV/0!</v>
      </c>
    </row>
    <row r="276" spans="1:14" ht="15.95" hidden="1" customHeight="1" x14ac:dyDescent="0.2">
      <c r="A276" s="98"/>
      <c r="B276" s="52" t="s">
        <v>93</v>
      </c>
      <c r="C276" s="48"/>
      <c r="D276" s="48"/>
      <c r="E276" s="82"/>
      <c r="F276" s="63">
        <f t="shared" si="35"/>
        <v>0</v>
      </c>
      <c r="G276" s="48">
        <f>'PNC, Exon. &amp; no Exon.'!B308</f>
        <v>0</v>
      </c>
      <c r="H276" s="48">
        <f>'PNC, Exon. &amp; no Exon.'!C308</f>
        <v>0</v>
      </c>
      <c r="I276" s="82"/>
      <c r="J276" s="63">
        <f t="shared" si="36"/>
        <v>0</v>
      </c>
      <c r="K276" s="48">
        <f t="shared" si="37"/>
        <v>0</v>
      </c>
      <c r="L276" s="94" t="e">
        <f t="shared" si="38"/>
        <v>#DIV/0!</v>
      </c>
      <c r="M276" s="61" t="e">
        <f t="shared" si="39"/>
        <v>#DIV/0!</v>
      </c>
      <c r="N276" s="61" t="e">
        <f t="shared" si="40"/>
        <v>#DIV/0!</v>
      </c>
    </row>
    <row r="277" spans="1:14" ht="15.95" hidden="1" customHeight="1" x14ac:dyDescent="0.2">
      <c r="A277" s="98"/>
      <c r="B277" s="52" t="s">
        <v>89</v>
      </c>
      <c r="C277" s="48"/>
      <c r="D277" s="48"/>
      <c r="E277" s="82"/>
      <c r="F277" s="63">
        <f t="shared" si="35"/>
        <v>0</v>
      </c>
      <c r="G277" s="48">
        <f>'PNC, Exon. &amp; no Exon.'!B309</f>
        <v>0</v>
      </c>
      <c r="H277" s="48">
        <f>'PNC, Exon. &amp; no Exon.'!C309</f>
        <v>0</v>
      </c>
      <c r="I277" s="82"/>
      <c r="J277" s="63">
        <f t="shared" si="36"/>
        <v>0</v>
      </c>
      <c r="K277" s="48">
        <f t="shared" si="37"/>
        <v>0</v>
      </c>
      <c r="L277" s="94" t="e">
        <f t="shared" si="38"/>
        <v>#DIV/0!</v>
      </c>
      <c r="M277" s="61" t="e">
        <f t="shared" si="39"/>
        <v>#DIV/0!</v>
      </c>
      <c r="N277" s="61" t="e">
        <f t="shared" si="40"/>
        <v>#DIV/0!</v>
      </c>
    </row>
    <row r="278" spans="1:14" ht="15.95" hidden="1" customHeight="1" x14ac:dyDescent="0.2">
      <c r="A278" s="98"/>
      <c r="B278" s="52" t="s">
        <v>78</v>
      </c>
      <c r="C278" s="48"/>
      <c r="D278" s="48"/>
      <c r="E278" s="84"/>
      <c r="F278" s="63">
        <f t="shared" si="35"/>
        <v>0</v>
      </c>
      <c r="G278" s="48">
        <f>'PNC, Exon. &amp; no Exon.'!B310</f>
        <v>0</v>
      </c>
      <c r="H278" s="48">
        <f>'PNC, Exon. &amp; no Exon.'!C310</f>
        <v>0</v>
      </c>
      <c r="I278" s="82"/>
      <c r="J278" s="63">
        <f t="shared" si="36"/>
        <v>0</v>
      </c>
      <c r="K278" s="48">
        <f t="shared" si="37"/>
        <v>0</v>
      </c>
      <c r="L278" s="94" t="e">
        <f t="shared" si="38"/>
        <v>#DIV/0!</v>
      </c>
      <c r="M278" s="61" t="e">
        <f t="shared" si="39"/>
        <v>#DIV/0!</v>
      </c>
      <c r="N278" s="61" t="e">
        <f t="shared" si="40"/>
        <v>#DIV/0!</v>
      </c>
    </row>
    <row r="279" spans="1:14" ht="15.95" hidden="1" customHeight="1" x14ac:dyDescent="0.2">
      <c r="A279" s="98"/>
      <c r="B279" s="52" t="s">
        <v>95</v>
      </c>
      <c r="C279" s="48"/>
      <c r="D279" s="48"/>
      <c r="E279" s="84"/>
      <c r="F279" s="63">
        <f t="shared" si="35"/>
        <v>0</v>
      </c>
      <c r="G279" s="48">
        <f>'PNC, Exon. &amp; no Exon.'!B311</f>
        <v>0</v>
      </c>
      <c r="H279" s="48">
        <f>'PNC, Exon. &amp; no Exon.'!C311</f>
        <v>0</v>
      </c>
      <c r="I279" s="82"/>
      <c r="J279" s="63">
        <f t="shared" si="36"/>
        <v>0</v>
      </c>
      <c r="K279" s="48">
        <f t="shared" si="37"/>
        <v>0</v>
      </c>
      <c r="L279" s="94" t="e">
        <f t="shared" si="38"/>
        <v>#DIV/0!</v>
      </c>
      <c r="M279" s="61" t="e">
        <f t="shared" si="39"/>
        <v>#DIV/0!</v>
      </c>
      <c r="N279" s="61" t="e">
        <f t="shared" si="40"/>
        <v>#DIV/0!</v>
      </c>
    </row>
    <row r="280" spans="1:14" ht="15.95" hidden="1" customHeight="1" x14ac:dyDescent="0.2">
      <c r="A280" s="11"/>
      <c r="B280" s="52" t="s">
        <v>98</v>
      </c>
      <c r="C280" s="48"/>
      <c r="D280" s="48"/>
      <c r="E280" s="84"/>
      <c r="F280" s="63">
        <f t="shared" si="35"/>
        <v>0</v>
      </c>
      <c r="G280" s="48">
        <f>'PNC, Exon. &amp; no Exon.'!B312</f>
        <v>0</v>
      </c>
      <c r="H280" s="48">
        <f>'PNC, Exon. &amp; no Exon.'!C312</f>
        <v>0</v>
      </c>
      <c r="I280" s="82"/>
      <c r="J280" s="63">
        <f t="shared" si="36"/>
        <v>0</v>
      </c>
      <c r="K280" s="48">
        <f t="shared" si="37"/>
        <v>0</v>
      </c>
      <c r="L280" s="94" t="e">
        <f t="shared" si="38"/>
        <v>#DIV/0!</v>
      </c>
      <c r="M280" s="61" t="e">
        <f t="shared" si="39"/>
        <v>#DIV/0!</v>
      </c>
      <c r="N280" s="61" t="e">
        <f t="shared" si="40"/>
        <v>#DIV/0!</v>
      </c>
    </row>
    <row r="281" spans="1:14" ht="15.95" hidden="1" customHeight="1" x14ac:dyDescent="0.2">
      <c r="A281" s="11"/>
      <c r="B281" s="52" t="s">
        <v>83</v>
      </c>
      <c r="C281" s="48"/>
      <c r="D281" s="48"/>
      <c r="E281" s="84"/>
      <c r="F281" s="63">
        <f t="shared" si="35"/>
        <v>0</v>
      </c>
      <c r="G281" s="48">
        <f>'PNC, Exon. &amp; no Exon.'!B313</f>
        <v>0</v>
      </c>
      <c r="H281" s="48">
        <f>'PNC, Exon. &amp; no Exon.'!C313</f>
        <v>0</v>
      </c>
      <c r="I281" s="82"/>
      <c r="J281" s="63">
        <f t="shared" si="36"/>
        <v>0</v>
      </c>
      <c r="K281" s="48">
        <f t="shared" si="37"/>
        <v>0</v>
      </c>
      <c r="L281" s="94" t="e">
        <f t="shared" si="38"/>
        <v>#DIV/0!</v>
      </c>
      <c r="M281" s="61" t="e">
        <f t="shared" si="39"/>
        <v>#DIV/0!</v>
      </c>
      <c r="N281" s="61" t="e">
        <f t="shared" si="40"/>
        <v>#DIV/0!</v>
      </c>
    </row>
    <row r="282" spans="1:14" ht="15.95" hidden="1" customHeight="1" x14ac:dyDescent="0.2">
      <c r="A282" s="11"/>
      <c r="B282" s="52" t="s">
        <v>85</v>
      </c>
      <c r="C282" s="48"/>
      <c r="D282" s="48"/>
      <c r="E282" s="82"/>
      <c r="F282" s="63">
        <f t="shared" si="35"/>
        <v>0</v>
      </c>
      <c r="G282" s="48">
        <f>'PNC, Exon. &amp; no Exon.'!B314</f>
        <v>0</v>
      </c>
      <c r="H282" s="48">
        <f>'PNC, Exon. &amp; no Exon.'!C314</f>
        <v>0</v>
      </c>
      <c r="I282" s="82"/>
      <c r="J282" s="63">
        <f t="shared" si="36"/>
        <v>0</v>
      </c>
      <c r="K282" s="48">
        <f t="shared" si="37"/>
        <v>0</v>
      </c>
      <c r="L282" s="94" t="e">
        <f t="shared" si="38"/>
        <v>#DIV/0!</v>
      </c>
      <c r="M282" s="61" t="e">
        <f t="shared" si="39"/>
        <v>#DIV/0!</v>
      </c>
      <c r="N282" s="61" t="e">
        <f t="shared" si="40"/>
        <v>#DIV/0!</v>
      </c>
    </row>
    <row r="283" spans="1:14" ht="15.95" hidden="1" customHeight="1" x14ac:dyDescent="0.2">
      <c r="A283" s="11"/>
      <c r="B283" s="52" t="s">
        <v>81</v>
      </c>
      <c r="C283" s="48"/>
      <c r="D283" s="48"/>
      <c r="E283" s="84"/>
      <c r="F283" s="63">
        <f t="shared" si="35"/>
        <v>0</v>
      </c>
      <c r="G283" s="48">
        <f>'PNC, Exon. &amp; no Exon.'!B315</f>
        <v>0</v>
      </c>
      <c r="H283" s="48">
        <f>'PNC, Exon. &amp; no Exon.'!C315</f>
        <v>0</v>
      </c>
      <c r="I283" s="82"/>
      <c r="J283" s="63">
        <f t="shared" si="36"/>
        <v>0</v>
      </c>
      <c r="K283" s="48">
        <f t="shared" si="37"/>
        <v>0</v>
      </c>
      <c r="L283" s="94" t="e">
        <f t="shared" si="38"/>
        <v>#DIV/0!</v>
      </c>
      <c r="M283" s="61" t="e">
        <f t="shared" si="39"/>
        <v>#DIV/0!</v>
      </c>
      <c r="N283" s="61" t="e">
        <f t="shared" si="40"/>
        <v>#DIV/0!</v>
      </c>
    </row>
    <row r="284" spans="1:14" ht="15.95" hidden="1" customHeight="1" x14ac:dyDescent="0.2">
      <c r="A284" s="11"/>
      <c r="B284" s="52" t="s">
        <v>80</v>
      </c>
      <c r="C284" s="48"/>
      <c r="D284" s="48"/>
      <c r="E284" s="82"/>
      <c r="F284" s="63">
        <f t="shared" si="35"/>
        <v>0</v>
      </c>
      <c r="G284" s="48">
        <f>'PNC, Exon. &amp; no Exon.'!B316</f>
        <v>0</v>
      </c>
      <c r="H284" s="48">
        <f>'PNC, Exon. &amp; no Exon.'!C316</f>
        <v>0</v>
      </c>
      <c r="I284" s="82"/>
      <c r="J284" s="63">
        <f t="shared" si="36"/>
        <v>0</v>
      </c>
      <c r="K284" s="48">
        <f t="shared" si="37"/>
        <v>0</v>
      </c>
      <c r="L284" s="94" t="e">
        <f t="shared" si="38"/>
        <v>#DIV/0!</v>
      </c>
      <c r="M284" s="61" t="e">
        <f t="shared" si="39"/>
        <v>#DIV/0!</v>
      </c>
      <c r="N284" s="61" t="e">
        <f t="shared" si="40"/>
        <v>#DIV/0!</v>
      </c>
    </row>
    <row r="285" spans="1:14" ht="15.95" hidden="1" customHeight="1" x14ac:dyDescent="0.2">
      <c r="A285" s="11"/>
      <c r="B285" s="52" t="s">
        <v>107</v>
      </c>
      <c r="C285" s="48"/>
      <c r="D285" s="48"/>
      <c r="E285" s="82"/>
      <c r="F285" s="63">
        <f t="shared" si="35"/>
        <v>0</v>
      </c>
      <c r="G285" s="48">
        <f>'PNC, Exon. &amp; no Exon.'!B317</f>
        <v>0</v>
      </c>
      <c r="H285" s="48">
        <f>'PNC, Exon. &amp; no Exon.'!C317</f>
        <v>0</v>
      </c>
      <c r="I285" s="82"/>
      <c r="J285" s="63">
        <f t="shared" si="36"/>
        <v>0</v>
      </c>
      <c r="K285" s="48">
        <f t="shared" si="37"/>
        <v>0</v>
      </c>
      <c r="L285" s="94" t="e">
        <f t="shared" si="38"/>
        <v>#DIV/0!</v>
      </c>
      <c r="M285" s="61" t="e">
        <f t="shared" si="39"/>
        <v>#DIV/0!</v>
      </c>
      <c r="N285" s="61" t="e">
        <f t="shared" si="40"/>
        <v>#DIV/0!</v>
      </c>
    </row>
    <row r="286" spans="1:14" ht="15.95" hidden="1" customHeight="1" x14ac:dyDescent="0.2">
      <c r="A286" s="11"/>
      <c r="B286" s="52" t="s">
        <v>79</v>
      </c>
      <c r="C286" s="48"/>
      <c r="D286" s="48"/>
      <c r="E286" s="82"/>
      <c r="F286" s="63">
        <f t="shared" si="35"/>
        <v>0</v>
      </c>
      <c r="G286" s="48">
        <f>'PNC, Exon. &amp; no Exon.'!B318</f>
        <v>0</v>
      </c>
      <c r="H286" s="48">
        <f>'PNC, Exon. &amp; no Exon.'!C318</f>
        <v>0</v>
      </c>
      <c r="I286" s="82"/>
      <c r="J286" s="63">
        <f t="shared" si="36"/>
        <v>0</v>
      </c>
      <c r="K286" s="48">
        <f t="shared" si="37"/>
        <v>0</v>
      </c>
      <c r="L286" s="94" t="e">
        <f t="shared" si="38"/>
        <v>#DIV/0!</v>
      </c>
      <c r="M286" s="61" t="e">
        <f t="shared" si="39"/>
        <v>#DIV/0!</v>
      </c>
      <c r="N286" s="61" t="e">
        <f t="shared" si="40"/>
        <v>#DIV/0!</v>
      </c>
    </row>
    <row r="287" spans="1:14" ht="15.95" hidden="1" customHeight="1" x14ac:dyDescent="0.2">
      <c r="A287" s="11"/>
      <c r="B287" s="52" t="s">
        <v>84</v>
      </c>
      <c r="C287" s="48"/>
      <c r="D287" s="48"/>
      <c r="E287" s="82"/>
      <c r="F287" s="63">
        <f t="shared" si="35"/>
        <v>0</v>
      </c>
      <c r="G287" s="48">
        <f>'PNC, Exon. &amp; no Exon.'!B319</f>
        <v>0</v>
      </c>
      <c r="H287" s="48">
        <f>'PNC, Exon. &amp; no Exon.'!C319</f>
        <v>0</v>
      </c>
      <c r="I287" s="82"/>
      <c r="J287" s="63">
        <f t="shared" si="36"/>
        <v>0</v>
      </c>
      <c r="K287" s="48">
        <f t="shared" si="37"/>
        <v>0</v>
      </c>
      <c r="L287" s="94" t="e">
        <f t="shared" si="38"/>
        <v>#DIV/0!</v>
      </c>
      <c r="M287" s="61" t="e">
        <f t="shared" si="39"/>
        <v>#DIV/0!</v>
      </c>
      <c r="N287" s="61" t="e">
        <f t="shared" si="40"/>
        <v>#DIV/0!</v>
      </c>
    </row>
    <row r="288" spans="1:14" ht="15.95" hidden="1" customHeight="1" x14ac:dyDescent="0.2">
      <c r="A288" s="11"/>
      <c r="B288" s="52" t="s">
        <v>100</v>
      </c>
      <c r="C288" s="48"/>
      <c r="D288" s="48"/>
      <c r="E288" s="82"/>
      <c r="F288" s="63">
        <f t="shared" si="35"/>
        <v>0</v>
      </c>
      <c r="G288" s="48">
        <f>'PNC, Exon. &amp; no Exon.'!B320</f>
        <v>0</v>
      </c>
      <c r="H288" s="48">
        <f>'PNC, Exon. &amp; no Exon.'!C320</f>
        <v>0</v>
      </c>
      <c r="I288" s="82"/>
      <c r="J288" s="63">
        <f t="shared" si="36"/>
        <v>0</v>
      </c>
      <c r="K288" s="48">
        <f t="shared" si="37"/>
        <v>0</v>
      </c>
      <c r="L288" s="94" t="e">
        <f t="shared" si="38"/>
        <v>#DIV/0!</v>
      </c>
      <c r="M288" s="61" t="e">
        <f t="shared" si="39"/>
        <v>#DIV/0!</v>
      </c>
      <c r="N288" s="61" t="e">
        <f t="shared" si="40"/>
        <v>#DIV/0!</v>
      </c>
    </row>
    <row r="289" spans="1:14" ht="15.95" hidden="1" customHeight="1" x14ac:dyDescent="0.2">
      <c r="A289" s="11"/>
      <c r="B289" s="52" t="s">
        <v>92</v>
      </c>
      <c r="C289" s="48"/>
      <c r="D289" s="48"/>
      <c r="E289" s="84"/>
      <c r="F289" s="63">
        <f t="shared" si="35"/>
        <v>0</v>
      </c>
      <c r="G289" s="48">
        <f>'PNC, Exon. &amp; no Exon.'!B321</f>
        <v>0</v>
      </c>
      <c r="H289" s="48">
        <f>'PNC, Exon. &amp; no Exon.'!C321</f>
        <v>0</v>
      </c>
      <c r="I289" s="82"/>
      <c r="J289" s="63">
        <f t="shared" si="36"/>
        <v>0</v>
      </c>
      <c r="K289" s="48">
        <f t="shared" si="37"/>
        <v>0</v>
      </c>
      <c r="L289" s="94" t="e">
        <f t="shared" si="38"/>
        <v>#DIV/0!</v>
      </c>
      <c r="M289" s="61" t="e">
        <f t="shared" si="39"/>
        <v>#DIV/0!</v>
      </c>
      <c r="N289" s="61" t="e">
        <f t="shared" si="40"/>
        <v>#DIV/0!</v>
      </c>
    </row>
    <row r="290" spans="1:14" ht="15.95" hidden="1" customHeight="1" x14ac:dyDescent="0.2">
      <c r="A290" s="11"/>
      <c r="B290" s="52" t="s">
        <v>101</v>
      </c>
      <c r="C290" s="48"/>
      <c r="D290" s="48"/>
      <c r="E290" s="84"/>
      <c r="F290" s="63">
        <f t="shared" si="35"/>
        <v>0</v>
      </c>
      <c r="G290" s="48">
        <f>'PNC, Exon. &amp; no Exon.'!B322</f>
        <v>0</v>
      </c>
      <c r="H290" s="48">
        <f>'PNC, Exon. &amp; no Exon.'!C322</f>
        <v>0</v>
      </c>
      <c r="I290" s="82"/>
      <c r="J290" s="63">
        <f t="shared" si="36"/>
        <v>0</v>
      </c>
      <c r="K290" s="48">
        <f t="shared" si="37"/>
        <v>0</v>
      </c>
      <c r="L290" s="94" t="e">
        <f t="shared" si="38"/>
        <v>#DIV/0!</v>
      </c>
      <c r="M290" s="61" t="e">
        <f t="shared" si="39"/>
        <v>#DIV/0!</v>
      </c>
      <c r="N290" s="61" t="e">
        <f t="shared" si="40"/>
        <v>#DIV/0!</v>
      </c>
    </row>
    <row r="291" spans="1:14" ht="15.95" hidden="1" customHeight="1" x14ac:dyDescent="0.2">
      <c r="A291" s="11"/>
      <c r="B291" s="51" t="s">
        <v>115</v>
      </c>
      <c r="C291" s="48"/>
      <c r="D291" s="48"/>
      <c r="E291" s="84"/>
      <c r="F291" s="63">
        <f t="shared" si="35"/>
        <v>0</v>
      </c>
      <c r="G291" s="48">
        <f>'PNC, Exon. &amp; no Exon.'!B323</f>
        <v>0</v>
      </c>
      <c r="H291" s="48">
        <f>'PNC, Exon. &amp; no Exon.'!C323</f>
        <v>0</v>
      </c>
      <c r="I291" s="82"/>
      <c r="J291" s="63">
        <f t="shared" si="36"/>
        <v>0</v>
      </c>
      <c r="K291" s="48">
        <f t="shared" si="37"/>
        <v>0</v>
      </c>
      <c r="L291" s="94" t="e">
        <f t="shared" si="38"/>
        <v>#DIV/0!</v>
      </c>
      <c r="M291" s="61" t="e">
        <f t="shared" si="39"/>
        <v>#DIV/0!</v>
      </c>
      <c r="N291" s="61" t="e">
        <f t="shared" si="40"/>
        <v>#DIV/0!</v>
      </c>
    </row>
    <row r="292" spans="1:14" ht="15.95" hidden="1" customHeight="1" x14ac:dyDescent="0.2">
      <c r="A292" s="11"/>
      <c r="B292" s="52" t="s">
        <v>106</v>
      </c>
      <c r="C292" s="48"/>
      <c r="D292" s="48"/>
      <c r="E292" s="82"/>
      <c r="F292" s="63">
        <f t="shared" si="35"/>
        <v>0</v>
      </c>
      <c r="G292" s="48">
        <f>'PNC, Exon. &amp; no Exon.'!B324</f>
        <v>0</v>
      </c>
      <c r="H292" s="48">
        <f>'PNC, Exon. &amp; no Exon.'!C324</f>
        <v>0</v>
      </c>
      <c r="I292" s="82"/>
      <c r="J292" s="63">
        <f t="shared" si="36"/>
        <v>0</v>
      </c>
      <c r="K292" s="48">
        <f t="shared" si="37"/>
        <v>0</v>
      </c>
      <c r="L292" s="94" t="e">
        <f t="shared" si="38"/>
        <v>#DIV/0!</v>
      </c>
      <c r="M292" s="61" t="e">
        <f t="shared" si="39"/>
        <v>#DIV/0!</v>
      </c>
      <c r="N292" s="61" t="e">
        <f t="shared" si="40"/>
        <v>#DIV/0!</v>
      </c>
    </row>
    <row r="293" spans="1:14" ht="15.95" hidden="1" customHeight="1" x14ac:dyDescent="0.2">
      <c r="A293" s="11"/>
      <c r="B293" s="52" t="s">
        <v>82</v>
      </c>
      <c r="C293" s="48"/>
      <c r="D293" s="48"/>
      <c r="E293" s="84"/>
      <c r="F293" s="63">
        <f t="shared" si="35"/>
        <v>0</v>
      </c>
      <c r="G293" s="48">
        <f>'PNC, Exon. &amp; no Exon.'!B325</f>
        <v>0</v>
      </c>
      <c r="H293" s="48">
        <f>'PNC, Exon. &amp; no Exon.'!C325</f>
        <v>0</v>
      </c>
      <c r="I293" s="82"/>
      <c r="J293" s="63">
        <f t="shared" si="36"/>
        <v>0</v>
      </c>
      <c r="K293" s="48">
        <f t="shared" si="37"/>
        <v>0</v>
      </c>
      <c r="L293" s="94" t="e">
        <f t="shared" si="38"/>
        <v>#DIV/0!</v>
      </c>
      <c r="M293" s="61" t="e">
        <f t="shared" si="39"/>
        <v>#DIV/0!</v>
      </c>
      <c r="N293" s="61" t="e">
        <f t="shared" si="40"/>
        <v>#DIV/0!</v>
      </c>
    </row>
    <row r="294" spans="1:14" ht="15.95" hidden="1" customHeight="1" x14ac:dyDescent="0.2">
      <c r="A294" s="11"/>
      <c r="B294" s="52" t="s">
        <v>104</v>
      </c>
      <c r="C294" s="48"/>
      <c r="D294" s="48"/>
      <c r="E294" s="82"/>
      <c r="F294" s="63">
        <f t="shared" si="35"/>
        <v>0</v>
      </c>
      <c r="G294" s="48">
        <f>'PNC, Exon. &amp; no Exon.'!B326</f>
        <v>0</v>
      </c>
      <c r="H294" s="48">
        <f>'PNC, Exon. &amp; no Exon.'!C326</f>
        <v>0</v>
      </c>
      <c r="I294" s="82"/>
      <c r="J294" s="63">
        <f t="shared" si="36"/>
        <v>0</v>
      </c>
      <c r="K294" s="48">
        <f t="shared" si="37"/>
        <v>0</v>
      </c>
      <c r="L294" s="94" t="e">
        <f t="shared" si="38"/>
        <v>#DIV/0!</v>
      </c>
      <c r="M294" s="61" t="e">
        <f t="shared" si="39"/>
        <v>#DIV/0!</v>
      </c>
      <c r="N294" s="61" t="e">
        <f t="shared" si="40"/>
        <v>#DIV/0!</v>
      </c>
    </row>
    <row r="295" spans="1:14" ht="15.95" hidden="1" customHeight="1" x14ac:dyDescent="0.2">
      <c r="A295" s="11"/>
      <c r="B295" s="52" t="s">
        <v>114</v>
      </c>
      <c r="C295" s="48"/>
      <c r="D295" s="48"/>
      <c r="E295" s="82"/>
      <c r="F295" s="63">
        <f t="shared" si="35"/>
        <v>0</v>
      </c>
      <c r="G295" s="48">
        <f>'PNC, Exon. &amp; no Exon.'!B327</f>
        <v>0</v>
      </c>
      <c r="H295" s="48">
        <f>'PNC, Exon. &amp; no Exon.'!C327</f>
        <v>0</v>
      </c>
      <c r="I295" s="82"/>
      <c r="J295" s="63">
        <f t="shared" si="36"/>
        <v>0</v>
      </c>
      <c r="K295" s="48">
        <f t="shared" si="37"/>
        <v>0</v>
      </c>
      <c r="L295" s="94" t="e">
        <f t="shared" si="38"/>
        <v>#DIV/0!</v>
      </c>
      <c r="M295" s="61" t="e">
        <f t="shared" si="39"/>
        <v>#DIV/0!</v>
      </c>
      <c r="N295" s="61" t="e">
        <f t="shared" si="40"/>
        <v>#DIV/0!</v>
      </c>
    </row>
    <row r="296" spans="1:14" ht="15.95" hidden="1" customHeight="1" x14ac:dyDescent="0.2">
      <c r="A296" s="11"/>
      <c r="B296" s="52" t="s">
        <v>116</v>
      </c>
      <c r="C296" s="48"/>
      <c r="D296" s="48"/>
      <c r="E296" s="82"/>
      <c r="F296" s="63">
        <f t="shared" si="35"/>
        <v>0</v>
      </c>
      <c r="G296" s="48">
        <f>'PNC, Exon. &amp; no Exon.'!B328</f>
        <v>0</v>
      </c>
      <c r="H296" s="48">
        <f>'PNC, Exon. &amp; no Exon.'!C328</f>
        <v>0</v>
      </c>
      <c r="I296" s="82"/>
      <c r="J296" s="63">
        <f t="shared" si="36"/>
        <v>0</v>
      </c>
      <c r="K296" s="48">
        <f t="shared" si="37"/>
        <v>0</v>
      </c>
      <c r="L296" s="94" t="e">
        <f t="shared" si="38"/>
        <v>#DIV/0!</v>
      </c>
      <c r="M296" s="61" t="e">
        <f t="shared" si="39"/>
        <v>#DIV/0!</v>
      </c>
      <c r="N296" s="61" t="e">
        <f t="shared" si="40"/>
        <v>#DIV/0!</v>
      </c>
    </row>
    <row r="297" spans="1:14" ht="15.95" hidden="1" customHeight="1" x14ac:dyDescent="0.2">
      <c r="A297" s="11"/>
      <c r="B297" s="52" t="s">
        <v>119</v>
      </c>
      <c r="C297" s="48"/>
      <c r="D297" s="48"/>
      <c r="E297" s="82"/>
      <c r="F297" s="63">
        <f t="shared" si="35"/>
        <v>0</v>
      </c>
      <c r="G297" s="48">
        <f>'PNC, Exon. &amp; no Exon.'!B329</f>
        <v>0</v>
      </c>
      <c r="H297" s="48">
        <f>'PNC, Exon. &amp; no Exon.'!C329</f>
        <v>0</v>
      </c>
      <c r="I297" s="82"/>
      <c r="J297" s="63">
        <f t="shared" si="36"/>
        <v>0</v>
      </c>
      <c r="K297" s="48">
        <f t="shared" si="37"/>
        <v>0</v>
      </c>
      <c r="L297" s="94" t="e">
        <f t="shared" si="38"/>
        <v>#DIV/0!</v>
      </c>
      <c r="M297" s="61" t="e">
        <f t="shared" si="39"/>
        <v>#DIV/0!</v>
      </c>
      <c r="N297" s="61" t="e">
        <f t="shared" si="40"/>
        <v>#DIV/0!</v>
      </c>
    </row>
    <row r="298" spans="1:14" ht="15.95" hidden="1" customHeight="1" x14ac:dyDescent="0.2">
      <c r="A298" s="11"/>
      <c r="B298" s="52" t="s">
        <v>124</v>
      </c>
      <c r="C298" s="48"/>
      <c r="D298" s="48"/>
      <c r="E298" s="82"/>
      <c r="F298" s="63">
        <f t="shared" si="35"/>
        <v>0</v>
      </c>
      <c r="G298" s="48">
        <f>'PNC, Exon. &amp; no Exon.'!B330</f>
        <v>0</v>
      </c>
      <c r="H298" s="48">
        <f>'PNC, Exon. &amp; no Exon.'!C330</f>
        <v>0</v>
      </c>
      <c r="I298" s="82"/>
      <c r="J298" s="63">
        <f t="shared" si="36"/>
        <v>0</v>
      </c>
      <c r="K298" s="48">
        <f t="shared" si="37"/>
        <v>0</v>
      </c>
      <c r="L298" s="94" t="e">
        <f t="shared" si="38"/>
        <v>#DIV/0!</v>
      </c>
      <c r="M298" s="61" t="e">
        <f t="shared" si="39"/>
        <v>#DIV/0!</v>
      </c>
      <c r="N298" s="61" t="e">
        <f t="shared" si="40"/>
        <v>#DIV/0!</v>
      </c>
    </row>
    <row r="299" spans="1:14" ht="15.95" hidden="1" customHeight="1" x14ac:dyDescent="0.2">
      <c r="A299" s="11"/>
      <c r="B299" s="52" t="s">
        <v>102</v>
      </c>
      <c r="C299" s="48"/>
      <c r="D299" s="48"/>
      <c r="E299" s="82"/>
      <c r="F299" s="63">
        <f t="shared" si="35"/>
        <v>0</v>
      </c>
      <c r="G299" s="48">
        <f>'PNC, Exon. &amp; no Exon.'!B331</f>
        <v>0</v>
      </c>
      <c r="H299" s="48">
        <f>'PNC, Exon. &amp; no Exon.'!C331</f>
        <v>0</v>
      </c>
      <c r="I299" s="82"/>
      <c r="J299" s="63">
        <f t="shared" si="36"/>
        <v>0</v>
      </c>
      <c r="K299" s="48">
        <f t="shared" si="37"/>
        <v>0</v>
      </c>
      <c r="L299" s="94" t="e">
        <f t="shared" si="38"/>
        <v>#DIV/0!</v>
      </c>
      <c r="M299" s="61" t="e">
        <f t="shared" si="39"/>
        <v>#DIV/0!</v>
      </c>
      <c r="N299" s="61" t="e">
        <f t="shared" si="40"/>
        <v>#DIV/0!</v>
      </c>
    </row>
    <row r="300" spans="1:14" ht="15.95" hidden="1" customHeight="1" x14ac:dyDescent="0.2">
      <c r="A300" s="11"/>
      <c r="B300" s="51" t="s">
        <v>109</v>
      </c>
      <c r="C300" s="48"/>
      <c r="D300" s="48"/>
      <c r="E300" s="82"/>
      <c r="F300" s="63">
        <f t="shared" ref="F300:F306" si="41">(C300+D300)</f>
        <v>0</v>
      </c>
      <c r="G300" s="48">
        <f>'PNC, Exon. &amp; no Exon.'!B332</f>
        <v>0</v>
      </c>
      <c r="H300" s="48">
        <f>'PNC, Exon. &amp; no Exon.'!C332</f>
        <v>0</v>
      </c>
      <c r="I300" s="82"/>
      <c r="J300" s="63">
        <f t="shared" si="36"/>
        <v>0</v>
      </c>
      <c r="K300" s="48">
        <f t="shared" si="37"/>
        <v>0</v>
      </c>
      <c r="L300" s="94" t="e">
        <f t="shared" si="38"/>
        <v>#DIV/0!</v>
      </c>
      <c r="M300" s="61" t="e">
        <f t="shared" si="39"/>
        <v>#DIV/0!</v>
      </c>
      <c r="N300" s="61" t="e">
        <f t="shared" si="40"/>
        <v>#DIV/0!</v>
      </c>
    </row>
    <row r="301" spans="1:14" ht="15.95" hidden="1" customHeight="1" x14ac:dyDescent="0.2">
      <c r="A301" s="11"/>
      <c r="B301" s="52" t="s">
        <v>123</v>
      </c>
      <c r="C301" s="48"/>
      <c r="D301" s="48"/>
      <c r="E301" s="84"/>
      <c r="F301" s="63">
        <f t="shared" si="41"/>
        <v>0</v>
      </c>
      <c r="G301" s="48">
        <f>'PNC, Exon. &amp; no Exon.'!B333</f>
        <v>0</v>
      </c>
      <c r="H301" s="48">
        <f>'PNC, Exon. &amp; no Exon.'!C333</f>
        <v>0</v>
      </c>
      <c r="I301" s="82"/>
      <c r="J301" s="63">
        <f t="shared" si="36"/>
        <v>0</v>
      </c>
      <c r="K301" s="48">
        <f t="shared" si="37"/>
        <v>0</v>
      </c>
      <c r="L301" s="94" t="e">
        <f t="shared" si="38"/>
        <v>#DIV/0!</v>
      </c>
      <c r="M301" s="61" t="e">
        <f t="shared" si="39"/>
        <v>#DIV/0!</v>
      </c>
      <c r="N301" s="61" t="e">
        <f t="shared" si="40"/>
        <v>#DIV/0!</v>
      </c>
    </row>
    <row r="302" spans="1:14" ht="15.95" hidden="1" customHeight="1" x14ac:dyDescent="0.2">
      <c r="A302" s="11"/>
      <c r="B302" s="52" t="s">
        <v>118</v>
      </c>
      <c r="C302" s="48"/>
      <c r="D302" s="48"/>
      <c r="E302" s="84"/>
      <c r="F302" s="63">
        <f t="shared" si="41"/>
        <v>0</v>
      </c>
      <c r="G302" s="48">
        <f>'PNC, Exon. &amp; no Exon.'!B334</f>
        <v>0</v>
      </c>
      <c r="H302" s="48">
        <f>'PNC, Exon. &amp; no Exon.'!C334</f>
        <v>0</v>
      </c>
      <c r="I302" s="82"/>
      <c r="J302" s="63">
        <f t="shared" si="36"/>
        <v>0</v>
      </c>
      <c r="K302" s="48">
        <f t="shared" si="37"/>
        <v>0</v>
      </c>
      <c r="L302" s="94" t="e">
        <f t="shared" si="38"/>
        <v>#DIV/0!</v>
      </c>
      <c r="M302" s="61" t="e">
        <f t="shared" si="39"/>
        <v>#DIV/0!</v>
      </c>
      <c r="N302" s="61" t="e">
        <f t="shared" si="40"/>
        <v>#DIV/0!</v>
      </c>
    </row>
    <row r="303" spans="1:14" ht="15.95" hidden="1" customHeight="1" x14ac:dyDescent="0.2">
      <c r="A303" s="11"/>
      <c r="B303" s="52" t="s">
        <v>120</v>
      </c>
      <c r="C303" s="48"/>
      <c r="D303" s="48"/>
      <c r="E303" s="84"/>
      <c r="F303" s="63">
        <f t="shared" si="41"/>
        <v>0</v>
      </c>
      <c r="G303" s="48">
        <f>'PNC, Exon. &amp; no Exon.'!B335</f>
        <v>0</v>
      </c>
      <c r="H303" s="48">
        <f>'PNC, Exon. &amp; no Exon.'!C335</f>
        <v>0</v>
      </c>
      <c r="I303" s="82"/>
      <c r="J303" s="63">
        <f t="shared" si="36"/>
        <v>0</v>
      </c>
      <c r="K303" s="48">
        <f t="shared" si="37"/>
        <v>0</v>
      </c>
      <c r="L303" s="94" t="e">
        <f t="shared" si="38"/>
        <v>#DIV/0!</v>
      </c>
      <c r="M303" s="61" t="e">
        <f t="shared" si="39"/>
        <v>#DIV/0!</v>
      </c>
      <c r="N303" s="61" t="e">
        <f t="shared" si="40"/>
        <v>#DIV/0!</v>
      </c>
    </row>
    <row r="304" spans="1:14" ht="15.95" hidden="1" customHeight="1" x14ac:dyDescent="0.2">
      <c r="A304" s="11"/>
      <c r="B304" s="52" t="s">
        <v>163</v>
      </c>
      <c r="C304" s="48"/>
      <c r="D304" s="48"/>
      <c r="E304" s="84"/>
      <c r="F304" s="63">
        <f t="shared" si="41"/>
        <v>0</v>
      </c>
      <c r="G304" s="48">
        <f>'PNC, Exon. &amp; no Exon.'!B336</f>
        <v>0</v>
      </c>
      <c r="H304" s="48">
        <f>'PNC, Exon. &amp; no Exon.'!C336</f>
        <v>0</v>
      </c>
      <c r="I304" s="82"/>
      <c r="J304" s="63">
        <f t="shared" si="36"/>
        <v>0</v>
      </c>
      <c r="K304" s="48">
        <f t="shared" si="37"/>
        <v>0</v>
      </c>
      <c r="L304" s="94" t="e">
        <f t="shared" si="38"/>
        <v>#DIV/0!</v>
      </c>
      <c r="M304" s="61" t="e">
        <f t="shared" si="39"/>
        <v>#DIV/0!</v>
      </c>
      <c r="N304" s="61" t="e">
        <f t="shared" si="40"/>
        <v>#DIV/0!</v>
      </c>
    </row>
    <row r="305" spans="1:14" ht="15.95" hidden="1" customHeight="1" x14ac:dyDescent="0.2">
      <c r="A305" s="11"/>
      <c r="B305" s="52" t="s">
        <v>105</v>
      </c>
      <c r="C305" s="48"/>
      <c r="D305" s="48"/>
      <c r="E305" s="84"/>
      <c r="F305" s="63">
        <f t="shared" si="41"/>
        <v>0</v>
      </c>
      <c r="G305" s="48">
        <f>'PNC, Exon. &amp; no Exon.'!B337</f>
        <v>0</v>
      </c>
      <c r="H305" s="48">
        <f>'PNC, Exon. &amp; no Exon.'!C337</f>
        <v>0</v>
      </c>
      <c r="I305" s="82"/>
      <c r="J305" s="63">
        <f t="shared" si="36"/>
        <v>0</v>
      </c>
      <c r="K305" s="48">
        <f t="shared" si="37"/>
        <v>0</v>
      </c>
      <c r="L305" s="94" t="e">
        <f t="shared" si="38"/>
        <v>#DIV/0!</v>
      </c>
      <c r="M305" s="61" t="e">
        <f t="shared" si="39"/>
        <v>#DIV/0!</v>
      </c>
      <c r="N305" s="61" t="e">
        <f t="shared" si="40"/>
        <v>#DIV/0!</v>
      </c>
    </row>
    <row r="306" spans="1:14" ht="15.95" hidden="1" customHeight="1" x14ac:dyDescent="0.2">
      <c r="A306" s="11"/>
      <c r="B306" s="52" t="s">
        <v>103</v>
      </c>
      <c r="C306" s="48"/>
      <c r="D306" s="48"/>
      <c r="E306" s="84"/>
      <c r="F306" s="63">
        <f t="shared" si="41"/>
        <v>0</v>
      </c>
      <c r="G306" s="48">
        <f>'PNC, Exon. &amp; no Exon.'!B338</f>
        <v>0</v>
      </c>
      <c r="H306" s="48">
        <f>'PNC, Exon. &amp; no Exon.'!C338</f>
        <v>0</v>
      </c>
      <c r="I306" s="82"/>
      <c r="J306" s="63">
        <f t="shared" si="36"/>
        <v>0</v>
      </c>
      <c r="K306" s="48">
        <f t="shared" si="37"/>
        <v>0</v>
      </c>
      <c r="L306" s="94" t="e">
        <f t="shared" si="38"/>
        <v>#DIV/0!</v>
      </c>
      <c r="M306" s="61" t="e">
        <f t="shared" si="39"/>
        <v>#DIV/0!</v>
      </c>
      <c r="N306" s="61" t="e">
        <f t="shared" si="40"/>
        <v>#DIV/0!</v>
      </c>
    </row>
    <row r="307" spans="1:14" ht="15.95" hidden="1" customHeight="1" x14ac:dyDescent="0.2">
      <c r="A307" s="11"/>
      <c r="B307" s="52" t="s">
        <v>110</v>
      </c>
      <c r="C307" s="48"/>
      <c r="D307" s="48"/>
      <c r="E307" s="84"/>
      <c r="F307" s="63">
        <f>(C307+D307)</f>
        <v>0</v>
      </c>
      <c r="G307" s="48">
        <f>'PNC, Exon. &amp; no Exon.'!B339</f>
        <v>0</v>
      </c>
      <c r="H307" s="48">
        <f>'PNC, Exon. &amp; no Exon.'!C339</f>
        <v>0</v>
      </c>
      <c r="I307" s="82"/>
      <c r="J307" s="63">
        <f>(G307+H307)</f>
        <v>0</v>
      </c>
      <c r="K307" s="48">
        <f>J307-F307</f>
        <v>0</v>
      </c>
      <c r="L307" s="94" t="e">
        <f t="shared" si="38"/>
        <v>#DIV/0!</v>
      </c>
      <c r="M307" s="61" t="e">
        <f>(F307/$F$308*100)</f>
        <v>#DIV/0!</v>
      </c>
      <c r="N307" s="61" t="e">
        <f>(J307/$J$308*100)</f>
        <v>#DIV/0!</v>
      </c>
    </row>
    <row r="308" spans="1:14" ht="19.5" hidden="1" customHeight="1" x14ac:dyDescent="0.2">
      <c r="A308" s="8"/>
      <c r="B308" s="55" t="s">
        <v>21</v>
      </c>
      <c r="C308" s="66">
        <f>SUM(C270:C307)</f>
        <v>0</v>
      </c>
      <c r="D308" s="66">
        <f>SUM(D270:D307)</f>
        <v>0</v>
      </c>
      <c r="E308" s="66"/>
      <c r="F308" s="66">
        <f>SUM(F270:F307)</f>
        <v>0</v>
      </c>
      <c r="G308" s="66">
        <f>SUM(G270:G307)</f>
        <v>0</v>
      </c>
      <c r="H308" s="66">
        <f>SUM(H270:H307)</f>
        <v>0</v>
      </c>
      <c r="I308" s="66"/>
      <c r="J308" s="66">
        <f>SUM(J270:J307)</f>
        <v>0</v>
      </c>
      <c r="K308" s="66">
        <f>J308-F308</f>
        <v>0</v>
      </c>
      <c r="L308" s="95" t="e">
        <f>K308/F308*100</f>
        <v>#DIV/0!</v>
      </c>
      <c r="M308" s="67" t="e">
        <f>SUM(M270:M307)</f>
        <v>#DIV/0!</v>
      </c>
      <c r="N308" s="67" t="e">
        <f>SUM(N270:N307)</f>
        <v>#DIV/0!</v>
      </c>
    </row>
    <row r="309" spans="1:14" hidden="1" x14ac:dyDescent="0.2">
      <c r="B309" s="81" t="s">
        <v>97</v>
      </c>
    </row>
    <row r="310" spans="1:14" hidden="1" x14ac:dyDescent="0.2"/>
    <row r="311" spans="1:14" hidden="1" x14ac:dyDescent="0.2"/>
    <row r="312" spans="1:14" hidden="1" x14ac:dyDescent="0.2"/>
    <row r="313" spans="1:14" hidden="1" x14ac:dyDescent="0.2"/>
    <row r="314" spans="1:14" hidden="1" x14ac:dyDescent="0.2"/>
    <row r="315" spans="1:14" ht="20.25" hidden="1" x14ac:dyDescent="0.3">
      <c r="A315" s="188" t="s">
        <v>42</v>
      </c>
      <c r="B315" s="188"/>
      <c r="C315" s="188"/>
      <c r="D315" s="188"/>
      <c r="E315" s="188"/>
      <c r="F315" s="188"/>
      <c r="G315" s="188"/>
      <c r="H315" s="188"/>
      <c r="I315" s="188"/>
      <c r="J315" s="188"/>
      <c r="K315" s="188"/>
      <c r="L315" s="188"/>
      <c r="M315" s="188"/>
      <c r="N315" s="188"/>
    </row>
    <row r="316" spans="1:14" hidden="1" x14ac:dyDescent="0.2">
      <c r="A316" s="189" t="s">
        <v>59</v>
      </c>
      <c r="B316" s="189"/>
      <c r="C316" s="189"/>
      <c r="D316" s="189"/>
      <c r="E316" s="189"/>
      <c r="F316" s="189"/>
      <c r="G316" s="189"/>
      <c r="H316" s="189"/>
      <c r="I316" s="189"/>
      <c r="J316" s="189"/>
      <c r="K316" s="189"/>
      <c r="L316" s="189"/>
      <c r="M316" s="189"/>
      <c r="N316" s="189"/>
    </row>
    <row r="317" spans="1:14" hidden="1" x14ac:dyDescent="0.2">
      <c r="A317" s="191" t="s">
        <v>150</v>
      </c>
      <c r="B317" s="191"/>
      <c r="C317" s="191"/>
      <c r="D317" s="191"/>
      <c r="E317" s="191"/>
      <c r="F317" s="191"/>
      <c r="G317" s="191"/>
      <c r="H317" s="191"/>
      <c r="I317" s="191"/>
      <c r="J317" s="191"/>
      <c r="K317" s="191"/>
      <c r="L317" s="191"/>
      <c r="M317" s="191"/>
      <c r="N317" s="191"/>
    </row>
    <row r="318" spans="1:14" hidden="1" x14ac:dyDescent="0.2">
      <c r="A318" s="189" t="s">
        <v>113</v>
      </c>
      <c r="B318" s="189"/>
      <c r="C318" s="189"/>
      <c r="D318" s="189"/>
      <c r="E318" s="189"/>
      <c r="F318" s="189"/>
      <c r="G318" s="189"/>
      <c r="H318" s="189"/>
      <c r="I318" s="189"/>
      <c r="J318" s="189"/>
      <c r="K318" s="189"/>
      <c r="L318" s="189"/>
      <c r="M318" s="189"/>
      <c r="N318" s="189"/>
    </row>
    <row r="319" spans="1:14" hidden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</row>
    <row r="320" spans="1:14" ht="21" hidden="1" customHeight="1" x14ac:dyDescent="0.2">
      <c r="B320" s="192" t="s">
        <v>33</v>
      </c>
      <c r="C320" s="192" t="s">
        <v>121</v>
      </c>
      <c r="D320" s="192"/>
      <c r="E320" s="192" t="s">
        <v>52</v>
      </c>
      <c r="F320" s="192"/>
      <c r="G320" s="192" t="s">
        <v>157</v>
      </c>
      <c r="H320" s="192"/>
      <c r="I320" s="192"/>
      <c r="J320" s="192"/>
      <c r="K320" s="192" t="s">
        <v>29</v>
      </c>
      <c r="L320" s="192"/>
      <c r="M320" s="192" t="s">
        <v>62</v>
      </c>
      <c r="N320" s="192"/>
    </row>
    <row r="321" spans="1:14" ht="32.25" hidden="1" customHeight="1" x14ac:dyDescent="0.2">
      <c r="A321" s="96"/>
      <c r="B321" s="192"/>
      <c r="C321" s="113" t="s">
        <v>28</v>
      </c>
      <c r="D321" s="113" t="s">
        <v>37</v>
      </c>
      <c r="E321" s="113" t="s">
        <v>51</v>
      </c>
      <c r="F321" s="113" t="s">
        <v>57</v>
      </c>
      <c r="G321" s="113" t="s">
        <v>28</v>
      </c>
      <c r="H321" s="113" t="s">
        <v>37</v>
      </c>
      <c r="I321" s="113" t="s">
        <v>51</v>
      </c>
      <c r="J321" s="113" t="s">
        <v>57</v>
      </c>
      <c r="K321" s="113" t="s">
        <v>26</v>
      </c>
      <c r="L321" s="113" t="s">
        <v>24</v>
      </c>
      <c r="M321" s="113">
        <v>2018</v>
      </c>
      <c r="N321" s="113">
        <v>2019</v>
      </c>
    </row>
    <row r="322" spans="1:14" ht="15.95" hidden="1" customHeight="1" x14ac:dyDescent="0.2">
      <c r="A322" s="97"/>
      <c r="B322" s="103" t="s">
        <v>90</v>
      </c>
      <c r="C322" s="48"/>
      <c r="D322" s="48"/>
      <c r="E322" s="82"/>
      <c r="F322" s="63">
        <f>C322+D322</f>
        <v>0</v>
      </c>
      <c r="G322" s="48">
        <f>'PNC, Exon. &amp; no Exon.'!B362</f>
        <v>0</v>
      </c>
      <c r="H322" s="48">
        <f>'PNC, Exon. &amp; no Exon.'!C362</f>
        <v>0</v>
      </c>
      <c r="I322" s="82"/>
      <c r="J322" s="63">
        <f>(G322+H322)</f>
        <v>0</v>
      </c>
      <c r="K322" s="48">
        <f>J322-F322</f>
        <v>0</v>
      </c>
      <c r="L322" s="94" t="e">
        <f>K322/F322*100</f>
        <v>#DIV/0!</v>
      </c>
      <c r="M322" s="61" t="e">
        <f>(F322/$F$360*100)</f>
        <v>#DIV/0!</v>
      </c>
      <c r="N322" s="61" t="e">
        <f>(J322/$J$360*100)</f>
        <v>#DIV/0!</v>
      </c>
    </row>
    <row r="323" spans="1:14" ht="15.95" hidden="1" customHeight="1" x14ac:dyDescent="0.2">
      <c r="A323" s="98"/>
      <c r="B323" s="52" t="s">
        <v>122</v>
      </c>
      <c r="C323" s="48"/>
      <c r="D323" s="48"/>
      <c r="E323" s="82"/>
      <c r="F323" s="63">
        <f t="shared" ref="F323:F359" si="42">C323+D323</f>
        <v>0</v>
      </c>
      <c r="G323" s="48">
        <f>'PNC, Exon. &amp; no Exon.'!B363</f>
        <v>0</v>
      </c>
      <c r="H323" s="48">
        <f>'PNC, Exon. &amp; no Exon.'!C363</f>
        <v>0</v>
      </c>
      <c r="I323" s="82"/>
      <c r="J323" s="63">
        <f t="shared" ref="J323:J358" si="43">(G323+H323)</f>
        <v>0</v>
      </c>
      <c r="K323" s="48">
        <f t="shared" ref="K323:K358" si="44">J323-F323</f>
        <v>0</v>
      </c>
      <c r="L323" s="94" t="e">
        <f t="shared" ref="L323:L358" si="45">K323/F323*100</f>
        <v>#DIV/0!</v>
      </c>
      <c r="M323" s="61" t="e">
        <f t="shared" ref="M323:M358" si="46">(F323/$F$360*100)</f>
        <v>#DIV/0!</v>
      </c>
      <c r="N323" s="61" t="e">
        <f t="shared" ref="N323:N358" si="47">(J323/$J$360*100)</f>
        <v>#DIV/0!</v>
      </c>
    </row>
    <row r="324" spans="1:14" ht="15.95" hidden="1" customHeight="1" x14ac:dyDescent="0.2">
      <c r="A324" s="98"/>
      <c r="B324" s="52" t="s">
        <v>99</v>
      </c>
      <c r="C324" s="48"/>
      <c r="D324" s="48"/>
      <c r="E324" s="82"/>
      <c r="F324" s="63">
        <f t="shared" si="42"/>
        <v>0</v>
      </c>
      <c r="G324" s="48">
        <f>'PNC, Exon. &amp; no Exon.'!B364</f>
        <v>0</v>
      </c>
      <c r="H324" s="48">
        <f>'PNC, Exon. &amp; no Exon.'!C364</f>
        <v>0</v>
      </c>
      <c r="I324" s="82"/>
      <c r="J324" s="63">
        <f t="shared" si="43"/>
        <v>0</v>
      </c>
      <c r="K324" s="48">
        <f t="shared" si="44"/>
        <v>0</v>
      </c>
      <c r="L324" s="94" t="e">
        <f t="shared" si="45"/>
        <v>#DIV/0!</v>
      </c>
      <c r="M324" s="61" t="e">
        <f t="shared" si="46"/>
        <v>#DIV/0!</v>
      </c>
      <c r="N324" s="61" t="e">
        <f t="shared" si="47"/>
        <v>#DIV/0!</v>
      </c>
    </row>
    <row r="325" spans="1:14" ht="15.95" hidden="1" customHeight="1" x14ac:dyDescent="0.2">
      <c r="A325" s="98"/>
      <c r="B325" s="52" t="s">
        <v>96</v>
      </c>
      <c r="C325" s="48"/>
      <c r="D325" s="48"/>
      <c r="E325" s="82"/>
      <c r="F325" s="63">
        <f t="shared" si="42"/>
        <v>0</v>
      </c>
      <c r="G325" s="48">
        <f>'PNC, Exon. &amp; no Exon.'!B365</f>
        <v>0</v>
      </c>
      <c r="H325" s="48">
        <f>'PNC, Exon. &amp; no Exon.'!C365</f>
        <v>0</v>
      </c>
      <c r="I325" s="82"/>
      <c r="J325" s="63">
        <f t="shared" si="43"/>
        <v>0</v>
      </c>
      <c r="K325" s="48">
        <f t="shared" si="44"/>
        <v>0</v>
      </c>
      <c r="L325" s="94" t="e">
        <f t="shared" si="45"/>
        <v>#DIV/0!</v>
      </c>
      <c r="M325" s="61" t="e">
        <f t="shared" si="46"/>
        <v>#DIV/0!</v>
      </c>
      <c r="N325" s="61" t="e">
        <f t="shared" si="47"/>
        <v>#DIV/0!</v>
      </c>
    </row>
    <row r="326" spans="1:14" ht="15.95" hidden="1" customHeight="1" x14ac:dyDescent="0.2">
      <c r="A326" s="98"/>
      <c r="B326" s="52" t="s">
        <v>91</v>
      </c>
      <c r="C326" s="48"/>
      <c r="D326" s="48"/>
      <c r="E326" s="82"/>
      <c r="F326" s="63">
        <f t="shared" si="42"/>
        <v>0</v>
      </c>
      <c r="G326" s="48">
        <f>'PNC, Exon. &amp; no Exon.'!B366</f>
        <v>0</v>
      </c>
      <c r="H326" s="48">
        <f>'PNC, Exon. &amp; no Exon.'!C366</f>
        <v>0</v>
      </c>
      <c r="I326" s="82"/>
      <c r="J326" s="63">
        <f t="shared" si="43"/>
        <v>0</v>
      </c>
      <c r="K326" s="48">
        <f t="shared" si="44"/>
        <v>0</v>
      </c>
      <c r="L326" s="94" t="e">
        <f t="shared" si="45"/>
        <v>#DIV/0!</v>
      </c>
      <c r="M326" s="61" t="e">
        <f t="shared" si="46"/>
        <v>#DIV/0!</v>
      </c>
      <c r="N326" s="61" t="e">
        <f t="shared" si="47"/>
        <v>#DIV/0!</v>
      </c>
    </row>
    <row r="327" spans="1:14" ht="15.95" hidden="1" customHeight="1" x14ac:dyDescent="0.2">
      <c r="A327" s="98"/>
      <c r="B327" s="52" t="s">
        <v>88</v>
      </c>
      <c r="C327" s="48"/>
      <c r="D327" s="48"/>
      <c r="E327" s="82"/>
      <c r="F327" s="63">
        <f t="shared" si="42"/>
        <v>0</v>
      </c>
      <c r="G327" s="48">
        <f>'PNC, Exon. &amp; no Exon.'!B367</f>
        <v>0</v>
      </c>
      <c r="H327" s="48">
        <f>'PNC, Exon. &amp; no Exon.'!C367</f>
        <v>0</v>
      </c>
      <c r="I327" s="82"/>
      <c r="J327" s="63">
        <f t="shared" si="43"/>
        <v>0</v>
      </c>
      <c r="K327" s="48">
        <f t="shared" si="44"/>
        <v>0</v>
      </c>
      <c r="L327" s="94" t="e">
        <f t="shared" si="45"/>
        <v>#DIV/0!</v>
      </c>
      <c r="M327" s="61" t="e">
        <f t="shared" si="46"/>
        <v>#DIV/0!</v>
      </c>
      <c r="N327" s="61" t="e">
        <f t="shared" si="47"/>
        <v>#DIV/0!</v>
      </c>
    </row>
    <row r="328" spans="1:14" ht="15.95" hidden="1" customHeight="1" x14ac:dyDescent="0.2">
      <c r="A328" s="98"/>
      <c r="B328" s="52" t="s">
        <v>93</v>
      </c>
      <c r="C328" s="48"/>
      <c r="D328" s="48"/>
      <c r="E328" s="82"/>
      <c r="F328" s="63">
        <f t="shared" si="42"/>
        <v>0</v>
      </c>
      <c r="G328" s="48">
        <f>'PNC, Exon. &amp; no Exon.'!B368</f>
        <v>0</v>
      </c>
      <c r="H328" s="48">
        <f>'PNC, Exon. &amp; no Exon.'!C368</f>
        <v>0</v>
      </c>
      <c r="I328" s="82"/>
      <c r="J328" s="63">
        <f t="shared" si="43"/>
        <v>0</v>
      </c>
      <c r="K328" s="48">
        <f t="shared" si="44"/>
        <v>0</v>
      </c>
      <c r="L328" s="94" t="e">
        <f t="shared" si="45"/>
        <v>#DIV/0!</v>
      </c>
      <c r="M328" s="61" t="e">
        <f t="shared" si="46"/>
        <v>#DIV/0!</v>
      </c>
      <c r="N328" s="61" t="e">
        <f t="shared" si="47"/>
        <v>#DIV/0!</v>
      </c>
    </row>
    <row r="329" spans="1:14" ht="15.95" hidden="1" customHeight="1" x14ac:dyDescent="0.2">
      <c r="A329" s="98"/>
      <c r="B329" s="52" t="s">
        <v>89</v>
      </c>
      <c r="C329" s="48"/>
      <c r="D329" s="48"/>
      <c r="E329" s="82"/>
      <c r="F329" s="63">
        <f t="shared" si="42"/>
        <v>0</v>
      </c>
      <c r="G329" s="48">
        <f>'PNC, Exon. &amp; no Exon.'!B369</f>
        <v>0</v>
      </c>
      <c r="H329" s="48">
        <f>'PNC, Exon. &amp; no Exon.'!C369</f>
        <v>0</v>
      </c>
      <c r="I329" s="82"/>
      <c r="J329" s="63">
        <f t="shared" si="43"/>
        <v>0</v>
      </c>
      <c r="K329" s="48">
        <f t="shared" si="44"/>
        <v>0</v>
      </c>
      <c r="L329" s="94" t="e">
        <f t="shared" si="45"/>
        <v>#DIV/0!</v>
      </c>
      <c r="M329" s="61" t="e">
        <f t="shared" si="46"/>
        <v>#DIV/0!</v>
      </c>
      <c r="N329" s="61" t="e">
        <f t="shared" si="47"/>
        <v>#DIV/0!</v>
      </c>
    </row>
    <row r="330" spans="1:14" ht="15.95" hidden="1" customHeight="1" x14ac:dyDescent="0.2">
      <c r="A330" s="98"/>
      <c r="B330" s="52" t="s">
        <v>78</v>
      </c>
      <c r="C330" s="48"/>
      <c r="D330" s="48"/>
      <c r="E330" s="84"/>
      <c r="F330" s="63">
        <f t="shared" si="42"/>
        <v>0</v>
      </c>
      <c r="G330" s="48">
        <f>'PNC, Exon. &amp; no Exon.'!B370</f>
        <v>0</v>
      </c>
      <c r="H330" s="48">
        <f>'PNC, Exon. &amp; no Exon.'!C370</f>
        <v>0</v>
      </c>
      <c r="I330" s="82"/>
      <c r="J330" s="63">
        <f t="shared" si="43"/>
        <v>0</v>
      </c>
      <c r="K330" s="48">
        <f t="shared" si="44"/>
        <v>0</v>
      </c>
      <c r="L330" s="94" t="e">
        <f t="shared" si="45"/>
        <v>#DIV/0!</v>
      </c>
      <c r="M330" s="61" t="e">
        <f t="shared" si="46"/>
        <v>#DIV/0!</v>
      </c>
      <c r="N330" s="61" t="e">
        <f t="shared" si="47"/>
        <v>#DIV/0!</v>
      </c>
    </row>
    <row r="331" spans="1:14" ht="15.95" hidden="1" customHeight="1" x14ac:dyDescent="0.2">
      <c r="A331" s="98"/>
      <c r="B331" s="52" t="s">
        <v>95</v>
      </c>
      <c r="C331" s="48"/>
      <c r="D331" s="48"/>
      <c r="E331" s="84"/>
      <c r="F331" s="63">
        <f t="shared" si="42"/>
        <v>0</v>
      </c>
      <c r="G331" s="48">
        <f>'PNC, Exon. &amp; no Exon.'!B371</f>
        <v>0</v>
      </c>
      <c r="H331" s="48">
        <f>'PNC, Exon. &amp; no Exon.'!C371</f>
        <v>0</v>
      </c>
      <c r="I331" s="82"/>
      <c r="J331" s="63">
        <f t="shared" si="43"/>
        <v>0</v>
      </c>
      <c r="K331" s="48">
        <f t="shared" si="44"/>
        <v>0</v>
      </c>
      <c r="L331" s="94" t="e">
        <f t="shared" si="45"/>
        <v>#DIV/0!</v>
      </c>
      <c r="M331" s="61" t="e">
        <f t="shared" si="46"/>
        <v>#DIV/0!</v>
      </c>
      <c r="N331" s="61" t="e">
        <f t="shared" si="47"/>
        <v>#DIV/0!</v>
      </c>
    </row>
    <row r="332" spans="1:14" ht="15.95" hidden="1" customHeight="1" x14ac:dyDescent="0.2">
      <c r="A332" s="11"/>
      <c r="B332" s="52" t="s">
        <v>98</v>
      </c>
      <c r="C332" s="48"/>
      <c r="D332" s="48"/>
      <c r="E332" s="84"/>
      <c r="F332" s="63">
        <f t="shared" si="42"/>
        <v>0</v>
      </c>
      <c r="G332" s="48">
        <f>'PNC, Exon. &amp; no Exon.'!B372</f>
        <v>0</v>
      </c>
      <c r="H332" s="48">
        <f>'PNC, Exon. &amp; no Exon.'!C372</f>
        <v>0</v>
      </c>
      <c r="I332" s="82"/>
      <c r="J332" s="63">
        <f t="shared" si="43"/>
        <v>0</v>
      </c>
      <c r="K332" s="48">
        <f t="shared" si="44"/>
        <v>0</v>
      </c>
      <c r="L332" s="94" t="e">
        <f t="shared" si="45"/>
        <v>#DIV/0!</v>
      </c>
      <c r="M332" s="61" t="e">
        <f t="shared" si="46"/>
        <v>#DIV/0!</v>
      </c>
      <c r="N332" s="61" t="e">
        <f t="shared" si="47"/>
        <v>#DIV/0!</v>
      </c>
    </row>
    <row r="333" spans="1:14" ht="15.95" hidden="1" customHeight="1" x14ac:dyDescent="0.2">
      <c r="A333" s="11"/>
      <c r="B333" s="52" t="s">
        <v>83</v>
      </c>
      <c r="C333" s="48"/>
      <c r="D333" s="48"/>
      <c r="E333" s="84"/>
      <c r="F333" s="63">
        <f t="shared" si="42"/>
        <v>0</v>
      </c>
      <c r="G333" s="48">
        <f>'PNC, Exon. &amp; no Exon.'!B373</f>
        <v>0</v>
      </c>
      <c r="H333" s="48">
        <f>'PNC, Exon. &amp; no Exon.'!C373</f>
        <v>0</v>
      </c>
      <c r="I333" s="82"/>
      <c r="J333" s="63">
        <f t="shared" si="43"/>
        <v>0</v>
      </c>
      <c r="K333" s="48">
        <f t="shared" si="44"/>
        <v>0</v>
      </c>
      <c r="L333" s="94" t="e">
        <f t="shared" si="45"/>
        <v>#DIV/0!</v>
      </c>
      <c r="M333" s="61" t="e">
        <f t="shared" si="46"/>
        <v>#DIV/0!</v>
      </c>
      <c r="N333" s="61" t="e">
        <f t="shared" si="47"/>
        <v>#DIV/0!</v>
      </c>
    </row>
    <row r="334" spans="1:14" ht="15.95" hidden="1" customHeight="1" x14ac:dyDescent="0.2">
      <c r="A334" s="11"/>
      <c r="B334" s="52" t="s">
        <v>85</v>
      </c>
      <c r="C334" s="48"/>
      <c r="D334" s="48"/>
      <c r="E334" s="82"/>
      <c r="F334" s="63">
        <f t="shared" si="42"/>
        <v>0</v>
      </c>
      <c r="G334" s="48">
        <f>'PNC, Exon. &amp; no Exon.'!B374</f>
        <v>0</v>
      </c>
      <c r="H334" s="48">
        <f>'PNC, Exon. &amp; no Exon.'!C374</f>
        <v>0</v>
      </c>
      <c r="I334" s="82"/>
      <c r="J334" s="63">
        <f t="shared" si="43"/>
        <v>0</v>
      </c>
      <c r="K334" s="48">
        <f t="shared" si="44"/>
        <v>0</v>
      </c>
      <c r="L334" s="94" t="e">
        <f t="shared" si="45"/>
        <v>#DIV/0!</v>
      </c>
      <c r="M334" s="61" t="e">
        <f t="shared" si="46"/>
        <v>#DIV/0!</v>
      </c>
      <c r="N334" s="61" t="e">
        <f t="shared" si="47"/>
        <v>#DIV/0!</v>
      </c>
    </row>
    <row r="335" spans="1:14" ht="15.95" hidden="1" customHeight="1" x14ac:dyDescent="0.2">
      <c r="A335" s="11"/>
      <c r="B335" s="52" t="s">
        <v>81</v>
      </c>
      <c r="C335" s="48"/>
      <c r="D335" s="48"/>
      <c r="E335" s="84"/>
      <c r="F335" s="63">
        <f t="shared" si="42"/>
        <v>0</v>
      </c>
      <c r="G335" s="48">
        <f>'PNC, Exon. &amp; no Exon.'!B375</f>
        <v>0</v>
      </c>
      <c r="H335" s="48">
        <f>'PNC, Exon. &amp; no Exon.'!C375</f>
        <v>0</v>
      </c>
      <c r="I335" s="82"/>
      <c r="J335" s="63">
        <f t="shared" si="43"/>
        <v>0</v>
      </c>
      <c r="K335" s="48">
        <f t="shared" si="44"/>
        <v>0</v>
      </c>
      <c r="L335" s="94" t="e">
        <f t="shared" si="45"/>
        <v>#DIV/0!</v>
      </c>
      <c r="M335" s="61" t="e">
        <f t="shared" si="46"/>
        <v>#DIV/0!</v>
      </c>
      <c r="N335" s="61" t="e">
        <f t="shared" si="47"/>
        <v>#DIV/0!</v>
      </c>
    </row>
    <row r="336" spans="1:14" ht="15.95" hidden="1" customHeight="1" x14ac:dyDescent="0.2">
      <c r="A336" s="11"/>
      <c r="B336" s="52" t="s">
        <v>80</v>
      </c>
      <c r="C336" s="48"/>
      <c r="D336" s="48"/>
      <c r="E336" s="82"/>
      <c r="F336" s="63">
        <f t="shared" si="42"/>
        <v>0</v>
      </c>
      <c r="G336" s="48">
        <f>'PNC, Exon. &amp; no Exon.'!B376</f>
        <v>0</v>
      </c>
      <c r="H336" s="48">
        <f>'PNC, Exon. &amp; no Exon.'!C376</f>
        <v>0</v>
      </c>
      <c r="I336" s="82"/>
      <c r="J336" s="63">
        <f t="shared" si="43"/>
        <v>0</v>
      </c>
      <c r="K336" s="48">
        <f t="shared" si="44"/>
        <v>0</v>
      </c>
      <c r="L336" s="94" t="e">
        <f t="shared" si="45"/>
        <v>#DIV/0!</v>
      </c>
      <c r="M336" s="61" t="e">
        <f t="shared" si="46"/>
        <v>#DIV/0!</v>
      </c>
      <c r="N336" s="61" t="e">
        <f t="shared" si="47"/>
        <v>#DIV/0!</v>
      </c>
    </row>
    <row r="337" spans="1:14" ht="15.95" hidden="1" customHeight="1" x14ac:dyDescent="0.2">
      <c r="A337" s="11"/>
      <c r="B337" s="52" t="s">
        <v>107</v>
      </c>
      <c r="C337" s="48"/>
      <c r="D337" s="48"/>
      <c r="E337" s="82"/>
      <c r="F337" s="63">
        <f t="shared" si="42"/>
        <v>0</v>
      </c>
      <c r="G337" s="48">
        <f>'PNC, Exon. &amp; no Exon.'!B377</f>
        <v>0</v>
      </c>
      <c r="H337" s="48">
        <f>'PNC, Exon. &amp; no Exon.'!C377</f>
        <v>0</v>
      </c>
      <c r="I337" s="82"/>
      <c r="J337" s="63">
        <f t="shared" si="43"/>
        <v>0</v>
      </c>
      <c r="K337" s="48">
        <f t="shared" si="44"/>
        <v>0</v>
      </c>
      <c r="L337" s="94" t="e">
        <f t="shared" si="45"/>
        <v>#DIV/0!</v>
      </c>
      <c r="M337" s="61" t="e">
        <f t="shared" si="46"/>
        <v>#DIV/0!</v>
      </c>
      <c r="N337" s="61" t="e">
        <f t="shared" si="47"/>
        <v>#DIV/0!</v>
      </c>
    </row>
    <row r="338" spans="1:14" ht="15.95" hidden="1" customHeight="1" x14ac:dyDescent="0.2">
      <c r="A338" s="11"/>
      <c r="B338" s="52" t="s">
        <v>79</v>
      </c>
      <c r="C338" s="48"/>
      <c r="D338" s="48"/>
      <c r="E338" s="82"/>
      <c r="F338" s="63">
        <f t="shared" si="42"/>
        <v>0</v>
      </c>
      <c r="G338" s="48">
        <f>'PNC, Exon. &amp; no Exon.'!B378</f>
        <v>0</v>
      </c>
      <c r="H338" s="48">
        <f>'PNC, Exon. &amp; no Exon.'!C378</f>
        <v>0</v>
      </c>
      <c r="I338" s="82"/>
      <c r="J338" s="63">
        <f t="shared" si="43"/>
        <v>0</v>
      </c>
      <c r="K338" s="48">
        <f t="shared" si="44"/>
        <v>0</v>
      </c>
      <c r="L338" s="94" t="e">
        <f t="shared" si="45"/>
        <v>#DIV/0!</v>
      </c>
      <c r="M338" s="61" t="e">
        <f t="shared" si="46"/>
        <v>#DIV/0!</v>
      </c>
      <c r="N338" s="61" t="e">
        <f t="shared" si="47"/>
        <v>#DIV/0!</v>
      </c>
    </row>
    <row r="339" spans="1:14" ht="15.95" hidden="1" customHeight="1" x14ac:dyDescent="0.2">
      <c r="A339" s="11"/>
      <c r="B339" s="52" t="s">
        <v>84</v>
      </c>
      <c r="C339" s="48"/>
      <c r="D339" s="48"/>
      <c r="E339" s="82"/>
      <c r="F339" s="63">
        <f t="shared" si="42"/>
        <v>0</v>
      </c>
      <c r="G339" s="48">
        <f>'PNC, Exon. &amp; no Exon.'!B379</f>
        <v>0</v>
      </c>
      <c r="H339" s="48">
        <f>'PNC, Exon. &amp; no Exon.'!C379</f>
        <v>0</v>
      </c>
      <c r="I339" s="82"/>
      <c r="J339" s="63">
        <f t="shared" si="43"/>
        <v>0</v>
      </c>
      <c r="K339" s="48">
        <f t="shared" si="44"/>
        <v>0</v>
      </c>
      <c r="L339" s="94" t="e">
        <f t="shared" si="45"/>
        <v>#DIV/0!</v>
      </c>
      <c r="M339" s="61" t="e">
        <f t="shared" si="46"/>
        <v>#DIV/0!</v>
      </c>
      <c r="N339" s="61" t="e">
        <f t="shared" si="47"/>
        <v>#DIV/0!</v>
      </c>
    </row>
    <row r="340" spans="1:14" ht="15.95" hidden="1" customHeight="1" x14ac:dyDescent="0.2">
      <c r="A340" s="11"/>
      <c r="B340" s="52" t="s">
        <v>100</v>
      </c>
      <c r="C340" s="48"/>
      <c r="D340" s="48"/>
      <c r="E340" s="82"/>
      <c r="F340" s="63">
        <f t="shared" si="42"/>
        <v>0</v>
      </c>
      <c r="G340" s="48">
        <f>'PNC, Exon. &amp; no Exon.'!B380</f>
        <v>0</v>
      </c>
      <c r="H340" s="48">
        <f>'PNC, Exon. &amp; no Exon.'!C380</f>
        <v>0</v>
      </c>
      <c r="I340" s="82"/>
      <c r="J340" s="63">
        <f t="shared" si="43"/>
        <v>0</v>
      </c>
      <c r="K340" s="48">
        <f t="shared" si="44"/>
        <v>0</v>
      </c>
      <c r="L340" s="94" t="e">
        <f t="shared" si="45"/>
        <v>#DIV/0!</v>
      </c>
      <c r="M340" s="61" t="e">
        <f t="shared" si="46"/>
        <v>#DIV/0!</v>
      </c>
      <c r="N340" s="61" t="e">
        <f t="shared" si="47"/>
        <v>#DIV/0!</v>
      </c>
    </row>
    <row r="341" spans="1:14" ht="15.95" hidden="1" customHeight="1" x14ac:dyDescent="0.2">
      <c r="A341" s="11"/>
      <c r="B341" s="52" t="s">
        <v>92</v>
      </c>
      <c r="C341" s="48"/>
      <c r="D341" s="48"/>
      <c r="E341" s="84"/>
      <c r="F341" s="63">
        <f t="shared" si="42"/>
        <v>0</v>
      </c>
      <c r="G341" s="48">
        <f>'PNC, Exon. &amp; no Exon.'!B381</f>
        <v>0</v>
      </c>
      <c r="H341" s="48">
        <f>'PNC, Exon. &amp; no Exon.'!C381</f>
        <v>0</v>
      </c>
      <c r="I341" s="82"/>
      <c r="J341" s="63">
        <f t="shared" si="43"/>
        <v>0</v>
      </c>
      <c r="K341" s="48">
        <f t="shared" si="44"/>
        <v>0</v>
      </c>
      <c r="L341" s="94" t="e">
        <f t="shared" si="45"/>
        <v>#DIV/0!</v>
      </c>
      <c r="M341" s="61" t="e">
        <f t="shared" si="46"/>
        <v>#DIV/0!</v>
      </c>
      <c r="N341" s="61" t="e">
        <f t="shared" si="47"/>
        <v>#DIV/0!</v>
      </c>
    </row>
    <row r="342" spans="1:14" ht="15.95" hidden="1" customHeight="1" x14ac:dyDescent="0.2">
      <c r="A342" s="11"/>
      <c r="B342" s="52" t="s">
        <v>101</v>
      </c>
      <c r="C342" s="48"/>
      <c r="D342" s="48"/>
      <c r="E342" s="84"/>
      <c r="F342" s="63">
        <f t="shared" si="42"/>
        <v>0</v>
      </c>
      <c r="G342" s="48">
        <f>'PNC, Exon. &amp; no Exon.'!B382</f>
        <v>0</v>
      </c>
      <c r="H342" s="48">
        <f>'PNC, Exon. &amp; no Exon.'!C382</f>
        <v>0</v>
      </c>
      <c r="I342" s="82"/>
      <c r="J342" s="63">
        <f t="shared" si="43"/>
        <v>0</v>
      </c>
      <c r="K342" s="48">
        <f t="shared" si="44"/>
        <v>0</v>
      </c>
      <c r="L342" s="94" t="e">
        <f t="shared" si="45"/>
        <v>#DIV/0!</v>
      </c>
      <c r="M342" s="61" t="e">
        <f t="shared" si="46"/>
        <v>#DIV/0!</v>
      </c>
      <c r="N342" s="61" t="e">
        <f t="shared" si="47"/>
        <v>#DIV/0!</v>
      </c>
    </row>
    <row r="343" spans="1:14" ht="15.95" hidden="1" customHeight="1" x14ac:dyDescent="0.2">
      <c r="A343" s="11"/>
      <c r="B343" s="51" t="s">
        <v>115</v>
      </c>
      <c r="C343" s="48"/>
      <c r="D343" s="48"/>
      <c r="E343" s="84"/>
      <c r="F343" s="63">
        <f t="shared" si="42"/>
        <v>0</v>
      </c>
      <c r="G343" s="48">
        <f>'PNC, Exon. &amp; no Exon.'!B383</f>
        <v>0</v>
      </c>
      <c r="H343" s="48">
        <f>'PNC, Exon. &amp; no Exon.'!C383</f>
        <v>0</v>
      </c>
      <c r="I343" s="82"/>
      <c r="J343" s="63">
        <f t="shared" si="43"/>
        <v>0</v>
      </c>
      <c r="K343" s="48">
        <f t="shared" si="44"/>
        <v>0</v>
      </c>
      <c r="L343" s="94" t="e">
        <f t="shared" si="45"/>
        <v>#DIV/0!</v>
      </c>
      <c r="M343" s="61" t="e">
        <f t="shared" si="46"/>
        <v>#DIV/0!</v>
      </c>
      <c r="N343" s="61" t="e">
        <f t="shared" si="47"/>
        <v>#DIV/0!</v>
      </c>
    </row>
    <row r="344" spans="1:14" ht="15.95" hidden="1" customHeight="1" x14ac:dyDescent="0.2">
      <c r="A344" s="11"/>
      <c r="B344" s="52" t="s">
        <v>106</v>
      </c>
      <c r="C344" s="48"/>
      <c r="D344" s="48"/>
      <c r="E344" s="84"/>
      <c r="F344" s="63">
        <f t="shared" si="42"/>
        <v>0</v>
      </c>
      <c r="G344" s="48">
        <f>'PNC, Exon. &amp; no Exon.'!B384</f>
        <v>0</v>
      </c>
      <c r="H344" s="48">
        <f>'PNC, Exon. &amp; no Exon.'!C384</f>
        <v>0</v>
      </c>
      <c r="I344" s="82"/>
      <c r="J344" s="63">
        <f t="shared" si="43"/>
        <v>0</v>
      </c>
      <c r="K344" s="48">
        <f t="shared" si="44"/>
        <v>0</v>
      </c>
      <c r="L344" s="94" t="e">
        <f t="shared" si="45"/>
        <v>#DIV/0!</v>
      </c>
      <c r="M344" s="61" t="e">
        <f t="shared" si="46"/>
        <v>#DIV/0!</v>
      </c>
      <c r="N344" s="61" t="e">
        <f t="shared" si="47"/>
        <v>#DIV/0!</v>
      </c>
    </row>
    <row r="345" spans="1:14" ht="15.95" hidden="1" customHeight="1" x14ac:dyDescent="0.2">
      <c r="A345" s="11"/>
      <c r="B345" s="52" t="s">
        <v>82</v>
      </c>
      <c r="C345" s="48"/>
      <c r="D345" s="48"/>
      <c r="E345" s="82"/>
      <c r="F345" s="63">
        <f t="shared" si="42"/>
        <v>0</v>
      </c>
      <c r="G345" s="48">
        <f>'PNC, Exon. &amp; no Exon.'!B385</f>
        <v>0</v>
      </c>
      <c r="H345" s="48">
        <f>'PNC, Exon. &amp; no Exon.'!C385</f>
        <v>0</v>
      </c>
      <c r="I345" s="82"/>
      <c r="J345" s="63">
        <f t="shared" si="43"/>
        <v>0</v>
      </c>
      <c r="K345" s="48">
        <f t="shared" si="44"/>
        <v>0</v>
      </c>
      <c r="L345" s="94" t="e">
        <f t="shared" si="45"/>
        <v>#DIV/0!</v>
      </c>
      <c r="M345" s="61" t="e">
        <f t="shared" si="46"/>
        <v>#DIV/0!</v>
      </c>
      <c r="N345" s="61" t="e">
        <f t="shared" si="47"/>
        <v>#DIV/0!</v>
      </c>
    </row>
    <row r="346" spans="1:14" ht="15.95" hidden="1" customHeight="1" x14ac:dyDescent="0.2">
      <c r="A346" s="11"/>
      <c r="B346" s="52" t="s">
        <v>104</v>
      </c>
      <c r="C346" s="48"/>
      <c r="D346" s="48"/>
      <c r="E346" s="84"/>
      <c r="F346" s="63">
        <f t="shared" si="42"/>
        <v>0</v>
      </c>
      <c r="G346" s="48">
        <f>'PNC, Exon. &amp; no Exon.'!B386</f>
        <v>0</v>
      </c>
      <c r="H346" s="48">
        <f>'PNC, Exon. &amp; no Exon.'!C386</f>
        <v>0</v>
      </c>
      <c r="I346" s="82"/>
      <c r="J346" s="63">
        <f t="shared" si="43"/>
        <v>0</v>
      </c>
      <c r="K346" s="48">
        <f t="shared" si="44"/>
        <v>0</v>
      </c>
      <c r="L346" s="94" t="e">
        <f t="shared" si="45"/>
        <v>#DIV/0!</v>
      </c>
      <c r="M346" s="61" t="e">
        <f t="shared" si="46"/>
        <v>#DIV/0!</v>
      </c>
      <c r="N346" s="61" t="e">
        <f t="shared" si="47"/>
        <v>#DIV/0!</v>
      </c>
    </row>
    <row r="347" spans="1:14" ht="15.95" hidden="1" customHeight="1" x14ac:dyDescent="0.2">
      <c r="A347" s="11"/>
      <c r="B347" s="52" t="s">
        <v>114</v>
      </c>
      <c r="C347" s="48"/>
      <c r="D347" s="48"/>
      <c r="E347" s="82"/>
      <c r="F347" s="63">
        <f t="shared" si="42"/>
        <v>0</v>
      </c>
      <c r="G347" s="48">
        <f>'PNC, Exon. &amp; no Exon.'!B387</f>
        <v>0</v>
      </c>
      <c r="H347" s="48">
        <f>'PNC, Exon. &amp; no Exon.'!C387</f>
        <v>0</v>
      </c>
      <c r="I347" s="82"/>
      <c r="J347" s="63">
        <f t="shared" si="43"/>
        <v>0</v>
      </c>
      <c r="K347" s="48">
        <f t="shared" si="44"/>
        <v>0</v>
      </c>
      <c r="L347" s="94" t="e">
        <f t="shared" si="45"/>
        <v>#DIV/0!</v>
      </c>
      <c r="M347" s="61" t="e">
        <f t="shared" si="46"/>
        <v>#DIV/0!</v>
      </c>
      <c r="N347" s="61" t="e">
        <f t="shared" si="47"/>
        <v>#DIV/0!</v>
      </c>
    </row>
    <row r="348" spans="1:14" ht="15.95" hidden="1" customHeight="1" x14ac:dyDescent="0.2">
      <c r="A348" s="11"/>
      <c r="B348" s="52" t="s">
        <v>116</v>
      </c>
      <c r="C348" s="48"/>
      <c r="D348" s="48"/>
      <c r="E348" s="82"/>
      <c r="F348" s="63">
        <f t="shared" si="42"/>
        <v>0</v>
      </c>
      <c r="G348" s="48">
        <f>'PNC, Exon. &amp; no Exon.'!B388</f>
        <v>0</v>
      </c>
      <c r="H348" s="48">
        <f>'PNC, Exon. &amp; no Exon.'!C388</f>
        <v>0</v>
      </c>
      <c r="I348" s="82"/>
      <c r="J348" s="63">
        <f t="shared" si="43"/>
        <v>0</v>
      </c>
      <c r="K348" s="48">
        <f t="shared" si="44"/>
        <v>0</v>
      </c>
      <c r="L348" s="94" t="e">
        <f t="shared" si="45"/>
        <v>#DIV/0!</v>
      </c>
      <c r="M348" s="61" t="e">
        <f t="shared" si="46"/>
        <v>#DIV/0!</v>
      </c>
      <c r="N348" s="61" t="e">
        <f t="shared" si="47"/>
        <v>#DIV/0!</v>
      </c>
    </row>
    <row r="349" spans="1:14" ht="15.95" hidden="1" customHeight="1" x14ac:dyDescent="0.2">
      <c r="A349" s="11"/>
      <c r="B349" s="52" t="s">
        <v>119</v>
      </c>
      <c r="C349" s="48"/>
      <c r="D349" s="48"/>
      <c r="E349" s="82"/>
      <c r="F349" s="63">
        <f t="shared" si="42"/>
        <v>0</v>
      </c>
      <c r="G349" s="48">
        <f>'PNC, Exon. &amp; no Exon.'!B389</f>
        <v>0</v>
      </c>
      <c r="H349" s="48">
        <f>'PNC, Exon. &amp; no Exon.'!C389</f>
        <v>0</v>
      </c>
      <c r="I349" s="82"/>
      <c r="J349" s="63">
        <f t="shared" si="43"/>
        <v>0</v>
      </c>
      <c r="K349" s="48">
        <f t="shared" si="44"/>
        <v>0</v>
      </c>
      <c r="L349" s="94" t="e">
        <f t="shared" si="45"/>
        <v>#DIV/0!</v>
      </c>
      <c r="M349" s="61" t="e">
        <f t="shared" si="46"/>
        <v>#DIV/0!</v>
      </c>
      <c r="N349" s="61" t="e">
        <f t="shared" si="47"/>
        <v>#DIV/0!</v>
      </c>
    </row>
    <row r="350" spans="1:14" ht="15.95" hidden="1" customHeight="1" x14ac:dyDescent="0.2">
      <c r="A350" s="11"/>
      <c r="B350" s="52" t="s">
        <v>124</v>
      </c>
      <c r="C350" s="48"/>
      <c r="D350" s="48"/>
      <c r="E350" s="82"/>
      <c r="F350" s="63">
        <f t="shared" si="42"/>
        <v>0</v>
      </c>
      <c r="G350" s="48">
        <f>'PNC, Exon. &amp; no Exon.'!B390</f>
        <v>0</v>
      </c>
      <c r="H350" s="48">
        <f>'PNC, Exon. &amp; no Exon.'!C390</f>
        <v>0</v>
      </c>
      <c r="I350" s="82"/>
      <c r="J350" s="63">
        <f t="shared" si="43"/>
        <v>0</v>
      </c>
      <c r="K350" s="48">
        <f t="shared" si="44"/>
        <v>0</v>
      </c>
      <c r="L350" s="94" t="e">
        <f t="shared" si="45"/>
        <v>#DIV/0!</v>
      </c>
      <c r="M350" s="61" t="e">
        <f t="shared" si="46"/>
        <v>#DIV/0!</v>
      </c>
      <c r="N350" s="61" t="e">
        <f t="shared" si="47"/>
        <v>#DIV/0!</v>
      </c>
    </row>
    <row r="351" spans="1:14" ht="15.95" hidden="1" customHeight="1" x14ac:dyDescent="0.2">
      <c r="A351" s="11"/>
      <c r="B351" s="52" t="s">
        <v>102</v>
      </c>
      <c r="C351" s="48"/>
      <c r="D351" s="48"/>
      <c r="E351" s="82"/>
      <c r="F351" s="63">
        <f t="shared" si="42"/>
        <v>0</v>
      </c>
      <c r="G351" s="48">
        <f>'PNC, Exon. &amp; no Exon.'!B391</f>
        <v>0</v>
      </c>
      <c r="H351" s="48">
        <f>'PNC, Exon. &amp; no Exon.'!C391</f>
        <v>0</v>
      </c>
      <c r="I351" s="82"/>
      <c r="J351" s="63">
        <f t="shared" si="43"/>
        <v>0</v>
      </c>
      <c r="K351" s="48">
        <f t="shared" si="44"/>
        <v>0</v>
      </c>
      <c r="L351" s="94" t="e">
        <f t="shared" si="45"/>
        <v>#DIV/0!</v>
      </c>
      <c r="M351" s="61" t="e">
        <f t="shared" si="46"/>
        <v>#DIV/0!</v>
      </c>
      <c r="N351" s="61" t="e">
        <f t="shared" si="47"/>
        <v>#DIV/0!</v>
      </c>
    </row>
    <row r="352" spans="1:14" ht="15.95" hidden="1" customHeight="1" x14ac:dyDescent="0.2">
      <c r="A352" s="11"/>
      <c r="B352" s="51" t="s">
        <v>109</v>
      </c>
      <c r="C352" s="48"/>
      <c r="D352" s="48"/>
      <c r="E352" s="82"/>
      <c r="F352" s="63">
        <f t="shared" si="42"/>
        <v>0</v>
      </c>
      <c r="G352" s="48">
        <f>'PNC, Exon. &amp; no Exon.'!B392</f>
        <v>0</v>
      </c>
      <c r="H352" s="48">
        <f>'PNC, Exon. &amp; no Exon.'!C392</f>
        <v>0</v>
      </c>
      <c r="I352" s="82"/>
      <c r="J352" s="63">
        <f t="shared" si="43"/>
        <v>0</v>
      </c>
      <c r="K352" s="48">
        <f t="shared" si="44"/>
        <v>0</v>
      </c>
      <c r="L352" s="94" t="e">
        <f t="shared" si="45"/>
        <v>#DIV/0!</v>
      </c>
      <c r="M352" s="61" t="e">
        <f t="shared" si="46"/>
        <v>#DIV/0!</v>
      </c>
      <c r="N352" s="61" t="e">
        <f t="shared" si="47"/>
        <v>#DIV/0!</v>
      </c>
    </row>
    <row r="353" spans="1:14" ht="15.95" hidden="1" customHeight="1" x14ac:dyDescent="0.2">
      <c r="A353" s="11"/>
      <c r="B353" s="52" t="s">
        <v>123</v>
      </c>
      <c r="C353" s="48"/>
      <c r="D353" s="48"/>
      <c r="E353" s="84"/>
      <c r="F353" s="63">
        <f t="shared" si="42"/>
        <v>0</v>
      </c>
      <c r="G353" s="48">
        <f>'PNC, Exon. &amp; no Exon.'!B393</f>
        <v>0</v>
      </c>
      <c r="H353" s="48">
        <f>'PNC, Exon. &amp; no Exon.'!C393</f>
        <v>0</v>
      </c>
      <c r="I353" s="82"/>
      <c r="J353" s="63">
        <f t="shared" si="43"/>
        <v>0</v>
      </c>
      <c r="K353" s="48">
        <f t="shared" si="44"/>
        <v>0</v>
      </c>
      <c r="L353" s="94" t="e">
        <f t="shared" si="45"/>
        <v>#DIV/0!</v>
      </c>
      <c r="M353" s="61" t="e">
        <f t="shared" si="46"/>
        <v>#DIV/0!</v>
      </c>
      <c r="N353" s="61" t="e">
        <f t="shared" si="47"/>
        <v>#DIV/0!</v>
      </c>
    </row>
    <row r="354" spans="1:14" ht="15.95" hidden="1" customHeight="1" x14ac:dyDescent="0.2">
      <c r="A354" s="11"/>
      <c r="B354" s="52" t="s">
        <v>118</v>
      </c>
      <c r="C354" s="48"/>
      <c r="D354" s="48"/>
      <c r="E354" s="84"/>
      <c r="F354" s="63">
        <f t="shared" si="42"/>
        <v>0</v>
      </c>
      <c r="G354" s="48">
        <f>'PNC, Exon. &amp; no Exon.'!B394</f>
        <v>0</v>
      </c>
      <c r="H354" s="48">
        <f>'PNC, Exon. &amp; no Exon.'!C394</f>
        <v>0</v>
      </c>
      <c r="I354" s="82"/>
      <c r="J354" s="63">
        <f t="shared" si="43"/>
        <v>0</v>
      </c>
      <c r="K354" s="48">
        <f t="shared" si="44"/>
        <v>0</v>
      </c>
      <c r="L354" s="94" t="e">
        <f t="shared" si="45"/>
        <v>#DIV/0!</v>
      </c>
      <c r="M354" s="61" t="e">
        <f t="shared" si="46"/>
        <v>#DIV/0!</v>
      </c>
      <c r="N354" s="61" t="e">
        <f t="shared" si="47"/>
        <v>#DIV/0!</v>
      </c>
    </row>
    <row r="355" spans="1:14" ht="15.95" hidden="1" customHeight="1" x14ac:dyDescent="0.2">
      <c r="A355" s="11"/>
      <c r="B355" s="52" t="s">
        <v>120</v>
      </c>
      <c r="C355" s="48"/>
      <c r="D355" s="48"/>
      <c r="E355" s="84"/>
      <c r="F355" s="63">
        <f t="shared" si="42"/>
        <v>0</v>
      </c>
      <c r="G355" s="48">
        <f>'PNC, Exon. &amp; no Exon.'!B395</f>
        <v>0</v>
      </c>
      <c r="H355" s="48">
        <f>'PNC, Exon. &amp; no Exon.'!C395</f>
        <v>0</v>
      </c>
      <c r="I355" s="82"/>
      <c r="J355" s="63">
        <f t="shared" si="43"/>
        <v>0</v>
      </c>
      <c r="K355" s="48">
        <f t="shared" si="44"/>
        <v>0</v>
      </c>
      <c r="L355" s="94" t="e">
        <f t="shared" si="45"/>
        <v>#DIV/0!</v>
      </c>
      <c r="M355" s="61" t="e">
        <f t="shared" si="46"/>
        <v>#DIV/0!</v>
      </c>
      <c r="N355" s="61" t="e">
        <f t="shared" si="47"/>
        <v>#DIV/0!</v>
      </c>
    </row>
    <row r="356" spans="1:14" ht="15.95" hidden="1" customHeight="1" x14ac:dyDescent="0.2">
      <c r="A356" s="11"/>
      <c r="B356" s="52" t="s">
        <v>163</v>
      </c>
      <c r="C356" s="48"/>
      <c r="D356" s="48"/>
      <c r="E356" s="84"/>
      <c r="F356" s="63">
        <f t="shared" si="42"/>
        <v>0</v>
      </c>
      <c r="G356" s="48">
        <f>'PNC, Exon. &amp; no Exon.'!B396</f>
        <v>0</v>
      </c>
      <c r="H356" s="48">
        <f>'PNC, Exon. &amp; no Exon.'!C396</f>
        <v>0</v>
      </c>
      <c r="I356" s="82"/>
      <c r="J356" s="63">
        <f t="shared" si="43"/>
        <v>0</v>
      </c>
      <c r="K356" s="48">
        <f t="shared" si="44"/>
        <v>0</v>
      </c>
      <c r="L356" s="94" t="e">
        <f t="shared" si="45"/>
        <v>#DIV/0!</v>
      </c>
      <c r="M356" s="61" t="e">
        <f t="shared" si="46"/>
        <v>#DIV/0!</v>
      </c>
      <c r="N356" s="61" t="e">
        <f t="shared" si="47"/>
        <v>#DIV/0!</v>
      </c>
    </row>
    <row r="357" spans="1:14" ht="15.95" hidden="1" customHeight="1" x14ac:dyDescent="0.2">
      <c r="A357" s="11"/>
      <c r="B357" s="52" t="s">
        <v>105</v>
      </c>
      <c r="C357" s="48"/>
      <c r="D357" s="48"/>
      <c r="E357" s="84"/>
      <c r="F357" s="63">
        <f t="shared" si="42"/>
        <v>0</v>
      </c>
      <c r="G357" s="48">
        <f>'PNC, Exon. &amp; no Exon.'!B397</f>
        <v>0</v>
      </c>
      <c r="H357" s="48">
        <f>'PNC, Exon. &amp; no Exon.'!C397</f>
        <v>0</v>
      </c>
      <c r="I357" s="82"/>
      <c r="J357" s="63">
        <f t="shared" si="43"/>
        <v>0</v>
      </c>
      <c r="K357" s="48">
        <f t="shared" si="44"/>
        <v>0</v>
      </c>
      <c r="L357" s="94" t="e">
        <f t="shared" si="45"/>
        <v>#DIV/0!</v>
      </c>
      <c r="M357" s="61" t="e">
        <f t="shared" si="46"/>
        <v>#DIV/0!</v>
      </c>
      <c r="N357" s="61" t="e">
        <f t="shared" si="47"/>
        <v>#DIV/0!</v>
      </c>
    </row>
    <row r="358" spans="1:14" ht="15.95" hidden="1" customHeight="1" x14ac:dyDescent="0.2">
      <c r="A358" s="11"/>
      <c r="B358" s="52" t="s">
        <v>103</v>
      </c>
      <c r="C358" s="48"/>
      <c r="D358" s="48"/>
      <c r="E358" s="84"/>
      <c r="F358" s="63">
        <f t="shared" si="42"/>
        <v>0</v>
      </c>
      <c r="G358" s="48">
        <f>'PNC, Exon. &amp; no Exon.'!B398</f>
        <v>0</v>
      </c>
      <c r="H358" s="48">
        <f>'PNC, Exon. &amp; no Exon.'!C398</f>
        <v>0</v>
      </c>
      <c r="I358" s="82"/>
      <c r="J358" s="63">
        <f t="shared" si="43"/>
        <v>0</v>
      </c>
      <c r="K358" s="48">
        <f t="shared" si="44"/>
        <v>0</v>
      </c>
      <c r="L358" s="94" t="e">
        <f t="shared" si="45"/>
        <v>#DIV/0!</v>
      </c>
      <c r="M358" s="61" t="e">
        <f t="shared" si="46"/>
        <v>#DIV/0!</v>
      </c>
      <c r="N358" s="61" t="e">
        <f t="shared" si="47"/>
        <v>#DIV/0!</v>
      </c>
    </row>
    <row r="359" spans="1:14" ht="15.95" hidden="1" customHeight="1" x14ac:dyDescent="0.2">
      <c r="A359" s="11"/>
      <c r="B359" s="52" t="s">
        <v>110</v>
      </c>
      <c r="C359" s="48"/>
      <c r="D359" s="48"/>
      <c r="E359" s="84"/>
      <c r="F359" s="63">
        <f t="shared" si="42"/>
        <v>0</v>
      </c>
      <c r="G359" s="48">
        <f>'PNC, Exon. &amp; no Exon.'!B399</f>
        <v>0</v>
      </c>
      <c r="H359" s="48">
        <f>'PNC, Exon. &amp; no Exon.'!C399</f>
        <v>0</v>
      </c>
      <c r="I359" s="82"/>
      <c r="J359" s="63">
        <f>(G359+H359)</f>
        <v>0</v>
      </c>
      <c r="K359" s="48">
        <f>J359-F359</f>
        <v>0</v>
      </c>
      <c r="L359" s="94" t="e">
        <f>K359/F359*100</f>
        <v>#DIV/0!</v>
      </c>
      <c r="M359" s="61" t="e">
        <f>(F359/$F$360*100)</f>
        <v>#DIV/0!</v>
      </c>
      <c r="N359" s="61" t="e">
        <f>(J359/$J$360*100)</f>
        <v>#DIV/0!</v>
      </c>
    </row>
    <row r="360" spans="1:14" ht="19.5" hidden="1" customHeight="1" x14ac:dyDescent="0.2">
      <c r="A360" s="8"/>
      <c r="B360" s="55" t="s">
        <v>21</v>
      </c>
      <c r="C360" s="66">
        <f>SUM(C322:C359)</f>
        <v>0</v>
      </c>
      <c r="D360" s="66">
        <f>SUM(D322:D359)</f>
        <v>0</v>
      </c>
      <c r="E360" s="66"/>
      <c r="F360" s="66">
        <f>SUM(F322:F359)</f>
        <v>0</v>
      </c>
      <c r="G360" s="66">
        <f>SUM(G322:G359)</f>
        <v>0</v>
      </c>
      <c r="H360" s="66">
        <f>SUM(H322:H359)</f>
        <v>0</v>
      </c>
      <c r="I360" s="66"/>
      <c r="J360" s="66">
        <f>SUM(J322:J359)</f>
        <v>0</v>
      </c>
      <c r="K360" s="66">
        <f>J360-F360</f>
        <v>0</v>
      </c>
      <c r="L360" s="95" t="e">
        <f>K360/F360*100</f>
        <v>#DIV/0!</v>
      </c>
      <c r="M360" s="67" t="e">
        <f>SUM(M322:M359)</f>
        <v>#DIV/0!</v>
      </c>
      <c r="N360" s="67" t="e">
        <f>SUM(N322:N359)</f>
        <v>#DIV/0!</v>
      </c>
    </row>
    <row r="361" spans="1:14" hidden="1" x14ac:dyDescent="0.2">
      <c r="B361" s="81" t="s">
        <v>97</v>
      </c>
    </row>
    <row r="362" spans="1:14" hidden="1" x14ac:dyDescent="0.2"/>
    <row r="363" spans="1:14" hidden="1" x14ac:dyDescent="0.2"/>
    <row r="364" spans="1:14" hidden="1" x14ac:dyDescent="0.2"/>
    <row r="365" spans="1:14" ht="13.5" hidden="1" customHeight="1" x14ac:dyDescent="0.2"/>
    <row r="366" spans="1:14" hidden="1" x14ac:dyDescent="0.2"/>
    <row r="367" spans="1:14" ht="20.25" hidden="1" x14ac:dyDescent="0.3">
      <c r="A367" s="188" t="s">
        <v>42</v>
      </c>
      <c r="B367" s="188"/>
      <c r="C367" s="188"/>
      <c r="D367" s="188"/>
      <c r="E367" s="188"/>
      <c r="F367" s="188"/>
      <c r="G367" s="188"/>
      <c r="H367" s="188"/>
      <c r="I367" s="188"/>
      <c r="J367" s="188"/>
      <c r="K367" s="188"/>
      <c r="L367" s="188"/>
      <c r="M367" s="188"/>
      <c r="N367" s="188"/>
    </row>
    <row r="368" spans="1:14" hidden="1" x14ac:dyDescent="0.2">
      <c r="A368" s="189" t="s">
        <v>59</v>
      </c>
      <c r="B368" s="189"/>
      <c r="C368" s="189"/>
      <c r="D368" s="189"/>
      <c r="E368" s="189"/>
      <c r="F368" s="189"/>
      <c r="G368" s="189"/>
      <c r="H368" s="189"/>
      <c r="I368" s="189"/>
      <c r="J368" s="189"/>
      <c r="K368" s="189"/>
      <c r="L368" s="189"/>
      <c r="M368" s="189"/>
      <c r="N368" s="189"/>
    </row>
    <row r="369" spans="1:14" hidden="1" x14ac:dyDescent="0.2">
      <c r="A369" s="191" t="s">
        <v>151</v>
      </c>
      <c r="B369" s="191"/>
      <c r="C369" s="191"/>
      <c r="D369" s="191"/>
      <c r="E369" s="191"/>
      <c r="F369" s="191"/>
      <c r="G369" s="191"/>
      <c r="H369" s="191"/>
      <c r="I369" s="191"/>
      <c r="J369" s="191"/>
      <c r="K369" s="191"/>
      <c r="L369" s="191"/>
      <c r="M369" s="191"/>
      <c r="N369" s="191"/>
    </row>
    <row r="370" spans="1:14" hidden="1" x14ac:dyDescent="0.2">
      <c r="A370" s="189" t="s">
        <v>113</v>
      </c>
      <c r="B370" s="189"/>
      <c r="C370" s="189"/>
      <c r="D370" s="189"/>
      <c r="E370" s="189"/>
      <c r="F370" s="189"/>
      <c r="G370" s="189"/>
      <c r="H370" s="189"/>
      <c r="I370" s="189"/>
      <c r="J370" s="189"/>
      <c r="K370" s="189"/>
      <c r="L370" s="189"/>
      <c r="M370" s="189"/>
      <c r="N370" s="189"/>
    </row>
    <row r="371" spans="1:14" hidden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</row>
    <row r="372" spans="1:14" ht="21.75" hidden="1" customHeight="1" x14ac:dyDescent="0.2">
      <c r="B372" s="192" t="s">
        <v>33</v>
      </c>
      <c r="C372" s="192" t="s">
        <v>121</v>
      </c>
      <c r="D372" s="192"/>
      <c r="E372" s="192" t="s">
        <v>52</v>
      </c>
      <c r="F372" s="192"/>
      <c r="G372" s="192" t="s">
        <v>157</v>
      </c>
      <c r="H372" s="192"/>
      <c r="I372" s="192"/>
      <c r="J372" s="192"/>
      <c r="K372" s="192" t="s">
        <v>29</v>
      </c>
      <c r="L372" s="192"/>
      <c r="M372" s="192" t="s">
        <v>62</v>
      </c>
      <c r="N372" s="192"/>
    </row>
    <row r="373" spans="1:14" ht="31.5" hidden="1" customHeight="1" x14ac:dyDescent="0.2">
      <c r="A373" s="96"/>
      <c r="B373" s="192"/>
      <c r="C373" s="113" t="s">
        <v>28</v>
      </c>
      <c r="D373" s="113" t="s">
        <v>37</v>
      </c>
      <c r="E373" s="113" t="s">
        <v>51</v>
      </c>
      <c r="F373" s="113" t="s">
        <v>57</v>
      </c>
      <c r="G373" s="113" t="s">
        <v>28</v>
      </c>
      <c r="H373" s="113" t="s">
        <v>37</v>
      </c>
      <c r="I373" s="113" t="s">
        <v>51</v>
      </c>
      <c r="J373" s="113" t="s">
        <v>57</v>
      </c>
      <c r="K373" s="113" t="s">
        <v>26</v>
      </c>
      <c r="L373" s="113" t="s">
        <v>24</v>
      </c>
      <c r="M373" s="113">
        <v>2018</v>
      </c>
      <c r="N373" s="113">
        <v>2019</v>
      </c>
    </row>
    <row r="374" spans="1:14" ht="15.95" hidden="1" customHeight="1" x14ac:dyDescent="0.2">
      <c r="A374" s="97"/>
      <c r="B374" s="103" t="s">
        <v>90</v>
      </c>
      <c r="C374" s="48"/>
      <c r="D374" s="48"/>
      <c r="E374" s="82"/>
      <c r="F374" s="63">
        <f t="shared" ref="F374:F380" si="48">(C374+D374)</f>
        <v>0</v>
      </c>
      <c r="G374" s="48">
        <f>'PNC, Exon. &amp; no Exon.'!B419</f>
        <v>0</v>
      </c>
      <c r="H374" s="48">
        <f>'PNC, Exon. &amp; no Exon.'!C419</f>
        <v>0</v>
      </c>
      <c r="I374" s="82"/>
      <c r="J374" s="63">
        <f>(G374+H374)</f>
        <v>0</v>
      </c>
      <c r="K374" s="48">
        <f>J374-F374</f>
        <v>0</v>
      </c>
      <c r="L374" s="94" t="e">
        <f>K374/F374*100</f>
        <v>#DIV/0!</v>
      </c>
      <c r="M374" s="61" t="e">
        <f>(F374/$F$412*100)</f>
        <v>#DIV/0!</v>
      </c>
      <c r="N374" s="61" t="e">
        <f>(J374/$J$412*100)</f>
        <v>#DIV/0!</v>
      </c>
    </row>
    <row r="375" spans="1:14" ht="15.95" hidden="1" customHeight="1" x14ac:dyDescent="0.2">
      <c r="A375" s="98"/>
      <c r="B375" s="52" t="s">
        <v>122</v>
      </c>
      <c r="C375" s="48"/>
      <c r="D375" s="48"/>
      <c r="E375" s="82"/>
      <c r="F375" s="63">
        <f t="shared" si="48"/>
        <v>0</v>
      </c>
      <c r="G375" s="48">
        <f>'PNC, Exon. &amp; no Exon.'!B420</f>
        <v>0</v>
      </c>
      <c r="H375" s="48">
        <f>'PNC, Exon. &amp; no Exon.'!C420</f>
        <v>0</v>
      </c>
      <c r="I375" s="82"/>
      <c r="J375" s="63">
        <f t="shared" ref="J375:J410" si="49">(G375+H375)</f>
        <v>0</v>
      </c>
      <c r="K375" s="48">
        <f t="shared" ref="K375:K410" si="50">J375-F375</f>
        <v>0</v>
      </c>
      <c r="L375" s="94" t="e">
        <f t="shared" ref="L375:L410" si="51">K375/F375*100</f>
        <v>#DIV/0!</v>
      </c>
      <c r="M375" s="61" t="e">
        <f t="shared" ref="M375:M410" si="52">(F375/$F$412*100)</f>
        <v>#DIV/0!</v>
      </c>
      <c r="N375" s="61" t="e">
        <f t="shared" ref="N375:N410" si="53">(J375/$J$412*100)</f>
        <v>#DIV/0!</v>
      </c>
    </row>
    <row r="376" spans="1:14" ht="15.95" hidden="1" customHeight="1" x14ac:dyDescent="0.2">
      <c r="A376" s="98"/>
      <c r="B376" s="52" t="s">
        <v>99</v>
      </c>
      <c r="C376" s="48"/>
      <c r="D376" s="48"/>
      <c r="E376" s="82"/>
      <c r="F376" s="63">
        <f t="shared" si="48"/>
        <v>0</v>
      </c>
      <c r="G376" s="48">
        <f>'PNC, Exon. &amp; no Exon.'!B421</f>
        <v>0</v>
      </c>
      <c r="H376" s="48">
        <f>'PNC, Exon. &amp; no Exon.'!C421</f>
        <v>0</v>
      </c>
      <c r="I376" s="82"/>
      <c r="J376" s="63">
        <f t="shared" si="49"/>
        <v>0</v>
      </c>
      <c r="K376" s="48">
        <f t="shared" si="50"/>
        <v>0</v>
      </c>
      <c r="L376" s="94" t="e">
        <f t="shared" si="51"/>
        <v>#DIV/0!</v>
      </c>
      <c r="M376" s="61" t="e">
        <f t="shared" si="52"/>
        <v>#DIV/0!</v>
      </c>
      <c r="N376" s="61" t="e">
        <f t="shared" si="53"/>
        <v>#DIV/0!</v>
      </c>
    </row>
    <row r="377" spans="1:14" ht="15.95" hidden="1" customHeight="1" x14ac:dyDescent="0.2">
      <c r="A377" s="98"/>
      <c r="B377" s="52" t="s">
        <v>96</v>
      </c>
      <c r="C377" s="48"/>
      <c r="D377" s="48"/>
      <c r="E377" s="82"/>
      <c r="F377" s="63">
        <f t="shared" si="48"/>
        <v>0</v>
      </c>
      <c r="G377" s="48">
        <f>'PNC, Exon. &amp; no Exon.'!B422</f>
        <v>0</v>
      </c>
      <c r="H377" s="48">
        <f>'PNC, Exon. &amp; no Exon.'!C422</f>
        <v>0</v>
      </c>
      <c r="I377" s="82"/>
      <c r="J377" s="63">
        <f t="shared" si="49"/>
        <v>0</v>
      </c>
      <c r="K377" s="48">
        <f t="shared" si="50"/>
        <v>0</v>
      </c>
      <c r="L377" s="94" t="e">
        <f t="shared" si="51"/>
        <v>#DIV/0!</v>
      </c>
      <c r="M377" s="61" t="e">
        <f t="shared" si="52"/>
        <v>#DIV/0!</v>
      </c>
      <c r="N377" s="61" t="e">
        <f t="shared" si="53"/>
        <v>#DIV/0!</v>
      </c>
    </row>
    <row r="378" spans="1:14" ht="15.95" hidden="1" customHeight="1" x14ac:dyDescent="0.2">
      <c r="A378" s="98"/>
      <c r="B378" s="52" t="s">
        <v>91</v>
      </c>
      <c r="C378" s="48"/>
      <c r="D378" s="48"/>
      <c r="E378" s="82"/>
      <c r="F378" s="63">
        <f t="shared" si="48"/>
        <v>0</v>
      </c>
      <c r="G378" s="48">
        <f>'PNC, Exon. &amp; no Exon.'!B423</f>
        <v>0</v>
      </c>
      <c r="H378" s="48">
        <f>'PNC, Exon. &amp; no Exon.'!C423</f>
        <v>0</v>
      </c>
      <c r="I378" s="82"/>
      <c r="J378" s="63">
        <f t="shared" si="49"/>
        <v>0</v>
      </c>
      <c r="K378" s="48">
        <f t="shared" si="50"/>
        <v>0</v>
      </c>
      <c r="L378" s="94" t="e">
        <f t="shared" si="51"/>
        <v>#DIV/0!</v>
      </c>
      <c r="M378" s="61" t="e">
        <f t="shared" si="52"/>
        <v>#DIV/0!</v>
      </c>
      <c r="N378" s="61" t="e">
        <f t="shared" si="53"/>
        <v>#DIV/0!</v>
      </c>
    </row>
    <row r="379" spans="1:14" ht="15.95" hidden="1" customHeight="1" x14ac:dyDescent="0.2">
      <c r="A379" s="98"/>
      <c r="B379" s="52" t="s">
        <v>88</v>
      </c>
      <c r="C379" s="48"/>
      <c r="D379" s="48"/>
      <c r="E379" s="82"/>
      <c r="F379" s="63">
        <f t="shared" si="48"/>
        <v>0</v>
      </c>
      <c r="G379" s="48">
        <f>'PNC, Exon. &amp; no Exon.'!B424</f>
        <v>0</v>
      </c>
      <c r="H379" s="48">
        <f>'PNC, Exon. &amp; no Exon.'!C424</f>
        <v>0</v>
      </c>
      <c r="I379" s="82"/>
      <c r="J379" s="63">
        <f t="shared" si="49"/>
        <v>0</v>
      </c>
      <c r="K379" s="48">
        <f t="shared" si="50"/>
        <v>0</v>
      </c>
      <c r="L379" s="94" t="e">
        <f t="shared" si="51"/>
        <v>#DIV/0!</v>
      </c>
      <c r="M379" s="61" t="e">
        <f t="shared" si="52"/>
        <v>#DIV/0!</v>
      </c>
      <c r="N379" s="61" t="e">
        <f t="shared" si="53"/>
        <v>#DIV/0!</v>
      </c>
    </row>
    <row r="380" spans="1:14" ht="15.95" hidden="1" customHeight="1" x14ac:dyDescent="0.2">
      <c r="A380" s="11"/>
      <c r="B380" s="52" t="s">
        <v>93</v>
      </c>
      <c r="C380" s="48"/>
      <c r="D380" s="48"/>
      <c r="E380" s="82"/>
      <c r="F380" s="63">
        <f t="shared" si="48"/>
        <v>0</v>
      </c>
      <c r="G380" s="48">
        <f>'PNC, Exon. &amp; no Exon.'!B425</f>
        <v>0</v>
      </c>
      <c r="H380" s="48">
        <f>'PNC, Exon. &amp; no Exon.'!C425</f>
        <v>0</v>
      </c>
      <c r="I380" s="82"/>
      <c r="J380" s="63">
        <f t="shared" si="49"/>
        <v>0</v>
      </c>
      <c r="K380" s="48">
        <f t="shared" si="50"/>
        <v>0</v>
      </c>
      <c r="L380" s="94" t="e">
        <f t="shared" si="51"/>
        <v>#DIV/0!</v>
      </c>
      <c r="M380" s="61" t="e">
        <f t="shared" si="52"/>
        <v>#DIV/0!</v>
      </c>
      <c r="N380" s="61" t="e">
        <f t="shared" si="53"/>
        <v>#DIV/0!</v>
      </c>
    </row>
    <row r="381" spans="1:14" ht="15.95" hidden="1" customHeight="1" x14ac:dyDescent="0.2">
      <c r="A381" s="98"/>
      <c r="B381" s="52" t="s">
        <v>89</v>
      </c>
      <c r="C381" s="48"/>
      <c r="D381" s="48"/>
      <c r="E381" s="82"/>
      <c r="F381" s="63">
        <f t="shared" ref="F381:F401" si="54">(C381+D381)</f>
        <v>0</v>
      </c>
      <c r="G381" s="48">
        <f>'PNC, Exon. &amp; no Exon.'!B426</f>
        <v>0</v>
      </c>
      <c r="H381" s="48">
        <f>'PNC, Exon. &amp; no Exon.'!C426</f>
        <v>0</v>
      </c>
      <c r="I381" s="82"/>
      <c r="J381" s="63">
        <f t="shared" si="49"/>
        <v>0</v>
      </c>
      <c r="K381" s="48">
        <f t="shared" si="50"/>
        <v>0</v>
      </c>
      <c r="L381" s="94" t="e">
        <f t="shared" si="51"/>
        <v>#DIV/0!</v>
      </c>
      <c r="M381" s="61" t="e">
        <f t="shared" si="52"/>
        <v>#DIV/0!</v>
      </c>
      <c r="N381" s="61" t="e">
        <f t="shared" si="53"/>
        <v>#DIV/0!</v>
      </c>
    </row>
    <row r="382" spans="1:14" ht="15.95" hidden="1" customHeight="1" x14ac:dyDescent="0.2">
      <c r="A382" s="98"/>
      <c r="B382" s="52" t="s">
        <v>78</v>
      </c>
      <c r="C382" s="48"/>
      <c r="D382" s="48"/>
      <c r="E382" s="82"/>
      <c r="F382" s="63">
        <f t="shared" si="54"/>
        <v>0</v>
      </c>
      <c r="G382" s="48">
        <f>'PNC, Exon. &amp; no Exon.'!B427</f>
        <v>0</v>
      </c>
      <c r="H382" s="48">
        <f>'PNC, Exon. &amp; no Exon.'!C427</f>
        <v>0</v>
      </c>
      <c r="I382" s="82"/>
      <c r="J382" s="63">
        <f t="shared" si="49"/>
        <v>0</v>
      </c>
      <c r="K382" s="48">
        <f t="shared" si="50"/>
        <v>0</v>
      </c>
      <c r="L382" s="94" t="e">
        <f t="shared" si="51"/>
        <v>#DIV/0!</v>
      </c>
      <c r="M382" s="61" t="e">
        <f t="shared" si="52"/>
        <v>#DIV/0!</v>
      </c>
      <c r="N382" s="61" t="e">
        <f t="shared" si="53"/>
        <v>#DIV/0!</v>
      </c>
    </row>
    <row r="383" spans="1:14" ht="15.95" hidden="1" customHeight="1" x14ac:dyDescent="0.2">
      <c r="A383" s="98"/>
      <c r="B383" s="52" t="s">
        <v>95</v>
      </c>
      <c r="C383" s="48"/>
      <c r="D383" s="48"/>
      <c r="E383" s="84"/>
      <c r="F383" s="63">
        <f t="shared" si="54"/>
        <v>0</v>
      </c>
      <c r="G383" s="48">
        <f>'PNC, Exon. &amp; no Exon.'!B428</f>
        <v>0</v>
      </c>
      <c r="H383" s="48">
        <f>'PNC, Exon. &amp; no Exon.'!C428</f>
        <v>0</v>
      </c>
      <c r="I383" s="82"/>
      <c r="J383" s="63">
        <f t="shared" si="49"/>
        <v>0</v>
      </c>
      <c r="K383" s="48">
        <f t="shared" si="50"/>
        <v>0</v>
      </c>
      <c r="L383" s="94" t="e">
        <f t="shared" si="51"/>
        <v>#DIV/0!</v>
      </c>
      <c r="M383" s="61" t="e">
        <f t="shared" si="52"/>
        <v>#DIV/0!</v>
      </c>
      <c r="N383" s="61" t="e">
        <f t="shared" si="53"/>
        <v>#DIV/0!</v>
      </c>
    </row>
    <row r="384" spans="1:14" ht="15.95" hidden="1" customHeight="1" x14ac:dyDescent="0.2">
      <c r="A384" s="98"/>
      <c r="B384" s="52" t="s">
        <v>98</v>
      </c>
      <c r="C384" s="48"/>
      <c r="D384" s="48"/>
      <c r="E384" s="84"/>
      <c r="F384" s="63">
        <f t="shared" si="54"/>
        <v>0</v>
      </c>
      <c r="G384" s="48">
        <f>'PNC, Exon. &amp; no Exon.'!B429</f>
        <v>0</v>
      </c>
      <c r="H384" s="48">
        <f>'PNC, Exon. &amp; no Exon.'!C429</f>
        <v>0</v>
      </c>
      <c r="I384" s="82"/>
      <c r="J384" s="63">
        <f t="shared" si="49"/>
        <v>0</v>
      </c>
      <c r="K384" s="48">
        <f t="shared" si="50"/>
        <v>0</v>
      </c>
      <c r="L384" s="94" t="e">
        <f t="shared" si="51"/>
        <v>#DIV/0!</v>
      </c>
      <c r="M384" s="61" t="e">
        <f t="shared" si="52"/>
        <v>#DIV/0!</v>
      </c>
      <c r="N384" s="61" t="e">
        <f t="shared" si="53"/>
        <v>#DIV/0!</v>
      </c>
    </row>
    <row r="385" spans="1:14" ht="15.95" hidden="1" customHeight="1" x14ac:dyDescent="0.2">
      <c r="A385" s="11"/>
      <c r="B385" s="52" t="s">
        <v>83</v>
      </c>
      <c r="C385" s="48"/>
      <c r="D385" s="48"/>
      <c r="E385" s="84"/>
      <c r="F385" s="63">
        <f t="shared" si="54"/>
        <v>0</v>
      </c>
      <c r="G385" s="48">
        <f>'PNC, Exon. &amp; no Exon.'!B430</f>
        <v>0</v>
      </c>
      <c r="H385" s="48">
        <f>'PNC, Exon. &amp; no Exon.'!C430</f>
        <v>0</v>
      </c>
      <c r="I385" s="82"/>
      <c r="J385" s="63">
        <f t="shared" si="49"/>
        <v>0</v>
      </c>
      <c r="K385" s="48">
        <f t="shared" si="50"/>
        <v>0</v>
      </c>
      <c r="L385" s="94" t="e">
        <f t="shared" si="51"/>
        <v>#DIV/0!</v>
      </c>
      <c r="M385" s="61" t="e">
        <f t="shared" si="52"/>
        <v>#DIV/0!</v>
      </c>
      <c r="N385" s="61" t="e">
        <f t="shared" si="53"/>
        <v>#DIV/0!</v>
      </c>
    </row>
    <row r="386" spans="1:14" ht="15.95" hidden="1" customHeight="1" x14ac:dyDescent="0.2">
      <c r="A386" s="11"/>
      <c r="B386" s="52" t="s">
        <v>85</v>
      </c>
      <c r="C386" s="48"/>
      <c r="D386" s="48"/>
      <c r="E386" s="84"/>
      <c r="F386" s="63">
        <f t="shared" si="54"/>
        <v>0</v>
      </c>
      <c r="G386" s="48">
        <f>'PNC, Exon. &amp; no Exon.'!B431</f>
        <v>0</v>
      </c>
      <c r="H386" s="48">
        <f>'PNC, Exon. &amp; no Exon.'!C431</f>
        <v>0</v>
      </c>
      <c r="I386" s="82"/>
      <c r="J386" s="63">
        <f t="shared" si="49"/>
        <v>0</v>
      </c>
      <c r="K386" s="48">
        <f t="shared" si="50"/>
        <v>0</v>
      </c>
      <c r="L386" s="94" t="e">
        <f t="shared" si="51"/>
        <v>#DIV/0!</v>
      </c>
      <c r="M386" s="61" t="e">
        <f t="shared" si="52"/>
        <v>#DIV/0!</v>
      </c>
      <c r="N386" s="61" t="e">
        <f t="shared" si="53"/>
        <v>#DIV/0!</v>
      </c>
    </row>
    <row r="387" spans="1:14" ht="15.95" hidden="1" customHeight="1" x14ac:dyDescent="0.2">
      <c r="A387" s="11"/>
      <c r="B387" s="52" t="s">
        <v>81</v>
      </c>
      <c r="C387" s="48"/>
      <c r="D387" s="48"/>
      <c r="E387" s="82"/>
      <c r="F387" s="63">
        <f t="shared" si="54"/>
        <v>0</v>
      </c>
      <c r="G387" s="48">
        <f>'PNC, Exon. &amp; no Exon.'!B432</f>
        <v>0</v>
      </c>
      <c r="H387" s="48">
        <f>'PNC, Exon. &amp; no Exon.'!C432</f>
        <v>0</v>
      </c>
      <c r="I387" s="82"/>
      <c r="J387" s="63">
        <f t="shared" si="49"/>
        <v>0</v>
      </c>
      <c r="K387" s="48">
        <f t="shared" si="50"/>
        <v>0</v>
      </c>
      <c r="L387" s="94" t="e">
        <f t="shared" si="51"/>
        <v>#DIV/0!</v>
      </c>
      <c r="M387" s="61" t="e">
        <f t="shared" si="52"/>
        <v>#DIV/0!</v>
      </c>
      <c r="N387" s="61" t="e">
        <f t="shared" si="53"/>
        <v>#DIV/0!</v>
      </c>
    </row>
    <row r="388" spans="1:14" ht="15.95" hidden="1" customHeight="1" x14ac:dyDescent="0.2">
      <c r="A388" s="11"/>
      <c r="B388" s="52" t="s">
        <v>80</v>
      </c>
      <c r="C388" s="48"/>
      <c r="D388" s="48"/>
      <c r="E388" s="84"/>
      <c r="F388" s="63">
        <f t="shared" si="54"/>
        <v>0</v>
      </c>
      <c r="G388" s="48">
        <f>'PNC, Exon. &amp; no Exon.'!B433</f>
        <v>0</v>
      </c>
      <c r="H388" s="48">
        <f>'PNC, Exon. &amp; no Exon.'!C433</f>
        <v>0</v>
      </c>
      <c r="I388" s="82"/>
      <c r="J388" s="63">
        <f t="shared" si="49"/>
        <v>0</v>
      </c>
      <c r="K388" s="48">
        <f t="shared" si="50"/>
        <v>0</v>
      </c>
      <c r="L388" s="94" t="e">
        <f t="shared" si="51"/>
        <v>#DIV/0!</v>
      </c>
      <c r="M388" s="61" t="e">
        <f t="shared" si="52"/>
        <v>#DIV/0!</v>
      </c>
      <c r="N388" s="61" t="e">
        <f t="shared" si="53"/>
        <v>#DIV/0!</v>
      </c>
    </row>
    <row r="389" spans="1:14" ht="15.95" hidden="1" customHeight="1" x14ac:dyDescent="0.2">
      <c r="A389" s="11"/>
      <c r="B389" s="52" t="s">
        <v>107</v>
      </c>
      <c r="C389" s="48"/>
      <c r="D389" s="48"/>
      <c r="E389" s="82"/>
      <c r="F389" s="63">
        <f t="shared" si="54"/>
        <v>0</v>
      </c>
      <c r="G389" s="48">
        <f>'PNC, Exon. &amp; no Exon.'!B434</f>
        <v>0</v>
      </c>
      <c r="H389" s="48">
        <f>'PNC, Exon. &amp; no Exon.'!C434</f>
        <v>0</v>
      </c>
      <c r="I389" s="82"/>
      <c r="J389" s="63">
        <f t="shared" si="49"/>
        <v>0</v>
      </c>
      <c r="K389" s="48">
        <f t="shared" si="50"/>
        <v>0</v>
      </c>
      <c r="L389" s="94" t="e">
        <f t="shared" si="51"/>
        <v>#DIV/0!</v>
      </c>
      <c r="M389" s="61" t="e">
        <f t="shared" si="52"/>
        <v>#DIV/0!</v>
      </c>
      <c r="N389" s="61" t="e">
        <f t="shared" si="53"/>
        <v>#DIV/0!</v>
      </c>
    </row>
    <row r="390" spans="1:14" ht="15.95" hidden="1" customHeight="1" x14ac:dyDescent="0.2">
      <c r="A390" s="11"/>
      <c r="B390" s="52" t="s">
        <v>79</v>
      </c>
      <c r="C390" s="48"/>
      <c r="D390" s="48"/>
      <c r="E390" s="82"/>
      <c r="F390" s="63">
        <f t="shared" si="54"/>
        <v>0</v>
      </c>
      <c r="G390" s="48">
        <f>'PNC, Exon. &amp; no Exon.'!B435</f>
        <v>0</v>
      </c>
      <c r="H390" s="48">
        <f>'PNC, Exon. &amp; no Exon.'!C435</f>
        <v>0</v>
      </c>
      <c r="I390" s="82"/>
      <c r="J390" s="63">
        <f t="shared" si="49"/>
        <v>0</v>
      </c>
      <c r="K390" s="48">
        <f t="shared" si="50"/>
        <v>0</v>
      </c>
      <c r="L390" s="94" t="e">
        <f t="shared" si="51"/>
        <v>#DIV/0!</v>
      </c>
      <c r="M390" s="61" t="e">
        <f t="shared" si="52"/>
        <v>#DIV/0!</v>
      </c>
      <c r="N390" s="61" t="e">
        <f t="shared" si="53"/>
        <v>#DIV/0!</v>
      </c>
    </row>
    <row r="391" spans="1:14" ht="15.95" hidden="1" customHeight="1" x14ac:dyDescent="0.2">
      <c r="A391" s="11"/>
      <c r="B391" s="52" t="s">
        <v>84</v>
      </c>
      <c r="C391" s="48"/>
      <c r="D391" s="48"/>
      <c r="E391" s="82"/>
      <c r="F391" s="63">
        <f t="shared" si="54"/>
        <v>0</v>
      </c>
      <c r="G391" s="48">
        <f>'PNC, Exon. &amp; no Exon.'!B436</f>
        <v>0</v>
      </c>
      <c r="H391" s="48">
        <f>'PNC, Exon. &amp; no Exon.'!C436</f>
        <v>0</v>
      </c>
      <c r="I391" s="82"/>
      <c r="J391" s="63">
        <f t="shared" si="49"/>
        <v>0</v>
      </c>
      <c r="K391" s="48">
        <f t="shared" si="50"/>
        <v>0</v>
      </c>
      <c r="L391" s="94" t="e">
        <f t="shared" si="51"/>
        <v>#DIV/0!</v>
      </c>
      <c r="M391" s="61" t="e">
        <f t="shared" si="52"/>
        <v>#DIV/0!</v>
      </c>
      <c r="N391" s="61" t="e">
        <f t="shared" si="53"/>
        <v>#DIV/0!</v>
      </c>
    </row>
    <row r="392" spans="1:14" ht="15.95" hidden="1" customHeight="1" x14ac:dyDescent="0.2">
      <c r="A392" s="11"/>
      <c r="B392" s="52" t="s">
        <v>100</v>
      </c>
      <c r="C392" s="48"/>
      <c r="D392" s="48"/>
      <c r="E392" s="82"/>
      <c r="F392" s="63">
        <f t="shared" si="54"/>
        <v>0</v>
      </c>
      <c r="G392" s="48">
        <f>'PNC, Exon. &amp; no Exon.'!B437</f>
        <v>0</v>
      </c>
      <c r="H392" s="48">
        <f>'PNC, Exon. &amp; no Exon.'!C437</f>
        <v>0</v>
      </c>
      <c r="I392" s="82"/>
      <c r="J392" s="63">
        <f t="shared" si="49"/>
        <v>0</v>
      </c>
      <c r="K392" s="48">
        <f t="shared" si="50"/>
        <v>0</v>
      </c>
      <c r="L392" s="94" t="e">
        <f t="shared" si="51"/>
        <v>#DIV/0!</v>
      </c>
      <c r="M392" s="61" t="e">
        <f t="shared" si="52"/>
        <v>#DIV/0!</v>
      </c>
      <c r="N392" s="61" t="e">
        <f t="shared" si="53"/>
        <v>#DIV/0!</v>
      </c>
    </row>
    <row r="393" spans="1:14" ht="15.95" hidden="1" customHeight="1" x14ac:dyDescent="0.2">
      <c r="A393" s="11"/>
      <c r="B393" s="52" t="s">
        <v>92</v>
      </c>
      <c r="C393" s="48"/>
      <c r="D393" s="48"/>
      <c r="E393" s="82"/>
      <c r="F393" s="63">
        <f t="shared" si="54"/>
        <v>0</v>
      </c>
      <c r="G393" s="48">
        <f>'PNC, Exon. &amp; no Exon.'!B438</f>
        <v>0</v>
      </c>
      <c r="H393" s="48">
        <f>'PNC, Exon. &amp; no Exon.'!C438</f>
        <v>0</v>
      </c>
      <c r="I393" s="82"/>
      <c r="J393" s="63">
        <f t="shared" si="49"/>
        <v>0</v>
      </c>
      <c r="K393" s="48">
        <f t="shared" si="50"/>
        <v>0</v>
      </c>
      <c r="L393" s="94" t="e">
        <f t="shared" si="51"/>
        <v>#DIV/0!</v>
      </c>
      <c r="M393" s="61" t="e">
        <f t="shared" si="52"/>
        <v>#DIV/0!</v>
      </c>
      <c r="N393" s="61" t="e">
        <f t="shared" si="53"/>
        <v>#DIV/0!</v>
      </c>
    </row>
    <row r="394" spans="1:14" ht="15.95" hidden="1" customHeight="1" x14ac:dyDescent="0.2">
      <c r="A394" s="11"/>
      <c r="B394" s="52" t="s">
        <v>101</v>
      </c>
      <c r="C394" s="48"/>
      <c r="D394" s="48"/>
      <c r="E394" s="84"/>
      <c r="F394" s="63">
        <f t="shared" si="54"/>
        <v>0</v>
      </c>
      <c r="G394" s="48">
        <f>'PNC, Exon. &amp; no Exon.'!B439</f>
        <v>0</v>
      </c>
      <c r="H394" s="48">
        <f>'PNC, Exon. &amp; no Exon.'!C439</f>
        <v>0</v>
      </c>
      <c r="I394" s="82"/>
      <c r="J394" s="63">
        <f t="shared" si="49"/>
        <v>0</v>
      </c>
      <c r="K394" s="48">
        <f t="shared" si="50"/>
        <v>0</v>
      </c>
      <c r="L394" s="94" t="e">
        <f t="shared" si="51"/>
        <v>#DIV/0!</v>
      </c>
      <c r="M394" s="61" t="e">
        <f t="shared" si="52"/>
        <v>#DIV/0!</v>
      </c>
      <c r="N394" s="61" t="e">
        <f t="shared" si="53"/>
        <v>#DIV/0!</v>
      </c>
    </row>
    <row r="395" spans="1:14" ht="15.95" hidden="1" customHeight="1" x14ac:dyDescent="0.2">
      <c r="A395" s="11"/>
      <c r="B395" s="51" t="s">
        <v>115</v>
      </c>
      <c r="C395" s="48"/>
      <c r="D395" s="48"/>
      <c r="E395" s="84"/>
      <c r="F395" s="63">
        <f t="shared" si="54"/>
        <v>0</v>
      </c>
      <c r="G395" s="48">
        <f>'PNC, Exon. &amp; no Exon.'!B440</f>
        <v>0</v>
      </c>
      <c r="H395" s="48">
        <f>'PNC, Exon. &amp; no Exon.'!C440</f>
        <v>0</v>
      </c>
      <c r="I395" s="82"/>
      <c r="J395" s="63">
        <f t="shared" si="49"/>
        <v>0</v>
      </c>
      <c r="K395" s="48">
        <f t="shared" si="50"/>
        <v>0</v>
      </c>
      <c r="L395" s="94" t="e">
        <f t="shared" si="51"/>
        <v>#DIV/0!</v>
      </c>
      <c r="M395" s="61" t="e">
        <f t="shared" si="52"/>
        <v>#DIV/0!</v>
      </c>
      <c r="N395" s="61" t="e">
        <f t="shared" si="53"/>
        <v>#DIV/0!</v>
      </c>
    </row>
    <row r="396" spans="1:14" ht="15.95" hidden="1" customHeight="1" x14ac:dyDescent="0.2">
      <c r="A396" s="11"/>
      <c r="B396" s="52" t="s">
        <v>106</v>
      </c>
      <c r="C396" s="48"/>
      <c r="D396" s="48"/>
      <c r="E396" s="84"/>
      <c r="F396" s="63">
        <f t="shared" si="54"/>
        <v>0</v>
      </c>
      <c r="G396" s="48">
        <f>'PNC, Exon. &amp; no Exon.'!B441</f>
        <v>0</v>
      </c>
      <c r="H396" s="48">
        <f>'PNC, Exon. &amp; no Exon.'!C441</f>
        <v>0</v>
      </c>
      <c r="I396" s="82"/>
      <c r="J396" s="63">
        <f t="shared" si="49"/>
        <v>0</v>
      </c>
      <c r="K396" s="48">
        <f t="shared" si="50"/>
        <v>0</v>
      </c>
      <c r="L396" s="94" t="e">
        <f t="shared" si="51"/>
        <v>#DIV/0!</v>
      </c>
      <c r="M396" s="61" t="e">
        <f t="shared" si="52"/>
        <v>#DIV/0!</v>
      </c>
      <c r="N396" s="61" t="e">
        <f t="shared" si="53"/>
        <v>#DIV/0!</v>
      </c>
    </row>
    <row r="397" spans="1:14" ht="15.95" hidden="1" customHeight="1" x14ac:dyDescent="0.2">
      <c r="A397" s="11"/>
      <c r="B397" s="52" t="s">
        <v>82</v>
      </c>
      <c r="C397" s="48"/>
      <c r="D397" s="48"/>
      <c r="E397" s="84"/>
      <c r="F397" s="63">
        <f t="shared" si="54"/>
        <v>0</v>
      </c>
      <c r="G397" s="48">
        <f>'PNC, Exon. &amp; no Exon.'!B442</f>
        <v>0</v>
      </c>
      <c r="H397" s="48">
        <f>'PNC, Exon. &amp; no Exon.'!C442</f>
        <v>0</v>
      </c>
      <c r="I397" s="82"/>
      <c r="J397" s="63">
        <f t="shared" si="49"/>
        <v>0</v>
      </c>
      <c r="K397" s="48">
        <f t="shared" si="50"/>
        <v>0</v>
      </c>
      <c r="L397" s="94" t="e">
        <f t="shared" si="51"/>
        <v>#DIV/0!</v>
      </c>
      <c r="M397" s="61" t="e">
        <f t="shared" si="52"/>
        <v>#DIV/0!</v>
      </c>
      <c r="N397" s="61" t="e">
        <f t="shared" si="53"/>
        <v>#DIV/0!</v>
      </c>
    </row>
    <row r="398" spans="1:14" ht="15.95" hidden="1" customHeight="1" x14ac:dyDescent="0.2">
      <c r="A398" s="11"/>
      <c r="B398" s="52" t="s">
        <v>104</v>
      </c>
      <c r="C398" s="48"/>
      <c r="D398" s="48"/>
      <c r="E398" s="84"/>
      <c r="F398" s="63">
        <f t="shared" si="54"/>
        <v>0</v>
      </c>
      <c r="G398" s="48">
        <f>'PNC, Exon. &amp; no Exon.'!B443</f>
        <v>0</v>
      </c>
      <c r="H398" s="48">
        <f>'PNC, Exon. &amp; no Exon.'!C443</f>
        <v>0</v>
      </c>
      <c r="I398" s="82"/>
      <c r="J398" s="63">
        <f t="shared" si="49"/>
        <v>0</v>
      </c>
      <c r="K398" s="48">
        <f t="shared" si="50"/>
        <v>0</v>
      </c>
      <c r="L398" s="94" t="e">
        <f t="shared" si="51"/>
        <v>#DIV/0!</v>
      </c>
      <c r="M398" s="61" t="e">
        <f t="shared" si="52"/>
        <v>#DIV/0!</v>
      </c>
      <c r="N398" s="61" t="e">
        <f t="shared" si="53"/>
        <v>#DIV/0!</v>
      </c>
    </row>
    <row r="399" spans="1:14" ht="15.95" hidden="1" customHeight="1" x14ac:dyDescent="0.2">
      <c r="A399" s="11"/>
      <c r="B399" s="52" t="s">
        <v>114</v>
      </c>
      <c r="C399" s="48"/>
      <c r="D399" s="48"/>
      <c r="E399" s="82"/>
      <c r="F399" s="63">
        <f t="shared" si="54"/>
        <v>0</v>
      </c>
      <c r="G399" s="48">
        <f>'PNC, Exon. &amp; no Exon.'!B444</f>
        <v>0</v>
      </c>
      <c r="H399" s="48">
        <f>'PNC, Exon. &amp; no Exon.'!C444</f>
        <v>0</v>
      </c>
      <c r="I399" s="82"/>
      <c r="J399" s="63">
        <f t="shared" si="49"/>
        <v>0</v>
      </c>
      <c r="K399" s="48">
        <f t="shared" si="50"/>
        <v>0</v>
      </c>
      <c r="L399" s="94" t="e">
        <f t="shared" si="51"/>
        <v>#DIV/0!</v>
      </c>
      <c r="M399" s="61" t="e">
        <f t="shared" si="52"/>
        <v>#DIV/0!</v>
      </c>
      <c r="N399" s="61" t="e">
        <f t="shared" si="53"/>
        <v>#DIV/0!</v>
      </c>
    </row>
    <row r="400" spans="1:14" ht="15.95" hidden="1" customHeight="1" x14ac:dyDescent="0.2">
      <c r="A400" s="11"/>
      <c r="B400" s="52" t="s">
        <v>116</v>
      </c>
      <c r="C400" s="48"/>
      <c r="D400" s="48"/>
      <c r="E400" s="82"/>
      <c r="F400" s="63">
        <f t="shared" si="54"/>
        <v>0</v>
      </c>
      <c r="G400" s="48">
        <f>'PNC, Exon. &amp; no Exon.'!B445</f>
        <v>0</v>
      </c>
      <c r="H400" s="48">
        <f>'PNC, Exon. &amp; no Exon.'!C445</f>
        <v>0</v>
      </c>
      <c r="I400" s="82"/>
      <c r="J400" s="63">
        <f t="shared" si="49"/>
        <v>0</v>
      </c>
      <c r="K400" s="48">
        <f t="shared" si="50"/>
        <v>0</v>
      </c>
      <c r="L400" s="94" t="e">
        <f t="shared" si="51"/>
        <v>#DIV/0!</v>
      </c>
      <c r="M400" s="61" t="e">
        <f t="shared" si="52"/>
        <v>#DIV/0!</v>
      </c>
      <c r="N400" s="61" t="e">
        <f t="shared" si="53"/>
        <v>#DIV/0!</v>
      </c>
    </row>
    <row r="401" spans="1:14" ht="15.95" hidden="1" customHeight="1" x14ac:dyDescent="0.2">
      <c r="A401" s="11"/>
      <c r="B401" s="52" t="s">
        <v>119</v>
      </c>
      <c r="C401" s="48"/>
      <c r="D401" s="48"/>
      <c r="E401" s="82"/>
      <c r="F401" s="63">
        <f t="shared" si="54"/>
        <v>0</v>
      </c>
      <c r="G401" s="48">
        <f>'PNC, Exon. &amp; no Exon.'!B446</f>
        <v>0</v>
      </c>
      <c r="H401" s="48">
        <f>'PNC, Exon. &amp; no Exon.'!C446</f>
        <v>0</v>
      </c>
      <c r="I401" s="82"/>
      <c r="J401" s="63">
        <f t="shared" si="49"/>
        <v>0</v>
      </c>
      <c r="K401" s="48">
        <f t="shared" si="50"/>
        <v>0</v>
      </c>
      <c r="L401" s="94" t="e">
        <f t="shared" si="51"/>
        <v>#DIV/0!</v>
      </c>
      <c r="M401" s="61" t="e">
        <f t="shared" si="52"/>
        <v>#DIV/0!</v>
      </c>
      <c r="N401" s="61" t="e">
        <f t="shared" si="53"/>
        <v>#DIV/0!</v>
      </c>
    </row>
    <row r="402" spans="1:14" ht="15.95" hidden="1" customHeight="1" x14ac:dyDescent="0.2">
      <c r="A402" s="11"/>
      <c r="B402" s="52" t="s">
        <v>124</v>
      </c>
      <c r="C402" s="48"/>
      <c r="D402" s="48"/>
      <c r="E402" s="82"/>
      <c r="F402" s="63">
        <f t="shared" ref="F402:F410" si="55">(C402+D402)</f>
        <v>0</v>
      </c>
      <c r="G402" s="48">
        <f>'PNC, Exon. &amp; no Exon.'!B447</f>
        <v>0</v>
      </c>
      <c r="H402" s="48">
        <f>'PNC, Exon. &amp; no Exon.'!C447</f>
        <v>0</v>
      </c>
      <c r="I402" s="82"/>
      <c r="J402" s="63">
        <f t="shared" si="49"/>
        <v>0</v>
      </c>
      <c r="K402" s="48">
        <f t="shared" si="50"/>
        <v>0</v>
      </c>
      <c r="L402" s="94" t="e">
        <f t="shared" si="51"/>
        <v>#DIV/0!</v>
      </c>
      <c r="M402" s="61" t="e">
        <f t="shared" si="52"/>
        <v>#DIV/0!</v>
      </c>
      <c r="N402" s="61" t="e">
        <f t="shared" si="53"/>
        <v>#DIV/0!</v>
      </c>
    </row>
    <row r="403" spans="1:14" ht="15.95" hidden="1" customHeight="1" x14ac:dyDescent="0.2">
      <c r="A403" s="11"/>
      <c r="B403" s="52" t="s">
        <v>102</v>
      </c>
      <c r="C403" s="48"/>
      <c r="D403" s="48"/>
      <c r="E403" s="82"/>
      <c r="F403" s="63">
        <f t="shared" si="55"/>
        <v>0</v>
      </c>
      <c r="G403" s="48">
        <f>'PNC, Exon. &amp; no Exon.'!B448</f>
        <v>0</v>
      </c>
      <c r="H403" s="48">
        <f>'PNC, Exon. &amp; no Exon.'!C448</f>
        <v>0</v>
      </c>
      <c r="I403" s="82"/>
      <c r="J403" s="63">
        <f t="shared" si="49"/>
        <v>0</v>
      </c>
      <c r="K403" s="48">
        <f t="shared" si="50"/>
        <v>0</v>
      </c>
      <c r="L403" s="94" t="e">
        <f t="shared" si="51"/>
        <v>#DIV/0!</v>
      </c>
      <c r="M403" s="61" t="e">
        <f t="shared" si="52"/>
        <v>#DIV/0!</v>
      </c>
      <c r="N403" s="61" t="e">
        <f t="shared" si="53"/>
        <v>#DIV/0!</v>
      </c>
    </row>
    <row r="404" spans="1:14" ht="15.95" hidden="1" customHeight="1" x14ac:dyDescent="0.2">
      <c r="A404" s="11"/>
      <c r="B404" s="51" t="s">
        <v>109</v>
      </c>
      <c r="C404" s="48"/>
      <c r="D404" s="48"/>
      <c r="E404" s="82"/>
      <c r="F404" s="63">
        <f t="shared" si="55"/>
        <v>0</v>
      </c>
      <c r="G404" s="48">
        <f>'PNC, Exon. &amp; no Exon.'!B449</f>
        <v>0</v>
      </c>
      <c r="H404" s="48">
        <f>'PNC, Exon. &amp; no Exon.'!C449</f>
        <v>0</v>
      </c>
      <c r="I404" s="82"/>
      <c r="J404" s="63">
        <f t="shared" si="49"/>
        <v>0</v>
      </c>
      <c r="K404" s="48">
        <f t="shared" si="50"/>
        <v>0</v>
      </c>
      <c r="L404" s="94" t="e">
        <f t="shared" si="51"/>
        <v>#DIV/0!</v>
      </c>
      <c r="M404" s="61" t="e">
        <f t="shared" si="52"/>
        <v>#DIV/0!</v>
      </c>
      <c r="N404" s="61" t="e">
        <f t="shared" si="53"/>
        <v>#DIV/0!</v>
      </c>
    </row>
    <row r="405" spans="1:14" ht="15.95" hidden="1" customHeight="1" x14ac:dyDescent="0.2">
      <c r="A405" s="11"/>
      <c r="B405" s="52" t="s">
        <v>123</v>
      </c>
      <c r="C405" s="48"/>
      <c r="D405" s="48"/>
      <c r="E405" s="84"/>
      <c r="F405" s="63">
        <f t="shared" si="55"/>
        <v>0</v>
      </c>
      <c r="G405" s="48">
        <f>'PNC, Exon. &amp; no Exon.'!B450</f>
        <v>0</v>
      </c>
      <c r="H405" s="48">
        <f>'PNC, Exon. &amp; no Exon.'!C450</f>
        <v>0</v>
      </c>
      <c r="I405" s="82"/>
      <c r="J405" s="63">
        <f t="shared" si="49"/>
        <v>0</v>
      </c>
      <c r="K405" s="48">
        <f t="shared" si="50"/>
        <v>0</v>
      </c>
      <c r="L405" s="94" t="e">
        <f t="shared" si="51"/>
        <v>#DIV/0!</v>
      </c>
      <c r="M405" s="61" t="e">
        <f t="shared" si="52"/>
        <v>#DIV/0!</v>
      </c>
      <c r="N405" s="61" t="e">
        <f t="shared" si="53"/>
        <v>#DIV/0!</v>
      </c>
    </row>
    <row r="406" spans="1:14" ht="15.95" hidden="1" customHeight="1" x14ac:dyDescent="0.2">
      <c r="A406" s="11"/>
      <c r="B406" s="52" t="s">
        <v>118</v>
      </c>
      <c r="C406" s="48"/>
      <c r="D406" s="48"/>
      <c r="E406" s="84"/>
      <c r="F406" s="63">
        <f t="shared" si="55"/>
        <v>0</v>
      </c>
      <c r="G406" s="48">
        <f>'PNC, Exon. &amp; no Exon.'!B451</f>
        <v>0</v>
      </c>
      <c r="H406" s="48">
        <f>'PNC, Exon. &amp; no Exon.'!C451</f>
        <v>0</v>
      </c>
      <c r="I406" s="82"/>
      <c r="J406" s="63">
        <f t="shared" si="49"/>
        <v>0</v>
      </c>
      <c r="K406" s="48">
        <f t="shared" si="50"/>
        <v>0</v>
      </c>
      <c r="L406" s="94" t="e">
        <f t="shared" si="51"/>
        <v>#DIV/0!</v>
      </c>
      <c r="M406" s="61" t="e">
        <f t="shared" si="52"/>
        <v>#DIV/0!</v>
      </c>
      <c r="N406" s="61" t="e">
        <f t="shared" si="53"/>
        <v>#DIV/0!</v>
      </c>
    </row>
    <row r="407" spans="1:14" ht="15.95" hidden="1" customHeight="1" x14ac:dyDescent="0.2">
      <c r="A407" s="11"/>
      <c r="B407" s="52" t="s">
        <v>120</v>
      </c>
      <c r="C407" s="48"/>
      <c r="D407" s="48"/>
      <c r="E407" s="84"/>
      <c r="F407" s="63">
        <f t="shared" si="55"/>
        <v>0</v>
      </c>
      <c r="G407" s="48">
        <f>'PNC, Exon. &amp; no Exon.'!B452</f>
        <v>0</v>
      </c>
      <c r="H407" s="48">
        <f>'PNC, Exon. &amp; no Exon.'!C452</f>
        <v>0</v>
      </c>
      <c r="I407" s="82"/>
      <c r="J407" s="63">
        <f t="shared" si="49"/>
        <v>0</v>
      </c>
      <c r="K407" s="48">
        <f t="shared" si="50"/>
        <v>0</v>
      </c>
      <c r="L407" s="94" t="e">
        <f t="shared" si="51"/>
        <v>#DIV/0!</v>
      </c>
      <c r="M407" s="61" t="e">
        <f t="shared" si="52"/>
        <v>#DIV/0!</v>
      </c>
      <c r="N407" s="61" t="e">
        <f t="shared" si="53"/>
        <v>#DIV/0!</v>
      </c>
    </row>
    <row r="408" spans="1:14" ht="15.75" hidden="1" customHeight="1" x14ac:dyDescent="0.2">
      <c r="A408" s="11"/>
      <c r="B408" s="52" t="s">
        <v>163</v>
      </c>
      <c r="C408" s="48"/>
      <c r="D408" s="48"/>
      <c r="E408" s="84"/>
      <c r="F408" s="63">
        <f t="shared" si="55"/>
        <v>0</v>
      </c>
      <c r="G408" s="48">
        <f>'PNC, Exon. &amp; no Exon.'!B453</f>
        <v>0</v>
      </c>
      <c r="H408" s="48">
        <f>'PNC, Exon. &amp; no Exon.'!C453</f>
        <v>0</v>
      </c>
      <c r="I408" s="82"/>
      <c r="J408" s="63">
        <f t="shared" si="49"/>
        <v>0</v>
      </c>
      <c r="K408" s="48">
        <f t="shared" si="50"/>
        <v>0</v>
      </c>
      <c r="L408" s="94" t="e">
        <f t="shared" si="51"/>
        <v>#DIV/0!</v>
      </c>
      <c r="M408" s="61" t="e">
        <f t="shared" si="52"/>
        <v>#DIV/0!</v>
      </c>
      <c r="N408" s="61" t="e">
        <f t="shared" si="53"/>
        <v>#DIV/0!</v>
      </c>
    </row>
    <row r="409" spans="1:14" ht="15.95" hidden="1" customHeight="1" x14ac:dyDescent="0.2">
      <c r="A409" s="11"/>
      <c r="B409" s="52" t="s">
        <v>105</v>
      </c>
      <c r="C409" s="48"/>
      <c r="D409" s="48"/>
      <c r="E409" s="84"/>
      <c r="F409" s="63">
        <f t="shared" si="55"/>
        <v>0</v>
      </c>
      <c r="G409" s="48">
        <f>'PNC, Exon. &amp; no Exon.'!B454</f>
        <v>0</v>
      </c>
      <c r="H409" s="48">
        <f>'PNC, Exon. &amp; no Exon.'!C454</f>
        <v>0</v>
      </c>
      <c r="I409" s="82"/>
      <c r="J409" s="63">
        <f t="shared" si="49"/>
        <v>0</v>
      </c>
      <c r="K409" s="48">
        <f t="shared" si="50"/>
        <v>0</v>
      </c>
      <c r="L409" s="94" t="e">
        <f t="shared" si="51"/>
        <v>#DIV/0!</v>
      </c>
      <c r="M409" s="61" t="e">
        <f t="shared" si="52"/>
        <v>#DIV/0!</v>
      </c>
      <c r="N409" s="61" t="e">
        <f t="shared" si="53"/>
        <v>#DIV/0!</v>
      </c>
    </row>
    <row r="410" spans="1:14" ht="15.95" hidden="1" customHeight="1" x14ac:dyDescent="0.2">
      <c r="A410" s="11"/>
      <c r="B410" s="52" t="s">
        <v>103</v>
      </c>
      <c r="C410" s="48"/>
      <c r="D410" s="48"/>
      <c r="E410" s="84"/>
      <c r="F410" s="63">
        <f t="shared" si="55"/>
        <v>0</v>
      </c>
      <c r="G410" s="48">
        <f>'PNC, Exon. &amp; no Exon.'!B455</f>
        <v>0</v>
      </c>
      <c r="H410" s="48">
        <f>'PNC, Exon. &amp; no Exon.'!C455</f>
        <v>0</v>
      </c>
      <c r="I410" s="82"/>
      <c r="J410" s="63">
        <f t="shared" si="49"/>
        <v>0</v>
      </c>
      <c r="K410" s="48">
        <f t="shared" si="50"/>
        <v>0</v>
      </c>
      <c r="L410" s="94" t="e">
        <f t="shared" si="51"/>
        <v>#DIV/0!</v>
      </c>
      <c r="M410" s="61" t="e">
        <f t="shared" si="52"/>
        <v>#DIV/0!</v>
      </c>
      <c r="N410" s="61" t="e">
        <f t="shared" si="53"/>
        <v>#DIV/0!</v>
      </c>
    </row>
    <row r="411" spans="1:14" ht="15.95" hidden="1" customHeight="1" x14ac:dyDescent="0.2">
      <c r="A411" s="11"/>
      <c r="B411" s="52" t="s">
        <v>110</v>
      </c>
      <c r="C411" s="48"/>
      <c r="D411" s="48"/>
      <c r="E411" s="84"/>
      <c r="F411" s="63">
        <f>(C411+D411)</f>
        <v>0</v>
      </c>
      <c r="G411" s="48">
        <f>'PNC, Exon. &amp; no Exon.'!B456</f>
        <v>0</v>
      </c>
      <c r="H411" s="48">
        <f>'PNC, Exon. &amp; no Exon.'!C456</f>
        <v>0</v>
      </c>
      <c r="I411" s="82"/>
      <c r="J411" s="63">
        <f>(G411+H411)</f>
        <v>0</v>
      </c>
      <c r="K411" s="48">
        <f>J411-F411</f>
        <v>0</v>
      </c>
      <c r="L411" s="94" t="e">
        <f>K411/F411*100</f>
        <v>#DIV/0!</v>
      </c>
      <c r="M411" s="61" t="e">
        <f>(F411/$F$412*100)</f>
        <v>#DIV/0!</v>
      </c>
      <c r="N411" s="61" t="e">
        <f>(J411/$J$412*100)</f>
        <v>#DIV/0!</v>
      </c>
    </row>
    <row r="412" spans="1:14" ht="20.25" hidden="1" customHeight="1" x14ac:dyDescent="0.2">
      <c r="A412" s="8"/>
      <c r="B412" s="55" t="s">
        <v>21</v>
      </c>
      <c r="C412" s="66">
        <f>SUM(C374:C411)</f>
        <v>0</v>
      </c>
      <c r="D412" s="66">
        <f>SUM(D374:D411)</f>
        <v>0</v>
      </c>
      <c r="E412" s="66"/>
      <c r="F412" s="66">
        <f>SUM(F374:F411)</f>
        <v>0</v>
      </c>
      <c r="G412" s="66">
        <f>SUM(G374:G411)</f>
        <v>0</v>
      </c>
      <c r="H412" s="66">
        <f>SUM(H374:H411)</f>
        <v>0</v>
      </c>
      <c r="I412" s="66"/>
      <c r="J412" s="66">
        <f>SUM(J374:J411)</f>
        <v>0</v>
      </c>
      <c r="K412" s="66">
        <f>J412-F412</f>
        <v>0</v>
      </c>
      <c r="L412" s="95" t="e">
        <f>K412/F412*100</f>
        <v>#DIV/0!</v>
      </c>
      <c r="M412" s="67" t="e">
        <f>SUM(M374:M411)</f>
        <v>#DIV/0!</v>
      </c>
      <c r="N412" s="67" t="e">
        <f>SUM(N374:N411)</f>
        <v>#DIV/0!</v>
      </c>
    </row>
    <row r="413" spans="1:14" hidden="1" x14ac:dyDescent="0.2">
      <c r="B413" s="81" t="s">
        <v>97</v>
      </c>
    </row>
    <row r="414" spans="1:14" hidden="1" x14ac:dyDescent="0.2">
      <c r="B414" s="81"/>
    </row>
    <row r="415" spans="1:14" hidden="1" x14ac:dyDescent="0.2">
      <c r="B415" s="81"/>
    </row>
    <row r="416" spans="1:14" hidden="1" x14ac:dyDescent="0.2">
      <c r="B416" s="81"/>
    </row>
    <row r="417" spans="1:14" hidden="1" x14ac:dyDescent="0.2"/>
    <row r="418" spans="1:14" hidden="1" x14ac:dyDescent="0.2"/>
    <row r="419" spans="1:14" ht="20.25" hidden="1" x14ac:dyDescent="0.3">
      <c r="A419" s="188" t="s">
        <v>42</v>
      </c>
      <c r="B419" s="188"/>
      <c r="C419" s="188"/>
      <c r="D419" s="188"/>
      <c r="E419" s="188"/>
      <c r="F419" s="188"/>
      <c r="G419" s="188"/>
      <c r="H419" s="188"/>
      <c r="I419" s="188"/>
      <c r="J419" s="188"/>
      <c r="K419" s="188"/>
      <c r="L419" s="188"/>
      <c r="M419" s="188"/>
      <c r="N419" s="188"/>
    </row>
    <row r="420" spans="1:14" hidden="1" x14ac:dyDescent="0.2">
      <c r="A420" s="189" t="s">
        <v>59</v>
      </c>
      <c r="B420" s="189"/>
      <c r="C420" s="189"/>
      <c r="D420" s="189"/>
      <c r="E420" s="189"/>
      <c r="F420" s="189"/>
      <c r="G420" s="189"/>
      <c r="H420" s="189"/>
      <c r="I420" s="189"/>
      <c r="J420" s="189"/>
      <c r="K420" s="189"/>
      <c r="L420" s="189"/>
      <c r="M420" s="189"/>
      <c r="N420" s="189"/>
    </row>
    <row r="421" spans="1:14" hidden="1" x14ac:dyDescent="0.2">
      <c r="A421" s="191" t="s">
        <v>152</v>
      </c>
      <c r="B421" s="191"/>
      <c r="C421" s="191"/>
      <c r="D421" s="191"/>
      <c r="E421" s="191"/>
      <c r="F421" s="191"/>
      <c r="G421" s="191"/>
      <c r="H421" s="191"/>
      <c r="I421" s="191"/>
      <c r="J421" s="191"/>
      <c r="K421" s="191"/>
      <c r="L421" s="191"/>
      <c r="M421" s="191"/>
      <c r="N421" s="191"/>
    </row>
    <row r="422" spans="1:14" hidden="1" x14ac:dyDescent="0.2">
      <c r="A422" s="189" t="s">
        <v>113</v>
      </c>
      <c r="B422" s="189"/>
      <c r="C422" s="189"/>
      <c r="D422" s="189"/>
      <c r="E422" s="189"/>
      <c r="F422" s="189"/>
      <c r="G422" s="189"/>
      <c r="H422" s="189"/>
      <c r="I422" s="189"/>
      <c r="J422" s="189"/>
      <c r="K422" s="189"/>
      <c r="L422" s="189"/>
      <c r="M422" s="189"/>
      <c r="N422" s="189"/>
    </row>
    <row r="423" spans="1:14" hidden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</row>
    <row r="424" spans="1:14" ht="20.25" hidden="1" customHeight="1" x14ac:dyDescent="0.2">
      <c r="B424" s="192" t="s">
        <v>33</v>
      </c>
      <c r="C424" s="192" t="s">
        <v>121</v>
      </c>
      <c r="D424" s="192"/>
      <c r="E424" s="192" t="s">
        <v>52</v>
      </c>
      <c r="F424" s="192"/>
      <c r="G424" s="192" t="s">
        <v>157</v>
      </c>
      <c r="H424" s="192"/>
      <c r="I424" s="192"/>
      <c r="J424" s="192"/>
      <c r="K424" s="192" t="s">
        <v>29</v>
      </c>
      <c r="L424" s="192"/>
      <c r="M424" s="192" t="s">
        <v>62</v>
      </c>
      <c r="N424" s="192"/>
    </row>
    <row r="425" spans="1:14" ht="31.5" hidden="1" customHeight="1" x14ac:dyDescent="0.2">
      <c r="A425" s="96"/>
      <c r="B425" s="192"/>
      <c r="C425" s="113" t="s">
        <v>28</v>
      </c>
      <c r="D425" s="113" t="s">
        <v>37</v>
      </c>
      <c r="E425" s="113" t="s">
        <v>51</v>
      </c>
      <c r="F425" s="113" t="s">
        <v>57</v>
      </c>
      <c r="G425" s="113" t="s">
        <v>28</v>
      </c>
      <c r="H425" s="113" t="s">
        <v>37</v>
      </c>
      <c r="I425" s="113" t="s">
        <v>51</v>
      </c>
      <c r="J425" s="113" t="s">
        <v>57</v>
      </c>
      <c r="K425" s="113" t="s">
        <v>26</v>
      </c>
      <c r="L425" s="113" t="s">
        <v>24</v>
      </c>
      <c r="M425" s="113">
        <v>2018</v>
      </c>
      <c r="N425" s="113">
        <v>2019</v>
      </c>
    </row>
    <row r="426" spans="1:14" ht="15.95" hidden="1" customHeight="1" x14ac:dyDescent="0.2">
      <c r="A426" s="97"/>
      <c r="B426" s="103" t="s">
        <v>90</v>
      </c>
      <c r="C426" s="48"/>
      <c r="D426" s="48"/>
      <c r="E426" s="82"/>
      <c r="F426" s="63">
        <f t="shared" ref="F426:F454" si="56">(C426+D426)</f>
        <v>0</v>
      </c>
      <c r="G426" s="48">
        <f>'PNC, Exon. &amp; no Exon.'!B477</f>
        <v>0</v>
      </c>
      <c r="H426" s="48">
        <f>'PNC, Exon. &amp; no Exon.'!C477</f>
        <v>0</v>
      </c>
      <c r="I426" s="82"/>
      <c r="J426" s="63">
        <f>(G426+H426)</f>
        <v>0</v>
      </c>
      <c r="K426" s="48">
        <f>J426-F426</f>
        <v>0</v>
      </c>
      <c r="L426" s="94" t="e">
        <f>K426/F426*100</f>
        <v>#DIV/0!</v>
      </c>
      <c r="M426" s="61" t="e">
        <f>(F426/$F$464*100)</f>
        <v>#DIV/0!</v>
      </c>
      <c r="N426" s="61" t="e">
        <f>(J426/$J$464*100)</f>
        <v>#DIV/0!</v>
      </c>
    </row>
    <row r="427" spans="1:14" ht="15.95" hidden="1" customHeight="1" x14ac:dyDescent="0.2">
      <c r="A427" s="98"/>
      <c r="B427" s="52" t="s">
        <v>122</v>
      </c>
      <c r="C427" s="48"/>
      <c r="D427" s="48"/>
      <c r="E427" s="82"/>
      <c r="F427" s="63">
        <f t="shared" si="56"/>
        <v>0</v>
      </c>
      <c r="G427" s="48">
        <f>'PNC, Exon. &amp; no Exon.'!B478</f>
        <v>0</v>
      </c>
      <c r="H427" s="48">
        <f>'PNC, Exon. &amp; no Exon.'!C478</f>
        <v>0</v>
      </c>
      <c r="I427" s="82"/>
      <c r="J427" s="63">
        <f t="shared" ref="J427:J462" si="57">(G427+H427)</f>
        <v>0</v>
      </c>
      <c r="K427" s="48">
        <f t="shared" ref="K427:K462" si="58">J427-F427</f>
        <v>0</v>
      </c>
      <c r="L427" s="94" t="e">
        <f t="shared" ref="L427:L462" si="59">K427/F427*100</f>
        <v>#DIV/0!</v>
      </c>
      <c r="M427" s="61" t="e">
        <f t="shared" ref="M427:M462" si="60">(F427/$F$464*100)</f>
        <v>#DIV/0!</v>
      </c>
      <c r="N427" s="61" t="e">
        <f t="shared" ref="N427:N462" si="61">(J427/$J$464*100)</f>
        <v>#DIV/0!</v>
      </c>
    </row>
    <row r="428" spans="1:14" ht="15.95" hidden="1" customHeight="1" x14ac:dyDescent="0.2">
      <c r="A428" s="98"/>
      <c r="B428" s="52" t="s">
        <v>99</v>
      </c>
      <c r="C428" s="48"/>
      <c r="D428" s="48"/>
      <c r="E428" s="82"/>
      <c r="F428" s="63">
        <f t="shared" si="56"/>
        <v>0</v>
      </c>
      <c r="G428" s="48">
        <f>'PNC, Exon. &amp; no Exon.'!B479</f>
        <v>0</v>
      </c>
      <c r="H428" s="48">
        <f>'PNC, Exon. &amp; no Exon.'!C479</f>
        <v>0</v>
      </c>
      <c r="I428" s="82"/>
      <c r="J428" s="63">
        <f t="shared" si="57"/>
        <v>0</v>
      </c>
      <c r="K428" s="48">
        <f t="shared" si="58"/>
        <v>0</v>
      </c>
      <c r="L428" s="94" t="e">
        <f t="shared" si="59"/>
        <v>#DIV/0!</v>
      </c>
      <c r="M428" s="61" t="e">
        <f t="shared" si="60"/>
        <v>#DIV/0!</v>
      </c>
      <c r="N428" s="61" t="e">
        <f t="shared" si="61"/>
        <v>#DIV/0!</v>
      </c>
    </row>
    <row r="429" spans="1:14" ht="15.95" hidden="1" customHeight="1" x14ac:dyDescent="0.2">
      <c r="A429" s="98"/>
      <c r="B429" s="52" t="s">
        <v>96</v>
      </c>
      <c r="C429" s="48"/>
      <c r="D429" s="48"/>
      <c r="E429" s="82"/>
      <c r="F429" s="63">
        <f t="shared" si="56"/>
        <v>0</v>
      </c>
      <c r="G429" s="48">
        <f>'PNC, Exon. &amp; no Exon.'!B480</f>
        <v>0</v>
      </c>
      <c r="H429" s="48">
        <f>'PNC, Exon. &amp; no Exon.'!C480</f>
        <v>0</v>
      </c>
      <c r="I429" s="82"/>
      <c r="J429" s="63">
        <f t="shared" si="57"/>
        <v>0</v>
      </c>
      <c r="K429" s="48">
        <f t="shared" si="58"/>
        <v>0</v>
      </c>
      <c r="L429" s="94" t="e">
        <f t="shared" si="59"/>
        <v>#DIV/0!</v>
      </c>
      <c r="M429" s="61" t="e">
        <f t="shared" si="60"/>
        <v>#DIV/0!</v>
      </c>
      <c r="N429" s="61" t="e">
        <f t="shared" si="61"/>
        <v>#DIV/0!</v>
      </c>
    </row>
    <row r="430" spans="1:14" ht="15.95" hidden="1" customHeight="1" x14ac:dyDescent="0.2">
      <c r="A430" s="98"/>
      <c r="B430" s="52" t="s">
        <v>91</v>
      </c>
      <c r="C430" s="48"/>
      <c r="D430" s="48"/>
      <c r="E430" s="82"/>
      <c r="F430" s="63">
        <f t="shared" si="56"/>
        <v>0</v>
      </c>
      <c r="G430" s="48">
        <f>'PNC, Exon. &amp; no Exon.'!B481</f>
        <v>0</v>
      </c>
      <c r="H430" s="48">
        <f>'PNC, Exon. &amp; no Exon.'!C481</f>
        <v>0</v>
      </c>
      <c r="I430" s="82"/>
      <c r="J430" s="63">
        <f t="shared" si="57"/>
        <v>0</v>
      </c>
      <c r="K430" s="48">
        <f t="shared" si="58"/>
        <v>0</v>
      </c>
      <c r="L430" s="94" t="e">
        <f t="shared" si="59"/>
        <v>#DIV/0!</v>
      </c>
      <c r="M430" s="61" t="e">
        <f t="shared" si="60"/>
        <v>#DIV/0!</v>
      </c>
      <c r="N430" s="61" t="e">
        <f t="shared" si="61"/>
        <v>#DIV/0!</v>
      </c>
    </row>
    <row r="431" spans="1:14" ht="15.95" hidden="1" customHeight="1" x14ac:dyDescent="0.2">
      <c r="A431" s="98"/>
      <c r="B431" s="52" t="s">
        <v>88</v>
      </c>
      <c r="C431" s="48"/>
      <c r="D431" s="48"/>
      <c r="E431" s="82"/>
      <c r="F431" s="63">
        <f t="shared" si="56"/>
        <v>0</v>
      </c>
      <c r="G431" s="48">
        <f>'PNC, Exon. &amp; no Exon.'!B482</f>
        <v>0</v>
      </c>
      <c r="H431" s="48">
        <f>'PNC, Exon. &amp; no Exon.'!C482</f>
        <v>0</v>
      </c>
      <c r="I431" s="82"/>
      <c r="J431" s="63">
        <f t="shared" si="57"/>
        <v>0</v>
      </c>
      <c r="K431" s="48">
        <f t="shared" si="58"/>
        <v>0</v>
      </c>
      <c r="L431" s="94" t="e">
        <f t="shared" si="59"/>
        <v>#DIV/0!</v>
      </c>
      <c r="M431" s="61" t="e">
        <f t="shared" si="60"/>
        <v>#DIV/0!</v>
      </c>
      <c r="N431" s="61" t="e">
        <f t="shared" si="61"/>
        <v>#DIV/0!</v>
      </c>
    </row>
    <row r="432" spans="1:14" ht="15.95" hidden="1" customHeight="1" x14ac:dyDescent="0.2">
      <c r="A432" s="11"/>
      <c r="B432" s="52" t="s">
        <v>93</v>
      </c>
      <c r="C432" s="48"/>
      <c r="D432" s="48"/>
      <c r="E432" s="82"/>
      <c r="F432" s="63">
        <f t="shared" si="56"/>
        <v>0</v>
      </c>
      <c r="G432" s="48">
        <f>'PNC, Exon. &amp; no Exon.'!B483</f>
        <v>0</v>
      </c>
      <c r="H432" s="48">
        <f>'PNC, Exon. &amp; no Exon.'!C483</f>
        <v>0</v>
      </c>
      <c r="I432" s="82"/>
      <c r="J432" s="63">
        <f t="shared" si="57"/>
        <v>0</v>
      </c>
      <c r="K432" s="48">
        <f t="shared" si="58"/>
        <v>0</v>
      </c>
      <c r="L432" s="94" t="e">
        <f t="shared" si="59"/>
        <v>#DIV/0!</v>
      </c>
      <c r="M432" s="61" t="e">
        <f t="shared" si="60"/>
        <v>#DIV/0!</v>
      </c>
      <c r="N432" s="61" t="e">
        <f t="shared" si="61"/>
        <v>#DIV/0!</v>
      </c>
    </row>
    <row r="433" spans="1:14" ht="15.95" hidden="1" customHeight="1" x14ac:dyDescent="0.2">
      <c r="A433" s="98"/>
      <c r="B433" s="52" t="s">
        <v>89</v>
      </c>
      <c r="C433" s="48"/>
      <c r="D433" s="48"/>
      <c r="E433" s="82"/>
      <c r="F433" s="63">
        <f t="shared" si="56"/>
        <v>0</v>
      </c>
      <c r="G433" s="48">
        <f>'PNC, Exon. &amp; no Exon.'!B484</f>
        <v>0</v>
      </c>
      <c r="H433" s="48">
        <f>'PNC, Exon. &amp; no Exon.'!C484</f>
        <v>0</v>
      </c>
      <c r="I433" s="82"/>
      <c r="J433" s="63">
        <f t="shared" si="57"/>
        <v>0</v>
      </c>
      <c r="K433" s="48">
        <f t="shared" si="58"/>
        <v>0</v>
      </c>
      <c r="L433" s="94" t="e">
        <f t="shared" si="59"/>
        <v>#DIV/0!</v>
      </c>
      <c r="M433" s="61" t="e">
        <f t="shared" si="60"/>
        <v>#DIV/0!</v>
      </c>
      <c r="N433" s="61" t="e">
        <f t="shared" si="61"/>
        <v>#DIV/0!</v>
      </c>
    </row>
    <row r="434" spans="1:14" ht="15.95" hidden="1" customHeight="1" x14ac:dyDescent="0.2">
      <c r="A434" s="98"/>
      <c r="B434" s="52" t="s">
        <v>78</v>
      </c>
      <c r="C434" s="48"/>
      <c r="D434" s="48"/>
      <c r="E434" s="82"/>
      <c r="F434" s="63">
        <f t="shared" si="56"/>
        <v>0</v>
      </c>
      <c r="G434" s="48">
        <f>'PNC, Exon. &amp; no Exon.'!B485</f>
        <v>0</v>
      </c>
      <c r="H434" s="48">
        <f>'PNC, Exon. &amp; no Exon.'!C485</f>
        <v>0</v>
      </c>
      <c r="I434" s="82"/>
      <c r="J434" s="63">
        <f t="shared" si="57"/>
        <v>0</v>
      </c>
      <c r="K434" s="48">
        <f t="shared" si="58"/>
        <v>0</v>
      </c>
      <c r="L434" s="94" t="e">
        <f t="shared" si="59"/>
        <v>#DIV/0!</v>
      </c>
      <c r="M434" s="61" t="e">
        <f t="shared" si="60"/>
        <v>#DIV/0!</v>
      </c>
      <c r="N434" s="61" t="e">
        <f t="shared" si="61"/>
        <v>#DIV/0!</v>
      </c>
    </row>
    <row r="435" spans="1:14" ht="15.95" hidden="1" customHeight="1" x14ac:dyDescent="0.2">
      <c r="A435" s="98"/>
      <c r="B435" s="52" t="s">
        <v>95</v>
      </c>
      <c r="C435" s="48"/>
      <c r="D435" s="48"/>
      <c r="E435" s="84"/>
      <c r="F435" s="63">
        <f t="shared" si="56"/>
        <v>0</v>
      </c>
      <c r="G435" s="48">
        <f>'PNC, Exon. &amp; no Exon.'!B486</f>
        <v>0</v>
      </c>
      <c r="H435" s="48">
        <f>'PNC, Exon. &amp; no Exon.'!C486</f>
        <v>0</v>
      </c>
      <c r="I435" s="82"/>
      <c r="J435" s="63">
        <f t="shared" si="57"/>
        <v>0</v>
      </c>
      <c r="K435" s="48">
        <f t="shared" si="58"/>
        <v>0</v>
      </c>
      <c r="L435" s="94" t="e">
        <f t="shared" si="59"/>
        <v>#DIV/0!</v>
      </c>
      <c r="M435" s="61" t="e">
        <f t="shared" si="60"/>
        <v>#DIV/0!</v>
      </c>
      <c r="N435" s="61" t="e">
        <f t="shared" si="61"/>
        <v>#DIV/0!</v>
      </c>
    </row>
    <row r="436" spans="1:14" ht="15.95" hidden="1" customHeight="1" x14ac:dyDescent="0.2">
      <c r="A436" s="98"/>
      <c r="B436" s="52" t="s">
        <v>98</v>
      </c>
      <c r="C436" s="48"/>
      <c r="D436" s="48"/>
      <c r="E436" s="84"/>
      <c r="F436" s="63">
        <f t="shared" si="56"/>
        <v>0</v>
      </c>
      <c r="G436" s="48">
        <f>'PNC, Exon. &amp; no Exon.'!B487</f>
        <v>0</v>
      </c>
      <c r="H436" s="48">
        <f>'PNC, Exon. &amp; no Exon.'!C487</f>
        <v>0</v>
      </c>
      <c r="I436" s="82"/>
      <c r="J436" s="63">
        <f t="shared" si="57"/>
        <v>0</v>
      </c>
      <c r="K436" s="48">
        <f t="shared" si="58"/>
        <v>0</v>
      </c>
      <c r="L436" s="94" t="e">
        <f t="shared" si="59"/>
        <v>#DIV/0!</v>
      </c>
      <c r="M436" s="61" t="e">
        <f t="shared" si="60"/>
        <v>#DIV/0!</v>
      </c>
      <c r="N436" s="61" t="e">
        <f t="shared" si="61"/>
        <v>#DIV/0!</v>
      </c>
    </row>
    <row r="437" spans="1:14" ht="15.95" hidden="1" customHeight="1" x14ac:dyDescent="0.2">
      <c r="A437" s="11"/>
      <c r="B437" s="52" t="s">
        <v>83</v>
      </c>
      <c r="C437" s="48"/>
      <c r="D437" s="48"/>
      <c r="E437" s="84"/>
      <c r="F437" s="63">
        <f t="shared" si="56"/>
        <v>0</v>
      </c>
      <c r="G437" s="48">
        <f>'PNC, Exon. &amp; no Exon.'!B488</f>
        <v>0</v>
      </c>
      <c r="H437" s="48">
        <f>'PNC, Exon. &amp; no Exon.'!C488</f>
        <v>0</v>
      </c>
      <c r="I437" s="82"/>
      <c r="J437" s="63">
        <f t="shared" si="57"/>
        <v>0</v>
      </c>
      <c r="K437" s="48">
        <f t="shared" si="58"/>
        <v>0</v>
      </c>
      <c r="L437" s="94" t="e">
        <f t="shared" si="59"/>
        <v>#DIV/0!</v>
      </c>
      <c r="M437" s="61" t="e">
        <f t="shared" si="60"/>
        <v>#DIV/0!</v>
      </c>
      <c r="N437" s="61" t="e">
        <f t="shared" si="61"/>
        <v>#DIV/0!</v>
      </c>
    </row>
    <row r="438" spans="1:14" ht="15.95" hidden="1" customHeight="1" x14ac:dyDescent="0.2">
      <c r="A438" s="11"/>
      <c r="B438" s="52" t="s">
        <v>85</v>
      </c>
      <c r="C438" s="48"/>
      <c r="D438" s="48"/>
      <c r="E438" s="84"/>
      <c r="F438" s="63">
        <f t="shared" si="56"/>
        <v>0</v>
      </c>
      <c r="G438" s="48">
        <f>'PNC, Exon. &amp; no Exon.'!B489</f>
        <v>0</v>
      </c>
      <c r="H438" s="48">
        <f>'PNC, Exon. &amp; no Exon.'!C489</f>
        <v>0</v>
      </c>
      <c r="I438" s="82"/>
      <c r="J438" s="63">
        <f t="shared" si="57"/>
        <v>0</v>
      </c>
      <c r="K438" s="48">
        <f t="shared" si="58"/>
        <v>0</v>
      </c>
      <c r="L438" s="94" t="e">
        <f t="shared" si="59"/>
        <v>#DIV/0!</v>
      </c>
      <c r="M438" s="61" t="e">
        <f t="shared" si="60"/>
        <v>#DIV/0!</v>
      </c>
      <c r="N438" s="61" t="e">
        <f t="shared" si="61"/>
        <v>#DIV/0!</v>
      </c>
    </row>
    <row r="439" spans="1:14" ht="15.95" hidden="1" customHeight="1" x14ac:dyDescent="0.2">
      <c r="A439" s="11"/>
      <c r="B439" s="52" t="s">
        <v>81</v>
      </c>
      <c r="C439" s="48"/>
      <c r="D439" s="48"/>
      <c r="E439" s="82"/>
      <c r="F439" s="63">
        <f t="shared" si="56"/>
        <v>0</v>
      </c>
      <c r="G439" s="48">
        <f>'PNC, Exon. &amp; no Exon.'!B490</f>
        <v>0</v>
      </c>
      <c r="H439" s="48">
        <f>'PNC, Exon. &amp; no Exon.'!C490</f>
        <v>0</v>
      </c>
      <c r="I439" s="82"/>
      <c r="J439" s="63">
        <f t="shared" si="57"/>
        <v>0</v>
      </c>
      <c r="K439" s="48">
        <f t="shared" si="58"/>
        <v>0</v>
      </c>
      <c r="L439" s="94" t="e">
        <f t="shared" si="59"/>
        <v>#DIV/0!</v>
      </c>
      <c r="M439" s="61" t="e">
        <f t="shared" si="60"/>
        <v>#DIV/0!</v>
      </c>
      <c r="N439" s="61" t="e">
        <f t="shared" si="61"/>
        <v>#DIV/0!</v>
      </c>
    </row>
    <row r="440" spans="1:14" ht="15.95" hidden="1" customHeight="1" x14ac:dyDescent="0.2">
      <c r="A440" s="11"/>
      <c r="B440" s="52" t="s">
        <v>80</v>
      </c>
      <c r="C440" s="48"/>
      <c r="D440" s="48"/>
      <c r="E440" s="84"/>
      <c r="F440" s="63">
        <f t="shared" si="56"/>
        <v>0</v>
      </c>
      <c r="G440" s="48">
        <f>'PNC, Exon. &amp; no Exon.'!B491</f>
        <v>0</v>
      </c>
      <c r="H440" s="48">
        <f>'PNC, Exon. &amp; no Exon.'!C491</f>
        <v>0</v>
      </c>
      <c r="I440" s="82"/>
      <c r="J440" s="63">
        <f t="shared" si="57"/>
        <v>0</v>
      </c>
      <c r="K440" s="48">
        <f t="shared" si="58"/>
        <v>0</v>
      </c>
      <c r="L440" s="94" t="e">
        <f t="shared" si="59"/>
        <v>#DIV/0!</v>
      </c>
      <c r="M440" s="61" t="e">
        <f t="shared" si="60"/>
        <v>#DIV/0!</v>
      </c>
      <c r="N440" s="61" t="e">
        <f t="shared" si="61"/>
        <v>#DIV/0!</v>
      </c>
    </row>
    <row r="441" spans="1:14" ht="15.95" hidden="1" customHeight="1" x14ac:dyDescent="0.2">
      <c r="A441" s="11"/>
      <c r="B441" s="52" t="s">
        <v>107</v>
      </c>
      <c r="C441" s="48"/>
      <c r="D441" s="48"/>
      <c r="E441" s="82"/>
      <c r="F441" s="63">
        <f t="shared" si="56"/>
        <v>0</v>
      </c>
      <c r="G441" s="48">
        <f>'PNC, Exon. &amp; no Exon.'!B492</f>
        <v>0</v>
      </c>
      <c r="H441" s="48">
        <f>'PNC, Exon. &amp; no Exon.'!C492</f>
        <v>0</v>
      </c>
      <c r="I441" s="82"/>
      <c r="J441" s="63">
        <f t="shared" si="57"/>
        <v>0</v>
      </c>
      <c r="K441" s="48">
        <f t="shared" si="58"/>
        <v>0</v>
      </c>
      <c r="L441" s="94" t="e">
        <f t="shared" si="59"/>
        <v>#DIV/0!</v>
      </c>
      <c r="M441" s="61" t="e">
        <f t="shared" si="60"/>
        <v>#DIV/0!</v>
      </c>
      <c r="N441" s="61" t="e">
        <f t="shared" si="61"/>
        <v>#DIV/0!</v>
      </c>
    </row>
    <row r="442" spans="1:14" ht="15.95" hidden="1" customHeight="1" x14ac:dyDescent="0.2">
      <c r="A442" s="11"/>
      <c r="B442" s="52" t="s">
        <v>79</v>
      </c>
      <c r="C442" s="48"/>
      <c r="D442" s="48"/>
      <c r="E442" s="82"/>
      <c r="F442" s="63">
        <f t="shared" si="56"/>
        <v>0</v>
      </c>
      <c r="G442" s="48">
        <f>'PNC, Exon. &amp; no Exon.'!B493</f>
        <v>0</v>
      </c>
      <c r="H442" s="48">
        <f>'PNC, Exon. &amp; no Exon.'!C493</f>
        <v>0</v>
      </c>
      <c r="I442" s="82"/>
      <c r="J442" s="63">
        <f t="shared" si="57"/>
        <v>0</v>
      </c>
      <c r="K442" s="48">
        <f t="shared" si="58"/>
        <v>0</v>
      </c>
      <c r="L442" s="94" t="e">
        <f t="shared" si="59"/>
        <v>#DIV/0!</v>
      </c>
      <c r="M442" s="61" t="e">
        <f t="shared" si="60"/>
        <v>#DIV/0!</v>
      </c>
      <c r="N442" s="61" t="e">
        <f t="shared" si="61"/>
        <v>#DIV/0!</v>
      </c>
    </row>
    <row r="443" spans="1:14" ht="15.95" hidden="1" customHeight="1" x14ac:dyDescent="0.2">
      <c r="A443" s="11"/>
      <c r="B443" s="52" t="s">
        <v>84</v>
      </c>
      <c r="C443" s="48"/>
      <c r="D443" s="48"/>
      <c r="E443" s="82"/>
      <c r="F443" s="63">
        <f t="shared" si="56"/>
        <v>0</v>
      </c>
      <c r="G443" s="48">
        <f>'PNC, Exon. &amp; no Exon.'!B494</f>
        <v>0</v>
      </c>
      <c r="H443" s="48">
        <f>'PNC, Exon. &amp; no Exon.'!C494</f>
        <v>0</v>
      </c>
      <c r="I443" s="82"/>
      <c r="J443" s="63">
        <f t="shared" si="57"/>
        <v>0</v>
      </c>
      <c r="K443" s="48">
        <f t="shared" si="58"/>
        <v>0</v>
      </c>
      <c r="L443" s="94" t="e">
        <f t="shared" si="59"/>
        <v>#DIV/0!</v>
      </c>
      <c r="M443" s="61" t="e">
        <f t="shared" si="60"/>
        <v>#DIV/0!</v>
      </c>
      <c r="N443" s="61" t="e">
        <f t="shared" si="61"/>
        <v>#DIV/0!</v>
      </c>
    </row>
    <row r="444" spans="1:14" ht="15.95" hidden="1" customHeight="1" x14ac:dyDescent="0.2">
      <c r="A444" s="11"/>
      <c r="B444" s="52" t="s">
        <v>100</v>
      </c>
      <c r="C444" s="48"/>
      <c r="D444" s="48"/>
      <c r="E444" s="82"/>
      <c r="F444" s="63">
        <f t="shared" si="56"/>
        <v>0</v>
      </c>
      <c r="G444" s="48">
        <f>'PNC, Exon. &amp; no Exon.'!B495</f>
        <v>0</v>
      </c>
      <c r="H444" s="48">
        <f>'PNC, Exon. &amp; no Exon.'!C495</f>
        <v>0</v>
      </c>
      <c r="I444" s="82"/>
      <c r="J444" s="63">
        <f t="shared" si="57"/>
        <v>0</v>
      </c>
      <c r="K444" s="48">
        <f t="shared" si="58"/>
        <v>0</v>
      </c>
      <c r="L444" s="94" t="e">
        <f t="shared" si="59"/>
        <v>#DIV/0!</v>
      </c>
      <c r="M444" s="61" t="e">
        <f t="shared" si="60"/>
        <v>#DIV/0!</v>
      </c>
      <c r="N444" s="61" t="e">
        <f t="shared" si="61"/>
        <v>#DIV/0!</v>
      </c>
    </row>
    <row r="445" spans="1:14" ht="15.95" hidden="1" customHeight="1" x14ac:dyDescent="0.2">
      <c r="A445" s="11"/>
      <c r="B445" s="52" t="s">
        <v>92</v>
      </c>
      <c r="C445" s="48"/>
      <c r="D445" s="48"/>
      <c r="E445" s="82"/>
      <c r="F445" s="63">
        <f t="shared" si="56"/>
        <v>0</v>
      </c>
      <c r="G445" s="48">
        <f>'PNC, Exon. &amp; no Exon.'!B496</f>
        <v>0</v>
      </c>
      <c r="H445" s="48">
        <f>'PNC, Exon. &amp; no Exon.'!C496</f>
        <v>0</v>
      </c>
      <c r="I445" s="82"/>
      <c r="J445" s="63">
        <f t="shared" si="57"/>
        <v>0</v>
      </c>
      <c r="K445" s="48">
        <f t="shared" si="58"/>
        <v>0</v>
      </c>
      <c r="L445" s="94" t="e">
        <f t="shared" si="59"/>
        <v>#DIV/0!</v>
      </c>
      <c r="M445" s="61" t="e">
        <f t="shared" si="60"/>
        <v>#DIV/0!</v>
      </c>
      <c r="N445" s="61" t="e">
        <f t="shared" si="61"/>
        <v>#DIV/0!</v>
      </c>
    </row>
    <row r="446" spans="1:14" ht="15.95" hidden="1" customHeight="1" x14ac:dyDescent="0.2">
      <c r="A446" s="11"/>
      <c r="B446" s="52" t="s">
        <v>101</v>
      </c>
      <c r="C446" s="48"/>
      <c r="D446" s="48"/>
      <c r="E446" s="82"/>
      <c r="F446" s="63">
        <f t="shared" si="56"/>
        <v>0</v>
      </c>
      <c r="G446" s="48">
        <f>'PNC, Exon. &amp; no Exon.'!B497</f>
        <v>0</v>
      </c>
      <c r="H446" s="48">
        <f>'PNC, Exon. &amp; no Exon.'!C497</f>
        <v>0</v>
      </c>
      <c r="I446" s="82"/>
      <c r="J446" s="63">
        <f t="shared" si="57"/>
        <v>0</v>
      </c>
      <c r="K446" s="48">
        <f t="shared" si="58"/>
        <v>0</v>
      </c>
      <c r="L446" s="94" t="e">
        <f t="shared" si="59"/>
        <v>#DIV/0!</v>
      </c>
      <c r="M446" s="61" t="e">
        <f t="shared" si="60"/>
        <v>#DIV/0!</v>
      </c>
      <c r="N446" s="61" t="e">
        <f t="shared" si="61"/>
        <v>#DIV/0!</v>
      </c>
    </row>
    <row r="447" spans="1:14" ht="15.95" hidden="1" customHeight="1" x14ac:dyDescent="0.2">
      <c r="A447" s="11"/>
      <c r="B447" s="51" t="s">
        <v>115</v>
      </c>
      <c r="C447" s="48"/>
      <c r="D447" s="48"/>
      <c r="E447" s="84"/>
      <c r="F447" s="63">
        <f t="shared" si="56"/>
        <v>0</v>
      </c>
      <c r="G447" s="48">
        <f>'PNC, Exon. &amp; no Exon.'!B498</f>
        <v>0</v>
      </c>
      <c r="H447" s="48">
        <f>'PNC, Exon. &amp; no Exon.'!C498</f>
        <v>0</v>
      </c>
      <c r="I447" s="82"/>
      <c r="J447" s="63">
        <f t="shared" si="57"/>
        <v>0</v>
      </c>
      <c r="K447" s="48">
        <f t="shared" si="58"/>
        <v>0</v>
      </c>
      <c r="L447" s="94" t="e">
        <f t="shared" si="59"/>
        <v>#DIV/0!</v>
      </c>
      <c r="M447" s="61" t="e">
        <f t="shared" si="60"/>
        <v>#DIV/0!</v>
      </c>
      <c r="N447" s="61" t="e">
        <f t="shared" si="61"/>
        <v>#DIV/0!</v>
      </c>
    </row>
    <row r="448" spans="1:14" ht="15.95" hidden="1" customHeight="1" x14ac:dyDescent="0.2">
      <c r="A448" s="11"/>
      <c r="B448" s="52" t="s">
        <v>106</v>
      </c>
      <c r="C448" s="48"/>
      <c r="D448" s="48"/>
      <c r="E448" s="84"/>
      <c r="F448" s="63">
        <f t="shared" si="56"/>
        <v>0</v>
      </c>
      <c r="G448" s="48">
        <f>'PNC, Exon. &amp; no Exon.'!B499</f>
        <v>0</v>
      </c>
      <c r="H448" s="48">
        <f>'PNC, Exon. &amp; no Exon.'!C499</f>
        <v>0</v>
      </c>
      <c r="I448" s="82"/>
      <c r="J448" s="63">
        <f t="shared" si="57"/>
        <v>0</v>
      </c>
      <c r="K448" s="48">
        <f t="shared" si="58"/>
        <v>0</v>
      </c>
      <c r="L448" s="94" t="e">
        <f t="shared" si="59"/>
        <v>#DIV/0!</v>
      </c>
      <c r="M448" s="61" t="e">
        <f t="shared" si="60"/>
        <v>#DIV/0!</v>
      </c>
      <c r="N448" s="61" t="e">
        <f t="shared" si="61"/>
        <v>#DIV/0!</v>
      </c>
    </row>
    <row r="449" spans="1:14" ht="15.95" hidden="1" customHeight="1" x14ac:dyDescent="0.2">
      <c r="A449" s="11"/>
      <c r="B449" s="52" t="s">
        <v>82</v>
      </c>
      <c r="C449" s="48"/>
      <c r="D449" s="48"/>
      <c r="E449" s="84"/>
      <c r="F449" s="63">
        <f t="shared" si="56"/>
        <v>0</v>
      </c>
      <c r="G449" s="48">
        <f>'PNC, Exon. &amp; no Exon.'!B500</f>
        <v>0</v>
      </c>
      <c r="H449" s="48">
        <f>'PNC, Exon. &amp; no Exon.'!C500</f>
        <v>0</v>
      </c>
      <c r="I449" s="82"/>
      <c r="J449" s="63">
        <f t="shared" si="57"/>
        <v>0</v>
      </c>
      <c r="K449" s="48">
        <f t="shared" si="58"/>
        <v>0</v>
      </c>
      <c r="L449" s="94" t="e">
        <f t="shared" si="59"/>
        <v>#DIV/0!</v>
      </c>
      <c r="M449" s="61" t="e">
        <f t="shared" si="60"/>
        <v>#DIV/0!</v>
      </c>
      <c r="N449" s="61" t="e">
        <f t="shared" si="61"/>
        <v>#DIV/0!</v>
      </c>
    </row>
    <row r="450" spans="1:14" ht="15.95" hidden="1" customHeight="1" x14ac:dyDescent="0.2">
      <c r="A450" s="11"/>
      <c r="B450" s="52" t="s">
        <v>104</v>
      </c>
      <c r="C450" s="48"/>
      <c r="D450" s="48"/>
      <c r="E450" s="84"/>
      <c r="F450" s="63">
        <f t="shared" si="56"/>
        <v>0</v>
      </c>
      <c r="G450" s="48">
        <f>'PNC, Exon. &amp; no Exon.'!B501</f>
        <v>0</v>
      </c>
      <c r="H450" s="48">
        <f>'PNC, Exon. &amp; no Exon.'!C501</f>
        <v>0</v>
      </c>
      <c r="I450" s="82"/>
      <c r="J450" s="63">
        <f t="shared" si="57"/>
        <v>0</v>
      </c>
      <c r="K450" s="48">
        <f t="shared" si="58"/>
        <v>0</v>
      </c>
      <c r="L450" s="94" t="e">
        <f t="shared" si="59"/>
        <v>#DIV/0!</v>
      </c>
      <c r="M450" s="61" t="e">
        <f t="shared" si="60"/>
        <v>#DIV/0!</v>
      </c>
      <c r="N450" s="61" t="e">
        <f t="shared" si="61"/>
        <v>#DIV/0!</v>
      </c>
    </row>
    <row r="451" spans="1:14" ht="15.95" hidden="1" customHeight="1" x14ac:dyDescent="0.2">
      <c r="A451" s="11"/>
      <c r="B451" s="52" t="s">
        <v>114</v>
      </c>
      <c r="C451" s="48"/>
      <c r="D451" s="48"/>
      <c r="E451" s="84"/>
      <c r="F451" s="63">
        <f t="shared" si="56"/>
        <v>0</v>
      </c>
      <c r="G451" s="48">
        <f>'PNC, Exon. &amp; no Exon.'!B502</f>
        <v>0</v>
      </c>
      <c r="H451" s="48">
        <f>'PNC, Exon. &amp; no Exon.'!C502</f>
        <v>0</v>
      </c>
      <c r="I451" s="82"/>
      <c r="J451" s="63">
        <f t="shared" si="57"/>
        <v>0</v>
      </c>
      <c r="K451" s="48">
        <f t="shared" si="58"/>
        <v>0</v>
      </c>
      <c r="L451" s="94" t="e">
        <f t="shared" si="59"/>
        <v>#DIV/0!</v>
      </c>
      <c r="M451" s="61" t="e">
        <f t="shared" si="60"/>
        <v>#DIV/0!</v>
      </c>
      <c r="N451" s="61" t="e">
        <f t="shared" si="61"/>
        <v>#DIV/0!</v>
      </c>
    </row>
    <row r="452" spans="1:14" ht="15.95" hidden="1" customHeight="1" x14ac:dyDescent="0.2">
      <c r="A452" s="11"/>
      <c r="B452" s="52" t="s">
        <v>116</v>
      </c>
      <c r="C452" s="48"/>
      <c r="D452" s="48"/>
      <c r="E452" s="82"/>
      <c r="F452" s="63">
        <f t="shared" si="56"/>
        <v>0</v>
      </c>
      <c r="G452" s="48">
        <f>'PNC, Exon. &amp; no Exon.'!B503</f>
        <v>0</v>
      </c>
      <c r="H452" s="48">
        <f>'PNC, Exon. &amp; no Exon.'!C503</f>
        <v>0</v>
      </c>
      <c r="I452" s="82"/>
      <c r="J452" s="63">
        <f t="shared" si="57"/>
        <v>0</v>
      </c>
      <c r="K452" s="48">
        <f t="shared" si="58"/>
        <v>0</v>
      </c>
      <c r="L452" s="94" t="e">
        <f t="shared" si="59"/>
        <v>#DIV/0!</v>
      </c>
      <c r="M452" s="61" t="e">
        <f t="shared" si="60"/>
        <v>#DIV/0!</v>
      </c>
      <c r="N452" s="61" t="e">
        <f t="shared" si="61"/>
        <v>#DIV/0!</v>
      </c>
    </row>
    <row r="453" spans="1:14" ht="15.95" hidden="1" customHeight="1" x14ac:dyDescent="0.2">
      <c r="A453" s="11"/>
      <c r="B453" s="52" t="s">
        <v>119</v>
      </c>
      <c r="C453" s="48"/>
      <c r="D453" s="48"/>
      <c r="E453" s="82"/>
      <c r="F453" s="63">
        <f t="shared" si="56"/>
        <v>0</v>
      </c>
      <c r="G453" s="48">
        <f>'PNC, Exon. &amp; no Exon.'!B504</f>
        <v>0</v>
      </c>
      <c r="H453" s="48">
        <f>'PNC, Exon. &amp; no Exon.'!C504</f>
        <v>0</v>
      </c>
      <c r="I453" s="82"/>
      <c r="J453" s="63">
        <f t="shared" si="57"/>
        <v>0</v>
      </c>
      <c r="K453" s="48">
        <f t="shared" si="58"/>
        <v>0</v>
      </c>
      <c r="L453" s="94" t="e">
        <f t="shared" si="59"/>
        <v>#DIV/0!</v>
      </c>
      <c r="M453" s="61" t="e">
        <f t="shared" si="60"/>
        <v>#DIV/0!</v>
      </c>
      <c r="N453" s="61" t="e">
        <f t="shared" si="61"/>
        <v>#DIV/0!</v>
      </c>
    </row>
    <row r="454" spans="1:14" ht="15.95" hidden="1" customHeight="1" x14ac:dyDescent="0.2">
      <c r="A454" s="11"/>
      <c r="B454" s="52" t="s">
        <v>124</v>
      </c>
      <c r="C454" s="48"/>
      <c r="D454" s="48"/>
      <c r="E454" s="82"/>
      <c r="F454" s="63">
        <f t="shared" si="56"/>
        <v>0</v>
      </c>
      <c r="G454" s="48">
        <f>'PNC, Exon. &amp; no Exon.'!B505</f>
        <v>0</v>
      </c>
      <c r="H454" s="48">
        <f>'PNC, Exon. &amp; no Exon.'!C505</f>
        <v>0</v>
      </c>
      <c r="I454" s="82"/>
      <c r="J454" s="63">
        <f t="shared" si="57"/>
        <v>0</v>
      </c>
      <c r="K454" s="48">
        <f t="shared" si="58"/>
        <v>0</v>
      </c>
      <c r="L454" s="94" t="e">
        <f t="shared" si="59"/>
        <v>#DIV/0!</v>
      </c>
      <c r="M454" s="61" t="e">
        <f t="shared" si="60"/>
        <v>#DIV/0!</v>
      </c>
      <c r="N454" s="61" t="e">
        <f t="shared" si="61"/>
        <v>#DIV/0!</v>
      </c>
    </row>
    <row r="455" spans="1:14" ht="15.95" hidden="1" customHeight="1" x14ac:dyDescent="0.2">
      <c r="A455" s="11"/>
      <c r="B455" s="52" t="s">
        <v>102</v>
      </c>
      <c r="C455" s="48"/>
      <c r="D455" s="48"/>
      <c r="E455" s="82"/>
      <c r="F455" s="63">
        <f t="shared" ref="F455:F462" si="62">(C455+D455)</f>
        <v>0</v>
      </c>
      <c r="G455" s="48">
        <f>'PNC, Exon. &amp; no Exon.'!B506</f>
        <v>0</v>
      </c>
      <c r="H455" s="48">
        <f>'PNC, Exon. &amp; no Exon.'!C506</f>
        <v>0</v>
      </c>
      <c r="I455" s="82"/>
      <c r="J455" s="63">
        <f t="shared" si="57"/>
        <v>0</v>
      </c>
      <c r="K455" s="48">
        <f t="shared" si="58"/>
        <v>0</v>
      </c>
      <c r="L455" s="94" t="e">
        <f t="shared" si="59"/>
        <v>#DIV/0!</v>
      </c>
      <c r="M455" s="61" t="e">
        <f t="shared" si="60"/>
        <v>#DIV/0!</v>
      </c>
      <c r="N455" s="61" t="e">
        <f t="shared" si="61"/>
        <v>#DIV/0!</v>
      </c>
    </row>
    <row r="456" spans="1:14" ht="15.95" hidden="1" customHeight="1" x14ac:dyDescent="0.2">
      <c r="A456" s="11"/>
      <c r="B456" s="51" t="s">
        <v>109</v>
      </c>
      <c r="C456" s="48"/>
      <c r="D456" s="48"/>
      <c r="E456" s="84"/>
      <c r="F456" s="63">
        <f t="shared" si="62"/>
        <v>0</v>
      </c>
      <c r="G456" s="48">
        <f>'PNC, Exon. &amp; no Exon.'!B507</f>
        <v>0</v>
      </c>
      <c r="H456" s="48">
        <f>'PNC, Exon. &amp; no Exon.'!C507</f>
        <v>0</v>
      </c>
      <c r="I456" s="82"/>
      <c r="J456" s="63">
        <f t="shared" si="57"/>
        <v>0</v>
      </c>
      <c r="K456" s="48">
        <f t="shared" si="58"/>
        <v>0</v>
      </c>
      <c r="L456" s="94" t="e">
        <f t="shared" si="59"/>
        <v>#DIV/0!</v>
      </c>
      <c r="M456" s="61" t="e">
        <f t="shared" si="60"/>
        <v>#DIV/0!</v>
      </c>
      <c r="N456" s="61" t="e">
        <f t="shared" si="61"/>
        <v>#DIV/0!</v>
      </c>
    </row>
    <row r="457" spans="1:14" ht="15.95" hidden="1" customHeight="1" x14ac:dyDescent="0.2">
      <c r="A457" s="11"/>
      <c r="B457" s="52" t="s">
        <v>123</v>
      </c>
      <c r="C457" s="48"/>
      <c r="D457" s="48"/>
      <c r="E457" s="82"/>
      <c r="F457" s="63">
        <f t="shared" si="62"/>
        <v>0</v>
      </c>
      <c r="G457" s="48">
        <f>'PNC, Exon. &amp; no Exon.'!B508</f>
        <v>0</v>
      </c>
      <c r="H457" s="48">
        <f>'PNC, Exon. &amp; no Exon.'!C508</f>
        <v>0</v>
      </c>
      <c r="I457" s="82"/>
      <c r="J457" s="63">
        <f t="shared" si="57"/>
        <v>0</v>
      </c>
      <c r="K457" s="48">
        <f t="shared" si="58"/>
        <v>0</v>
      </c>
      <c r="L457" s="94" t="e">
        <f t="shared" si="59"/>
        <v>#DIV/0!</v>
      </c>
      <c r="M457" s="61" t="e">
        <f t="shared" si="60"/>
        <v>#DIV/0!</v>
      </c>
      <c r="N457" s="61" t="e">
        <f t="shared" si="61"/>
        <v>#DIV/0!</v>
      </c>
    </row>
    <row r="458" spans="1:14" ht="15.95" hidden="1" customHeight="1" x14ac:dyDescent="0.2">
      <c r="A458" s="11"/>
      <c r="B458" s="52" t="s">
        <v>118</v>
      </c>
      <c r="C458" s="48"/>
      <c r="D458" s="48"/>
      <c r="E458" s="82"/>
      <c r="F458" s="63">
        <f t="shared" si="62"/>
        <v>0</v>
      </c>
      <c r="G458" s="48">
        <f>'PNC, Exon. &amp; no Exon.'!B509</f>
        <v>0</v>
      </c>
      <c r="H458" s="48">
        <f>'PNC, Exon. &amp; no Exon.'!C509</f>
        <v>0</v>
      </c>
      <c r="I458" s="82"/>
      <c r="J458" s="63">
        <f t="shared" si="57"/>
        <v>0</v>
      </c>
      <c r="K458" s="48">
        <f t="shared" si="58"/>
        <v>0</v>
      </c>
      <c r="L458" s="94" t="e">
        <f t="shared" si="59"/>
        <v>#DIV/0!</v>
      </c>
      <c r="M458" s="61" t="e">
        <f t="shared" si="60"/>
        <v>#DIV/0!</v>
      </c>
      <c r="N458" s="61" t="e">
        <f t="shared" si="61"/>
        <v>#DIV/0!</v>
      </c>
    </row>
    <row r="459" spans="1:14" ht="15.95" hidden="1" customHeight="1" x14ac:dyDescent="0.2">
      <c r="A459" s="11"/>
      <c r="B459" s="52" t="s">
        <v>120</v>
      </c>
      <c r="C459" s="48"/>
      <c r="D459" s="48"/>
      <c r="E459" s="82"/>
      <c r="F459" s="63">
        <f t="shared" si="62"/>
        <v>0</v>
      </c>
      <c r="G459" s="48">
        <f>'PNC, Exon. &amp; no Exon.'!B510</f>
        <v>0</v>
      </c>
      <c r="H459" s="48">
        <f>'PNC, Exon. &amp; no Exon.'!C510</f>
        <v>0</v>
      </c>
      <c r="I459" s="82"/>
      <c r="J459" s="63">
        <f t="shared" si="57"/>
        <v>0</v>
      </c>
      <c r="K459" s="48">
        <f t="shared" si="58"/>
        <v>0</v>
      </c>
      <c r="L459" s="94" t="e">
        <f t="shared" si="59"/>
        <v>#DIV/0!</v>
      </c>
      <c r="M459" s="61" t="e">
        <f t="shared" si="60"/>
        <v>#DIV/0!</v>
      </c>
      <c r="N459" s="61" t="e">
        <f t="shared" si="61"/>
        <v>#DIV/0!</v>
      </c>
    </row>
    <row r="460" spans="1:14" ht="15.95" hidden="1" customHeight="1" x14ac:dyDescent="0.2">
      <c r="A460" s="11"/>
      <c r="B460" s="52" t="s">
        <v>163</v>
      </c>
      <c r="C460" s="48"/>
      <c r="D460" s="48"/>
      <c r="E460" s="82"/>
      <c r="F460" s="63">
        <f t="shared" si="62"/>
        <v>0</v>
      </c>
      <c r="G460" s="48">
        <f>'PNC, Exon. &amp; no Exon.'!B511</f>
        <v>0</v>
      </c>
      <c r="H460" s="48">
        <f>'PNC, Exon. &amp; no Exon.'!C511</f>
        <v>0</v>
      </c>
      <c r="I460" s="82"/>
      <c r="J460" s="63">
        <f t="shared" si="57"/>
        <v>0</v>
      </c>
      <c r="K460" s="48">
        <f t="shared" si="58"/>
        <v>0</v>
      </c>
      <c r="L460" s="94" t="e">
        <f t="shared" si="59"/>
        <v>#DIV/0!</v>
      </c>
      <c r="M460" s="61" t="e">
        <f t="shared" si="60"/>
        <v>#DIV/0!</v>
      </c>
      <c r="N460" s="61" t="e">
        <f t="shared" si="61"/>
        <v>#DIV/0!</v>
      </c>
    </row>
    <row r="461" spans="1:14" ht="15.95" hidden="1" customHeight="1" x14ac:dyDescent="0.2">
      <c r="A461" s="11"/>
      <c r="B461" s="52" t="s">
        <v>105</v>
      </c>
      <c r="C461" s="48"/>
      <c r="D461" s="48"/>
      <c r="E461" s="84"/>
      <c r="F461" s="63">
        <f t="shared" si="62"/>
        <v>0</v>
      </c>
      <c r="G461" s="48">
        <f>'PNC, Exon. &amp; no Exon.'!B512</f>
        <v>0</v>
      </c>
      <c r="H461" s="48">
        <f>'PNC, Exon. &amp; no Exon.'!C512</f>
        <v>0</v>
      </c>
      <c r="I461" s="82"/>
      <c r="J461" s="63">
        <f t="shared" si="57"/>
        <v>0</v>
      </c>
      <c r="K461" s="48">
        <f t="shared" si="58"/>
        <v>0</v>
      </c>
      <c r="L461" s="94" t="e">
        <f t="shared" si="59"/>
        <v>#DIV/0!</v>
      </c>
      <c r="M461" s="61" t="e">
        <f t="shared" si="60"/>
        <v>#DIV/0!</v>
      </c>
      <c r="N461" s="61" t="e">
        <f t="shared" si="61"/>
        <v>#DIV/0!</v>
      </c>
    </row>
    <row r="462" spans="1:14" ht="15.95" hidden="1" customHeight="1" x14ac:dyDescent="0.2">
      <c r="A462" s="11"/>
      <c r="B462" s="52" t="s">
        <v>103</v>
      </c>
      <c r="C462" s="48"/>
      <c r="D462" s="48"/>
      <c r="E462" s="84"/>
      <c r="F462" s="63">
        <f t="shared" si="62"/>
        <v>0</v>
      </c>
      <c r="G462" s="48">
        <f>'PNC, Exon. &amp; no Exon.'!B513</f>
        <v>0</v>
      </c>
      <c r="H462" s="48">
        <f>'PNC, Exon. &amp; no Exon.'!C513</f>
        <v>0</v>
      </c>
      <c r="I462" s="82"/>
      <c r="J462" s="63">
        <f t="shared" si="57"/>
        <v>0</v>
      </c>
      <c r="K462" s="48">
        <f t="shared" si="58"/>
        <v>0</v>
      </c>
      <c r="L462" s="94" t="e">
        <f t="shared" si="59"/>
        <v>#DIV/0!</v>
      </c>
      <c r="M462" s="61" t="e">
        <f t="shared" si="60"/>
        <v>#DIV/0!</v>
      </c>
      <c r="N462" s="61" t="e">
        <f t="shared" si="61"/>
        <v>#DIV/0!</v>
      </c>
    </row>
    <row r="463" spans="1:14" ht="15.95" hidden="1" customHeight="1" x14ac:dyDescent="0.2">
      <c r="A463" s="11"/>
      <c r="B463" s="52" t="s">
        <v>110</v>
      </c>
      <c r="C463" s="48"/>
      <c r="D463" s="48"/>
      <c r="E463" s="84"/>
      <c r="F463" s="63">
        <f>(C463+D463)</f>
        <v>0</v>
      </c>
      <c r="G463" s="48">
        <f>'PNC, Exon. &amp; no Exon.'!B514</f>
        <v>0</v>
      </c>
      <c r="H463" s="48">
        <f>'PNC, Exon. &amp; no Exon.'!C514</f>
        <v>0</v>
      </c>
      <c r="I463" s="82"/>
      <c r="J463" s="63">
        <f>(G463+H463)</f>
        <v>0</v>
      </c>
      <c r="K463" s="48">
        <f>J463-F463</f>
        <v>0</v>
      </c>
      <c r="L463" s="94" t="e">
        <f>K463/F463*100</f>
        <v>#DIV/0!</v>
      </c>
      <c r="M463" s="61" t="e">
        <f>(F463/$F$464*100)</f>
        <v>#DIV/0!</v>
      </c>
      <c r="N463" s="61" t="e">
        <f>(J463/$J$464*100)</f>
        <v>#DIV/0!</v>
      </c>
    </row>
    <row r="464" spans="1:14" ht="18.75" hidden="1" customHeight="1" x14ac:dyDescent="0.2">
      <c r="A464" s="8"/>
      <c r="B464" s="55" t="s">
        <v>21</v>
      </c>
      <c r="C464" s="66">
        <f>SUM(C426:C463)</f>
        <v>0</v>
      </c>
      <c r="D464" s="66">
        <f>SUM(D426:D463)</f>
        <v>0</v>
      </c>
      <c r="E464" s="66"/>
      <c r="F464" s="66">
        <f>SUM(F426:F463)</f>
        <v>0</v>
      </c>
      <c r="G464" s="66">
        <f>SUM(G426:G463)</f>
        <v>0</v>
      </c>
      <c r="H464" s="66">
        <f>SUM(H426:H463)</f>
        <v>0</v>
      </c>
      <c r="I464" s="66"/>
      <c r="J464" s="66">
        <f>SUM(J426:J463)</f>
        <v>0</v>
      </c>
      <c r="K464" s="66">
        <f>J464-F464</f>
        <v>0</v>
      </c>
      <c r="L464" s="95" t="e">
        <f>K464/F464*100</f>
        <v>#DIV/0!</v>
      </c>
      <c r="M464" s="67" t="e">
        <f>SUM(M426:M463)</f>
        <v>#DIV/0!</v>
      </c>
      <c r="N464" s="67" t="e">
        <f>SUM(N428:N463)</f>
        <v>#DIV/0!</v>
      </c>
    </row>
    <row r="465" spans="1:14" hidden="1" x14ac:dyDescent="0.2">
      <c r="B465" s="81" t="s">
        <v>97</v>
      </c>
    </row>
    <row r="466" spans="1:14" hidden="1" x14ac:dyDescent="0.2"/>
    <row r="467" spans="1:14" hidden="1" x14ac:dyDescent="0.2"/>
    <row r="468" spans="1:14" hidden="1" x14ac:dyDescent="0.2"/>
    <row r="469" spans="1:14" hidden="1" x14ac:dyDescent="0.2"/>
    <row r="470" spans="1:14" hidden="1" x14ac:dyDescent="0.2"/>
    <row r="471" spans="1:14" ht="20.25" hidden="1" x14ac:dyDescent="0.3">
      <c r="A471" s="188" t="s">
        <v>42</v>
      </c>
      <c r="B471" s="188"/>
      <c r="C471" s="188"/>
      <c r="D471" s="188"/>
      <c r="E471" s="188"/>
      <c r="F471" s="188"/>
      <c r="G471" s="188"/>
      <c r="H471" s="188"/>
      <c r="I471" s="188"/>
      <c r="J471" s="188"/>
      <c r="K471" s="188"/>
      <c r="L471" s="188"/>
      <c r="M471" s="188"/>
      <c r="N471" s="188"/>
    </row>
    <row r="472" spans="1:14" hidden="1" x14ac:dyDescent="0.2">
      <c r="A472" s="189" t="s">
        <v>59</v>
      </c>
      <c r="B472" s="189"/>
      <c r="C472" s="189"/>
      <c r="D472" s="189"/>
      <c r="E472" s="189"/>
      <c r="F472" s="189"/>
      <c r="G472" s="189"/>
      <c r="H472" s="189"/>
      <c r="I472" s="189"/>
      <c r="J472" s="189"/>
      <c r="K472" s="189"/>
      <c r="L472" s="189"/>
      <c r="M472" s="189"/>
      <c r="N472" s="189"/>
    </row>
    <row r="473" spans="1:14" hidden="1" x14ac:dyDescent="0.2">
      <c r="A473" s="191" t="s">
        <v>153</v>
      </c>
      <c r="B473" s="191"/>
      <c r="C473" s="191"/>
      <c r="D473" s="191"/>
      <c r="E473" s="191"/>
      <c r="F473" s="191"/>
      <c r="G473" s="191"/>
      <c r="H473" s="191"/>
      <c r="I473" s="191"/>
      <c r="J473" s="191"/>
      <c r="K473" s="191"/>
      <c r="L473" s="191"/>
      <c r="M473" s="191"/>
      <c r="N473" s="191"/>
    </row>
    <row r="474" spans="1:14" hidden="1" x14ac:dyDescent="0.2">
      <c r="A474" s="189" t="s">
        <v>113</v>
      </c>
      <c r="B474" s="189"/>
      <c r="C474" s="189"/>
      <c r="D474" s="189"/>
      <c r="E474" s="189"/>
      <c r="F474" s="189"/>
      <c r="G474" s="189"/>
      <c r="H474" s="189"/>
      <c r="I474" s="189"/>
      <c r="J474" s="189"/>
      <c r="K474" s="189"/>
      <c r="L474" s="189"/>
      <c r="M474" s="189"/>
      <c r="N474" s="189"/>
    </row>
    <row r="475" spans="1:14" hidden="1" x14ac:dyDescent="0.2">
      <c r="A475" s="1"/>
      <c r="B475" s="1"/>
      <c r="C475" s="1"/>
      <c r="D475" s="17"/>
      <c r="E475" s="1"/>
      <c r="F475" s="4"/>
      <c r="G475" s="1"/>
      <c r="H475" s="1"/>
      <c r="I475" s="1"/>
      <c r="J475" s="1"/>
      <c r="K475" s="1"/>
      <c r="L475" s="1"/>
      <c r="M475" s="1"/>
      <c r="N475" s="1"/>
    </row>
    <row r="476" spans="1:14" ht="22.5" hidden="1" customHeight="1" x14ac:dyDescent="0.2">
      <c r="B476" s="192" t="s">
        <v>33</v>
      </c>
      <c r="C476" s="192" t="s">
        <v>121</v>
      </c>
      <c r="D476" s="192"/>
      <c r="E476" s="192" t="s">
        <v>52</v>
      </c>
      <c r="F476" s="192"/>
      <c r="G476" s="192" t="s">
        <v>157</v>
      </c>
      <c r="H476" s="192"/>
      <c r="I476" s="192"/>
      <c r="J476" s="192"/>
      <c r="K476" s="192" t="s">
        <v>29</v>
      </c>
      <c r="L476" s="192"/>
      <c r="M476" s="192" t="s">
        <v>62</v>
      </c>
      <c r="N476" s="192"/>
    </row>
    <row r="477" spans="1:14" ht="34.5" hidden="1" customHeight="1" x14ac:dyDescent="0.2">
      <c r="A477" s="96"/>
      <c r="B477" s="192"/>
      <c r="C477" s="113" t="s">
        <v>28</v>
      </c>
      <c r="D477" s="113" t="s">
        <v>37</v>
      </c>
      <c r="E477" s="113" t="s">
        <v>51</v>
      </c>
      <c r="F477" s="113" t="s">
        <v>57</v>
      </c>
      <c r="G477" s="113" t="s">
        <v>28</v>
      </c>
      <c r="H477" s="113" t="s">
        <v>37</v>
      </c>
      <c r="I477" s="113" t="s">
        <v>51</v>
      </c>
      <c r="J477" s="113" t="s">
        <v>57</v>
      </c>
      <c r="K477" s="113" t="s">
        <v>26</v>
      </c>
      <c r="L477" s="113" t="s">
        <v>24</v>
      </c>
      <c r="M477" s="113">
        <v>2018</v>
      </c>
      <c r="N477" s="113">
        <v>2019</v>
      </c>
    </row>
    <row r="478" spans="1:14" ht="15.95" hidden="1" customHeight="1" x14ac:dyDescent="0.2">
      <c r="A478" s="97"/>
      <c r="B478" s="103" t="s">
        <v>90</v>
      </c>
      <c r="C478" s="48"/>
      <c r="D478" s="48"/>
      <c r="E478" s="82"/>
      <c r="F478" s="63">
        <f t="shared" ref="F478:F506" si="63">(C478+D478)</f>
        <v>0</v>
      </c>
      <c r="G478" s="48">
        <f>'PNC, Exon. &amp; no Exon.'!B535</f>
        <v>0</v>
      </c>
      <c r="H478" s="48">
        <f>'PNC, Exon. &amp; no Exon.'!C535</f>
        <v>0</v>
      </c>
      <c r="I478" s="82"/>
      <c r="J478" s="63">
        <f>(G478+H478)</f>
        <v>0</v>
      </c>
      <c r="K478" s="48">
        <f>J478-F478</f>
        <v>0</v>
      </c>
      <c r="L478" s="94" t="e">
        <f>K478/F478*100</f>
        <v>#DIV/0!</v>
      </c>
      <c r="M478" s="61" t="e">
        <f>(F478/$F$516*100)</f>
        <v>#DIV/0!</v>
      </c>
      <c r="N478" s="61" t="e">
        <f>(J478/$J$516*100)</f>
        <v>#DIV/0!</v>
      </c>
    </row>
    <row r="479" spans="1:14" ht="15.95" hidden="1" customHeight="1" x14ac:dyDescent="0.2">
      <c r="A479" s="98"/>
      <c r="B479" s="52" t="s">
        <v>122</v>
      </c>
      <c r="C479" s="48"/>
      <c r="D479" s="48"/>
      <c r="E479" s="82"/>
      <c r="F479" s="63">
        <f t="shared" si="63"/>
        <v>0</v>
      </c>
      <c r="G479" s="48">
        <f>'PNC, Exon. &amp; no Exon.'!B536</f>
        <v>0</v>
      </c>
      <c r="H479" s="48">
        <f>'PNC, Exon. &amp; no Exon.'!C536</f>
        <v>0</v>
      </c>
      <c r="I479" s="82"/>
      <c r="J479" s="63">
        <f t="shared" ref="J479:J514" si="64">(G479+H479)</f>
        <v>0</v>
      </c>
      <c r="K479" s="48">
        <f t="shared" ref="K479:K514" si="65">J479-F479</f>
        <v>0</v>
      </c>
      <c r="L479" s="94" t="e">
        <f t="shared" ref="L479:L514" si="66">K479/F479*100</f>
        <v>#DIV/0!</v>
      </c>
      <c r="M479" s="61" t="e">
        <f t="shared" ref="M479:M514" si="67">(F479/$F$516*100)</f>
        <v>#DIV/0!</v>
      </c>
      <c r="N479" s="61" t="e">
        <f t="shared" ref="N479:N514" si="68">(J479/$J$516*100)</f>
        <v>#DIV/0!</v>
      </c>
    </row>
    <row r="480" spans="1:14" ht="15.95" hidden="1" customHeight="1" x14ac:dyDescent="0.2">
      <c r="A480" s="98"/>
      <c r="B480" s="52" t="s">
        <v>99</v>
      </c>
      <c r="C480" s="48"/>
      <c r="D480" s="48"/>
      <c r="E480" s="82"/>
      <c r="F480" s="63">
        <f t="shared" si="63"/>
        <v>0</v>
      </c>
      <c r="G480" s="48">
        <f>'PNC, Exon. &amp; no Exon.'!B537</f>
        <v>0</v>
      </c>
      <c r="H480" s="48">
        <f>'PNC, Exon. &amp; no Exon.'!C537</f>
        <v>0</v>
      </c>
      <c r="I480" s="82"/>
      <c r="J480" s="63">
        <f t="shared" si="64"/>
        <v>0</v>
      </c>
      <c r="K480" s="48">
        <f t="shared" si="65"/>
        <v>0</v>
      </c>
      <c r="L480" s="94" t="e">
        <f t="shared" si="66"/>
        <v>#DIV/0!</v>
      </c>
      <c r="M480" s="61" t="e">
        <f t="shared" si="67"/>
        <v>#DIV/0!</v>
      </c>
      <c r="N480" s="61" t="e">
        <f t="shared" si="68"/>
        <v>#DIV/0!</v>
      </c>
    </row>
    <row r="481" spans="1:14" ht="15.95" hidden="1" customHeight="1" x14ac:dyDescent="0.2">
      <c r="A481" s="98"/>
      <c r="B481" s="52" t="s">
        <v>96</v>
      </c>
      <c r="C481" s="48"/>
      <c r="D481" s="48"/>
      <c r="E481" s="82"/>
      <c r="F481" s="63">
        <f t="shared" si="63"/>
        <v>0</v>
      </c>
      <c r="G481" s="48">
        <f>'PNC, Exon. &amp; no Exon.'!B538</f>
        <v>0</v>
      </c>
      <c r="H481" s="48">
        <f>'PNC, Exon. &amp; no Exon.'!C538</f>
        <v>0</v>
      </c>
      <c r="I481" s="82"/>
      <c r="J481" s="63">
        <f t="shared" si="64"/>
        <v>0</v>
      </c>
      <c r="K481" s="48">
        <f t="shared" si="65"/>
        <v>0</v>
      </c>
      <c r="L481" s="94" t="e">
        <f t="shared" si="66"/>
        <v>#DIV/0!</v>
      </c>
      <c r="M481" s="61" t="e">
        <f t="shared" si="67"/>
        <v>#DIV/0!</v>
      </c>
      <c r="N481" s="61" t="e">
        <f t="shared" si="68"/>
        <v>#DIV/0!</v>
      </c>
    </row>
    <row r="482" spans="1:14" ht="15.95" hidden="1" customHeight="1" x14ac:dyDescent="0.2">
      <c r="A482" s="98"/>
      <c r="B482" s="52" t="s">
        <v>91</v>
      </c>
      <c r="C482" s="48"/>
      <c r="D482" s="48"/>
      <c r="E482" s="84"/>
      <c r="F482" s="63">
        <f t="shared" si="63"/>
        <v>0</v>
      </c>
      <c r="G482" s="48">
        <f>'PNC, Exon. &amp; no Exon.'!B539</f>
        <v>0</v>
      </c>
      <c r="H482" s="48">
        <f>'PNC, Exon. &amp; no Exon.'!C539</f>
        <v>0</v>
      </c>
      <c r="I482" s="82"/>
      <c r="J482" s="63">
        <f t="shared" si="64"/>
        <v>0</v>
      </c>
      <c r="K482" s="48">
        <f t="shared" si="65"/>
        <v>0</v>
      </c>
      <c r="L482" s="94" t="e">
        <f t="shared" si="66"/>
        <v>#DIV/0!</v>
      </c>
      <c r="M482" s="61" t="e">
        <f t="shared" si="67"/>
        <v>#DIV/0!</v>
      </c>
      <c r="N482" s="61" t="e">
        <f t="shared" si="68"/>
        <v>#DIV/0!</v>
      </c>
    </row>
    <row r="483" spans="1:14" ht="15.95" hidden="1" customHeight="1" x14ac:dyDescent="0.2">
      <c r="A483" s="98"/>
      <c r="B483" s="52" t="s">
        <v>88</v>
      </c>
      <c r="C483" s="48"/>
      <c r="D483" s="48"/>
      <c r="E483" s="82"/>
      <c r="F483" s="63">
        <f t="shared" si="63"/>
        <v>0</v>
      </c>
      <c r="G483" s="48">
        <f>'PNC, Exon. &amp; no Exon.'!B540</f>
        <v>0</v>
      </c>
      <c r="H483" s="48">
        <f>'PNC, Exon. &amp; no Exon.'!C540</f>
        <v>0</v>
      </c>
      <c r="I483" s="82"/>
      <c r="J483" s="63">
        <f t="shared" si="64"/>
        <v>0</v>
      </c>
      <c r="K483" s="48">
        <f t="shared" si="65"/>
        <v>0</v>
      </c>
      <c r="L483" s="94" t="e">
        <f t="shared" si="66"/>
        <v>#DIV/0!</v>
      </c>
      <c r="M483" s="61" t="e">
        <f t="shared" si="67"/>
        <v>#DIV/0!</v>
      </c>
      <c r="N483" s="61" t="e">
        <f t="shared" si="68"/>
        <v>#DIV/0!</v>
      </c>
    </row>
    <row r="484" spans="1:14" ht="15.95" hidden="1" customHeight="1" x14ac:dyDescent="0.2">
      <c r="A484" s="11"/>
      <c r="B484" s="52" t="s">
        <v>93</v>
      </c>
      <c r="C484" s="48"/>
      <c r="D484" s="48"/>
      <c r="E484" s="82"/>
      <c r="F484" s="63">
        <f t="shared" si="63"/>
        <v>0</v>
      </c>
      <c r="G484" s="48">
        <f>'PNC, Exon. &amp; no Exon.'!B541</f>
        <v>0</v>
      </c>
      <c r="H484" s="48">
        <f>'PNC, Exon. &amp; no Exon.'!C541</f>
        <v>0</v>
      </c>
      <c r="I484" s="82"/>
      <c r="J484" s="63">
        <f t="shared" si="64"/>
        <v>0</v>
      </c>
      <c r="K484" s="48">
        <f t="shared" si="65"/>
        <v>0</v>
      </c>
      <c r="L484" s="94" t="e">
        <f t="shared" si="66"/>
        <v>#DIV/0!</v>
      </c>
      <c r="M484" s="61" t="e">
        <f t="shared" si="67"/>
        <v>#DIV/0!</v>
      </c>
      <c r="N484" s="61" t="e">
        <f t="shared" si="68"/>
        <v>#DIV/0!</v>
      </c>
    </row>
    <row r="485" spans="1:14" ht="15.95" hidden="1" customHeight="1" x14ac:dyDescent="0.2">
      <c r="A485" s="98"/>
      <c r="B485" s="52" t="s">
        <v>89</v>
      </c>
      <c r="C485" s="48"/>
      <c r="D485" s="48"/>
      <c r="E485" s="82"/>
      <c r="F485" s="63">
        <f t="shared" si="63"/>
        <v>0</v>
      </c>
      <c r="G485" s="48">
        <f>'PNC, Exon. &amp; no Exon.'!B542</f>
        <v>0</v>
      </c>
      <c r="H485" s="48">
        <f>'PNC, Exon. &amp; no Exon.'!C542</f>
        <v>0</v>
      </c>
      <c r="I485" s="82"/>
      <c r="J485" s="63">
        <f t="shared" si="64"/>
        <v>0</v>
      </c>
      <c r="K485" s="48">
        <f t="shared" si="65"/>
        <v>0</v>
      </c>
      <c r="L485" s="94" t="e">
        <f t="shared" si="66"/>
        <v>#DIV/0!</v>
      </c>
      <c r="M485" s="61" t="e">
        <f t="shared" si="67"/>
        <v>#DIV/0!</v>
      </c>
      <c r="N485" s="61" t="e">
        <f t="shared" si="68"/>
        <v>#DIV/0!</v>
      </c>
    </row>
    <row r="486" spans="1:14" ht="15.95" hidden="1" customHeight="1" x14ac:dyDescent="0.2">
      <c r="A486" s="98"/>
      <c r="B486" s="52" t="s">
        <v>78</v>
      </c>
      <c r="C486" s="48"/>
      <c r="D486" s="48"/>
      <c r="E486" s="82"/>
      <c r="F486" s="63">
        <f t="shared" si="63"/>
        <v>0</v>
      </c>
      <c r="G486" s="48">
        <f>'PNC, Exon. &amp; no Exon.'!B543</f>
        <v>0</v>
      </c>
      <c r="H486" s="48">
        <f>'PNC, Exon. &amp; no Exon.'!C543</f>
        <v>0</v>
      </c>
      <c r="I486" s="82"/>
      <c r="J486" s="63">
        <f t="shared" si="64"/>
        <v>0</v>
      </c>
      <c r="K486" s="48">
        <f t="shared" si="65"/>
        <v>0</v>
      </c>
      <c r="L486" s="94" t="e">
        <f t="shared" si="66"/>
        <v>#DIV/0!</v>
      </c>
      <c r="M486" s="61" t="e">
        <f t="shared" si="67"/>
        <v>#DIV/0!</v>
      </c>
      <c r="N486" s="61" t="e">
        <f t="shared" si="68"/>
        <v>#DIV/0!</v>
      </c>
    </row>
    <row r="487" spans="1:14" ht="15.95" hidden="1" customHeight="1" x14ac:dyDescent="0.2">
      <c r="A487" s="98"/>
      <c r="B487" s="52" t="s">
        <v>95</v>
      </c>
      <c r="C487" s="48"/>
      <c r="D487" s="48"/>
      <c r="E487" s="84"/>
      <c r="F487" s="63">
        <f t="shared" si="63"/>
        <v>0</v>
      </c>
      <c r="G487" s="48">
        <f>'PNC, Exon. &amp; no Exon.'!B544</f>
        <v>0</v>
      </c>
      <c r="H487" s="48">
        <f>'PNC, Exon. &amp; no Exon.'!C544</f>
        <v>0</v>
      </c>
      <c r="I487" s="82"/>
      <c r="J487" s="63">
        <f t="shared" si="64"/>
        <v>0</v>
      </c>
      <c r="K487" s="48">
        <f t="shared" si="65"/>
        <v>0</v>
      </c>
      <c r="L487" s="94" t="e">
        <f t="shared" si="66"/>
        <v>#DIV/0!</v>
      </c>
      <c r="M487" s="61" t="e">
        <f t="shared" si="67"/>
        <v>#DIV/0!</v>
      </c>
      <c r="N487" s="61" t="e">
        <f t="shared" si="68"/>
        <v>#DIV/0!</v>
      </c>
    </row>
    <row r="488" spans="1:14" ht="15.95" hidden="1" customHeight="1" x14ac:dyDescent="0.2">
      <c r="A488" s="98"/>
      <c r="B488" s="52" t="s">
        <v>98</v>
      </c>
      <c r="C488" s="48"/>
      <c r="D488" s="48"/>
      <c r="E488" s="84"/>
      <c r="F488" s="63">
        <f t="shared" si="63"/>
        <v>0</v>
      </c>
      <c r="G488" s="48">
        <f>'PNC, Exon. &amp; no Exon.'!B545</f>
        <v>0</v>
      </c>
      <c r="H488" s="48">
        <f>'PNC, Exon. &amp; no Exon.'!C545</f>
        <v>0</v>
      </c>
      <c r="I488" s="82"/>
      <c r="J488" s="63">
        <f t="shared" si="64"/>
        <v>0</v>
      </c>
      <c r="K488" s="48">
        <f t="shared" si="65"/>
        <v>0</v>
      </c>
      <c r="L488" s="94" t="e">
        <f t="shared" si="66"/>
        <v>#DIV/0!</v>
      </c>
      <c r="M488" s="61" t="e">
        <f t="shared" si="67"/>
        <v>#DIV/0!</v>
      </c>
      <c r="N488" s="61" t="e">
        <f t="shared" si="68"/>
        <v>#DIV/0!</v>
      </c>
    </row>
    <row r="489" spans="1:14" ht="15.95" hidden="1" customHeight="1" x14ac:dyDescent="0.2">
      <c r="A489" s="11"/>
      <c r="B489" s="52" t="s">
        <v>83</v>
      </c>
      <c r="C489" s="48"/>
      <c r="D489" s="48"/>
      <c r="E489" s="84"/>
      <c r="F489" s="63">
        <f t="shared" si="63"/>
        <v>0</v>
      </c>
      <c r="G489" s="48">
        <f>'PNC, Exon. &amp; no Exon.'!B546</f>
        <v>0</v>
      </c>
      <c r="H489" s="48">
        <f>'PNC, Exon. &amp; no Exon.'!C546</f>
        <v>0</v>
      </c>
      <c r="I489" s="82"/>
      <c r="J489" s="63">
        <f t="shared" si="64"/>
        <v>0</v>
      </c>
      <c r="K489" s="48">
        <f t="shared" si="65"/>
        <v>0</v>
      </c>
      <c r="L489" s="94" t="e">
        <f t="shared" si="66"/>
        <v>#DIV/0!</v>
      </c>
      <c r="M489" s="61" t="e">
        <f t="shared" si="67"/>
        <v>#DIV/0!</v>
      </c>
      <c r="N489" s="61" t="e">
        <f t="shared" si="68"/>
        <v>#DIV/0!</v>
      </c>
    </row>
    <row r="490" spans="1:14" ht="15.95" hidden="1" customHeight="1" x14ac:dyDescent="0.2">
      <c r="A490" s="11"/>
      <c r="B490" s="52" t="s">
        <v>85</v>
      </c>
      <c r="C490" s="48"/>
      <c r="D490" s="48"/>
      <c r="E490" s="84"/>
      <c r="F490" s="63">
        <f t="shared" si="63"/>
        <v>0</v>
      </c>
      <c r="G490" s="48">
        <f>'PNC, Exon. &amp; no Exon.'!B547</f>
        <v>0</v>
      </c>
      <c r="H490" s="48">
        <f>'PNC, Exon. &amp; no Exon.'!C547</f>
        <v>0</v>
      </c>
      <c r="I490" s="82"/>
      <c r="J490" s="63">
        <f t="shared" si="64"/>
        <v>0</v>
      </c>
      <c r="K490" s="48">
        <f t="shared" si="65"/>
        <v>0</v>
      </c>
      <c r="L490" s="94" t="e">
        <f t="shared" si="66"/>
        <v>#DIV/0!</v>
      </c>
      <c r="M490" s="61" t="e">
        <f t="shared" si="67"/>
        <v>#DIV/0!</v>
      </c>
      <c r="N490" s="61" t="e">
        <f t="shared" si="68"/>
        <v>#DIV/0!</v>
      </c>
    </row>
    <row r="491" spans="1:14" ht="15.95" hidden="1" customHeight="1" x14ac:dyDescent="0.2">
      <c r="A491" s="11"/>
      <c r="B491" s="52" t="s">
        <v>81</v>
      </c>
      <c r="C491" s="48"/>
      <c r="D491" s="48"/>
      <c r="E491" s="82"/>
      <c r="F491" s="63">
        <f t="shared" si="63"/>
        <v>0</v>
      </c>
      <c r="G491" s="48">
        <f>'PNC, Exon. &amp; no Exon.'!B548</f>
        <v>0</v>
      </c>
      <c r="H491" s="48">
        <f>'PNC, Exon. &amp; no Exon.'!C548</f>
        <v>0</v>
      </c>
      <c r="I491" s="82"/>
      <c r="J491" s="63">
        <f t="shared" si="64"/>
        <v>0</v>
      </c>
      <c r="K491" s="48">
        <f t="shared" si="65"/>
        <v>0</v>
      </c>
      <c r="L491" s="94" t="e">
        <f t="shared" si="66"/>
        <v>#DIV/0!</v>
      </c>
      <c r="M491" s="61" t="e">
        <f t="shared" si="67"/>
        <v>#DIV/0!</v>
      </c>
      <c r="N491" s="61" t="e">
        <f t="shared" si="68"/>
        <v>#DIV/0!</v>
      </c>
    </row>
    <row r="492" spans="1:14" ht="15.95" hidden="1" customHeight="1" x14ac:dyDescent="0.2">
      <c r="A492" s="11"/>
      <c r="B492" s="52" t="s">
        <v>80</v>
      </c>
      <c r="C492" s="48"/>
      <c r="D492" s="48"/>
      <c r="E492" s="84"/>
      <c r="F492" s="63">
        <f t="shared" si="63"/>
        <v>0</v>
      </c>
      <c r="G492" s="48">
        <f>'PNC, Exon. &amp; no Exon.'!B549</f>
        <v>0</v>
      </c>
      <c r="H492" s="48">
        <f>'PNC, Exon. &amp; no Exon.'!C549</f>
        <v>0</v>
      </c>
      <c r="I492" s="82"/>
      <c r="J492" s="63">
        <f t="shared" si="64"/>
        <v>0</v>
      </c>
      <c r="K492" s="48">
        <f t="shared" si="65"/>
        <v>0</v>
      </c>
      <c r="L492" s="94" t="e">
        <f t="shared" si="66"/>
        <v>#DIV/0!</v>
      </c>
      <c r="M492" s="61" t="e">
        <f t="shared" si="67"/>
        <v>#DIV/0!</v>
      </c>
      <c r="N492" s="61" t="e">
        <f t="shared" si="68"/>
        <v>#DIV/0!</v>
      </c>
    </row>
    <row r="493" spans="1:14" ht="15.95" hidden="1" customHeight="1" x14ac:dyDescent="0.2">
      <c r="A493" s="11"/>
      <c r="B493" s="52" t="s">
        <v>107</v>
      </c>
      <c r="C493" s="48"/>
      <c r="D493" s="48"/>
      <c r="E493" s="82"/>
      <c r="F493" s="63">
        <f t="shared" si="63"/>
        <v>0</v>
      </c>
      <c r="G493" s="48">
        <f>'PNC, Exon. &amp; no Exon.'!B550</f>
        <v>0</v>
      </c>
      <c r="H493" s="48">
        <f>'PNC, Exon. &amp; no Exon.'!C550</f>
        <v>0</v>
      </c>
      <c r="I493" s="82"/>
      <c r="J493" s="63">
        <f t="shared" si="64"/>
        <v>0</v>
      </c>
      <c r="K493" s="48">
        <f t="shared" si="65"/>
        <v>0</v>
      </c>
      <c r="L493" s="94" t="e">
        <f t="shared" si="66"/>
        <v>#DIV/0!</v>
      </c>
      <c r="M493" s="61" t="e">
        <f t="shared" si="67"/>
        <v>#DIV/0!</v>
      </c>
      <c r="N493" s="61" t="e">
        <f t="shared" si="68"/>
        <v>#DIV/0!</v>
      </c>
    </row>
    <row r="494" spans="1:14" ht="15.95" hidden="1" customHeight="1" x14ac:dyDescent="0.2">
      <c r="A494" s="11"/>
      <c r="B494" s="52" t="s">
        <v>79</v>
      </c>
      <c r="C494" s="48"/>
      <c r="D494" s="48"/>
      <c r="E494" s="82"/>
      <c r="F494" s="63">
        <f t="shared" si="63"/>
        <v>0</v>
      </c>
      <c r="G494" s="48">
        <f>'PNC, Exon. &amp; no Exon.'!B551</f>
        <v>0</v>
      </c>
      <c r="H494" s="48">
        <f>'PNC, Exon. &amp; no Exon.'!C551</f>
        <v>0</v>
      </c>
      <c r="I494" s="82"/>
      <c r="J494" s="63">
        <f t="shared" si="64"/>
        <v>0</v>
      </c>
      <c r="K494" s="48">
        <f t="shared" si="65"/>
        <v>0</v>
      </c>
      <c r="L494" s="94" t="e">
        <f t="shared" si="66"/>
        <v>#DIV/0!</v>
      </c>
      <c r="M494" s="61" t="e">
        <f t="shared" si="67"/>
        <v>#DIV/0!</v>
      </c>
      <c r="N494" s="61" t="e">
        <f t="shared" si="68"/>
        <v>#DIV/0!</v>
      </c>
    </row>
    <row r="495" spans="1:14" ht="15.95" hidden="1" customHeight="1" x14ac:dyDescent="0.2">
      <c r="A495" s="11"/>
      <c r="B495" s="52" t="s">
        <v>84</v>
      </c>
      <c r="C495" s="48"/>
      <c r="D495" s="48"/>
      <c r="E495" s="82"/>
      <c r="F495" s="63">
        <f t="shared" si="63"/>
        <v>0</v>
      </c>
      <c r="G495" s="48">
        <f>'PNC, Exon. &amp; no Exon.'!B552</f>
        <v>0</v>
      </c>
      <c r="H495" s="48">
        <f>'PNC, Exon. &amp; no Exon.'!C552</f>
        <v>0</v>
      </c>
      <c r="I495" s="82"/>
      <c r="J495" s="63">
        <f t="shared" si="64"/>
        <v>0</v>
      </c>
      <c r="K495" s="48">
        <f t="shared" si="65"/>
        <v>0</v>
      </c>
      <c r="L495" s="94" t="e">
        <f t="shared" si="66"/>
        <v>#DIV/0!</v>
      </c>
      <c r="M495" s="61" t="e">
        <f t="shared" si="67"/>
        <v>#DIV/0!</v>
      </c>
      <c r="N495" s="61" t="e">
        <f t="shared" si="68"/>
        <v>#DIV/0!</v>
      </c>
    </row>
    <row r="496" spans="1:14" ht="15.95" hidden="1" customHeight="1" x14ac:dyDescent="0.2">
      <c r="A496" s="11"/>
      <c r="B496" s="52" t="s">
        <v>100</v>
      </c>
      <c r="C496" s="48"/>
      <c r="D496" s="48"/>
      <c r="E496" s="84"/>
      <c r="F496" s="63">
        <f t="shared" si="63"/>
        <v>0</v>
      </c>
      <c r="G496" s="48">
        <f>'PNC, Exon. &amp; no Exon.'!B553</f>
        <v>0</v>
      </c>
      <c r="H496" s="48">
        <f>'PNC, Exon. &amp; no Exon.'!C553</f>
        <v>0</v>
      </c>
      <c r="I496" s="82"/>
      <c r="J496" s="63">
        <f t="shared" si="64"/>
        <v>0</v>
      </c>
      <c r="K496" s="48">
        <f t="shared" si="65"/>
        <v>0</v>
      </c>
      <c r="L496" s="94" t="e">
        <f t="shared" si="66"/>
        <v>#DIV/0!</v>
      </c>
      <c r="M496" s="61" t="e">
        <f t="shared" si="67"/>
        <v>#DIV/0!</v>
      </c>
      <c r="N496" s="61" t="e">
        <f t="shared" si="68"/>
        <v>#DIV/0!</v>
      </c>
    </row>
    <row r="497" spans="1:14" ht="15.95" hidden="1" customHeight="1" x14ac:dyDescent="0.2">
      <c r="A497" s="11"/>
      <c r="B497" s="52" t="s">
        <v>92</v>
      </c>
      <c r="C497" s="48"/>
      <c r="D497" s="48"/>
      <c r="E497" s="82"/>
      <c r="F497" s="63">
        <f t="shared" si="63"/>
        <v>0</v>
      </c>
      <c r="G497" s="48">
        <f>'PNC, Exon. &amp; no Exon.'!B554</f>
        <v>0</v>
      </c>
      <c r="H497" s="48">
        <f>'PNC, Exon. &amp; no Exon.'!C554</f>
        <v>0</v>
      </c>
      <c r="I497" s="82"/>
      <c r="J497" s="63">
        <f t="shared" si="64"/>
        <v>0</v>
      </c>
      <c r="K497" s="48">
        <f t="shared" si="65"/>
        <v>0</v>
      </c>
      <c r="L497" s="94" t="e">
        <f t="shared" si="66"/>
        <v>#DIV/0!</v>
      </c>
      <c r="M497" s="61" t="e">
        <f t="shared" si="67"/>
        <v>#DIV/0!</v>
      </c>
      <c r="N497" s="61" t="e">
        <f t="shared" si="68"/>
        <v>#DIV/0!</v>
      </c>
    </row>
    <row r="498" spans="1:14" ht="15.95" hidden="1" customHeight="1" x14ac:dyDescent="0.2">
      <c r="A498" s="11"/>
      <c r="B498" s="52" t="s">
        <v>101</v>
      </c>
      <c r="C498" s="48"/>
      <c r="D498" s="48"/>
      <c r="E498" s="82"/>
      <c r="F498" s="63">
        <f t="shared" si="63"/>
        <v>0</v>
      </c>
      <c r="G498" s="48">
        <f>'PNC, Exon. &amp; no Exon.'!B555</f>
        <v>0</v>
      </c>
      <c r="H498" s="48">
        <f>'PNC, Exon. &amp; no Exon.'!C555</f>
        <v>0</v>
      </c>
      <c r="I498" s="82"/>
      <c r="J498" s="63">
        <f t="shared" si="64"/>
        <v>0</v>
      </c>
      <c r="K498" s="48">
        <f t="shared" si="65"/>
        <v>0</v>
      </c>
      <c r="L498" s="94" t="e">
        <f t="shared" si="66"/>
        <v>#DIV/0!</v>
      </c>
      <c r="M498" s="61" t="e">
        <f t="shared" si="67"/>
        <v>#DIV/0!</v>
      </c>
      <c r="N498" s="61" t="e">
        <f t="shared" si="68"/>
        <v>#DIV/0!</v>
      </c>
    </row>
    <row r="499" spans="1:14" ht="15.95" hidden="1" customHeight="1" x14ac:dyDescent="0.2">
      <c r="A499" s="11"/>
      <c r="B499" s="51" t="s">
        <v>115</v>
      </c>
      <c r="C499" s="48"/>
      <c r="D499" s="48"/>
      <c r="E499" s="84"/>
      <c r="F499" s="63">
        <f t="shared" si="63"/>
        <v>0</v>
      </c>
      <c r="G499" s="48">
        <f>'PNC, Exon. &amp; no Exon.'!B556</f>
        <v>0</v>
      </c>
      <c r="H499" s="48">
        <f>'PNC, Exon. &amp; no Exon.'!C556</f>
        <v>0</v>
      </c>
      <c r="I499" s="82"/>
      <c r="J499" s="63">
        <f t="shared" si="64"/>
        <v>0</v>
      </c>
      <c r="K499" s="48">
        <f t="shared" si="65"/>
        <v>0</v>
      </c>
      <c r="L499" s="94" t="e">
        <f t="shared" si="66"/>
        <v>#DIV/0!</v>
      </c>
      <c r="M499" s="61" t="e">
        <f t="shared" si="67"/>
        <v>#DIV/0!</v>
      </c>
      <c r="N499" s="61" t="e">
        <f t="shared" si="68"/>
        <v>#DIV/0!</v>
      </c>
    </row>
    <row r="500" spans="1:14" ht="15.95" hidden="1" customHeight="1" x14ac:dyDescent="0.2">
      <c r="A500" s="11"/>
      <c r="B500" s="52" t="s">
        <v>106</v>
      </c>
      <c r="C500" s="48"/>
      <c r="D500" s="48"/>
      <c r="E500" s="84"/>
      <c r="F500" s="63">
        <f t="shared" si="63"/>
        <v>0</v>
      </c>
      <c r="G500" s="48">
        <f>'PNC, Exon. &amp; no Exon.'!B557</f>
        <v>0</v>
      </c>
      <c r="H500" s="48">
        <f>'PNC, Exon. &amp; no Exon.'!C557</f>
        <v>0</v>
      </c>
      <c r="I500" s="82"/>
      <c r="J500" s="63">
        <f t="shared" si="64"/>
        <v>0</v>
      </c>
      <c r="K500" s="48">
        <f t="shared" si="65"/>
        <v>0</v>
      </c>
      <c r="L500" s="94" t="e">
        <f t="shared" si="66"/>
        <v>#DIV/0!</v>
      </c>
      <c r="M500" s="61" t="e">
        <f t="shared" si="67"/>
        <v>#DIV/0!</v>
      </c>
      <c r="N500" s="61" t="e">
        <f t="shared" si="68"/>
        <v>#DIV/0!</v>
      </c>
    </row>
    <row r="501" spans="1:14" ht="15.95" hidden="1" customHeight="1" x14ac:dyDescent="0.2">
      <c r="A501" s="11"/>
      <c r="B501" s="52" t="s">
        <v>82</v>
      </c>
      <c r="C501" s="48"/>
      <c r="D501" s="48"/>
      <c r="E501" s="84"/>
      <c r="F501" s="63">
        <f t="shared" si="63"/>
        <v>0</v>
      </c>
      <c r="G501" s="48">
        <f>'PNC, Exon. &amp; no Exon.'!B558</f>
        <v>0</v>
      </c>
      <c r="H501" s="48">
        <f>'PNC, Exon. &amp; no Exon.'!C558</f>
        <v>0</v>
      </c>
      <c r="I501" s="82"/>
      <c r="J501" s="63">
        <f t="shared" si="64"/>
        <v>0</v>
      </c>
      <c r="K501" s="48">
        <f t="shared" si="65"/>
        <v>0</v>
      </c>
      <c r="L501" s="94" t="e">
        <f t="shared" si="66"/>
        <v>#DIV/0!</v>
      </c>
      <c r="M501" s="61" t="e">
        <f t="shared" si="67"/>
        <v>#DIV/0!</v>
      </c>
      <c r="N501" s="61" t="e">
        <f t="shared" si="68"/>
        <v>#DIV/0!</v>
      </c>
    </row>
    <row r="502" spans="1:14" ht="15.95" hidden="1" customHeight="1" x14ac:dyDescent="0.2">
      <c r="A502" s="11"/>
      <c r="B502" s="52" t="s">
        <v>104</v>
      </c>
      <c r="C502" s="48"/>
      <c r="D502" s="48"/>
      <c r="E502" s="84"/>
      <c r="F502" s="63">
        <f t="shared" si="63"/>
        <v>0</v>
      </c>
      <c r="G502" s="48">
        <f>'PNC, Exon. &amp; no Exon.'!B559</f>
        <v>0</v>
      </c>
      <c r="H502" s="48">
        <f>'PNC, Exon. &amp; no Exon.'!C559</f>
        <v>0</v>
      </c>
      <c r="I502" s="82"/>
      <c r="J502" s="63">
        <f t="shared" si="64"/>
        <v>0</v>
      </c>
      <c r="K502" s="48">
        <f t="shared" si="65"/>
        <v>0</v>
      </c>
      <c r="L502" s="94" t="e">
        <f t="shared" si="66"/>
        <v>#DIV/0!</v>
      </c>
      <c r="M502" s="61" t="e">
        <f t="shared" si="67"/>
        <v>#DIV/0!</v>
      </c>
      <c r="N502" s="61" t="e">
        <f t="shared" si="68"/>
        <v>#DIV/0!</v>
      </c>
    </row>
    <row r="503" spans="1:14" ht="15.95" hidden="1" customHeight="1" x14ac:dyDescent="0.2">
      <c r="A503" s="11"/>
      <c r="B503" s="52" t="s">
        <v>114</v>
      </c>
      <c r="C503" s="48"/>
      <c r="D503" s="48"/>
      <c r="E503" s="84"/>
      <c r="F503" s="63">
        <f t="shared" si="63"/>
        <v>0</v>
      </c>
      <c r="G503" s="48">
        <f>'PNC, Exon. &amp; no Exon.'!B560</f>
        <v>0</v>
      </c>
      <c r="H503" s="48">
        <f>'PNC, Exon. &amp; no Exon.'!C560</f>
        <v>0</v>
      </c>
      <c r="I503" s="82"/>
      <c r="J503" s="63">
        <f t="shared" si="64"/>
        <v>0</v>
      </c>
      <c r="K503" s="48">
        <f t="shared" si="65"/>
        <v>0</v>
      </c>
      <c r="L503" s="94" t="e">
        <f t="shared" si="66"/>
        <v>#DIV/0!</v>
      </c>
      <c r="M503" s="61" t="e">
        <f t="shared" si="67"/>
        <v>#DIV/0!</v>
      </c>
      <c r="N503" s="61" t="e">
        <f t="shared" si="68"/>
        <v>#DIV/0!</v>
      </c>
    </row>
    <row r="504" spans="1:14" ht="15.95" hidden="1" customHeight="1" x14ac:dyDescent="0.2">
      <c r="A504" s="11"/>
      <c r="B504" s="52" t="s">
        <v>116</v>
      </c>
      <c r="C504" s="48"/>
      <c r="D504" s="48"/>
      <c r="E504" s="84"/>
      <c r="F504" s="63">
        <f t="shared" si="63"/>
        <v>0</v>
      </c>
      <c r="G504" s="48">
        <f>'PNC, Exon. &amp; no Exon.'!B561</f>
        <v>0</v>
      </c>
      <c r="H504" s="48">
        <f>'PNC, Exon. &amp; no Exon.'!C561</f>
        <v>0</v>
      </c>
      <c r="I504" s="82"/>
      <c r="J504" s="63">
        <f t="shared" si="64"/>
        <v>0</v>
      </c>
      <c r="K504" s="48">
        <f t="shared" si="65"/>
        <v>0</v>
      </c>
      <c r="L504" s="94" t="e">
        <f t="shared" si="66"/>
        <v>#DIV/0!</v>
      </c>
      <c r="M504" s="61" t="e">
        <f t="shared" si="67"/>
        <v>#DIV/0!</v>
      </c>
      <c r="N504" s="61" t="e">
        <f t="shared" si="68"/>
        <v>#DIV/0!</v>
      </c>
    </row>
    <row r="505" spans="1:14" ht="15.95" hidden="1" customHeight="1" x14ac:dyDescent="0.2">
      <c r="A505" s="11"/>
      <c r="B505" s="52" t="s">
        <v>119</v>
      </c>
      <c r="C505" s="48"/>
      <c r="D505" s="48"/>
      <c r="E505" s="82"/>
      <c r="F505" s="63">
        <f t="shared" si="63"/>
        <v>0</v>
      </c>
      <c r="G505" s="48">
        <f>'PNC, Exon. &amp; no Exon.'!B562</f>
        <v>0</v>
      </c>
      <c r="H505" s="48">
        <f>'PNC, Exon. &amp; no Exon.'!C562</f>
        <v>0</v>
      </c>
      <c r="I505" s="82"/>
      <c r="J505" s="63">
        <f t="shared" si="64"/>
        <v>0</v>
      </c>
      <c r="K505" s="48">
        <f t="shared" si="65"/>
        <v>0</v>
      </c>
      <c r="L505" s="94" t="e">
        <f t="shared" si="66"/>
        <v>#DIV/0!</v>
      </c>
      <c r="M505" s="61" t="e">
        <f t="shared" si="67"/>
        <v>#DIV/0!</v>
      </c>
      <c r="N505" s="61" t="e">
        <f t="shared" si="68"/>
        <v>#DIV/0!</v>
      </c>
    </row>
    <row r="506" spans="1:14" ht="15.95" hidden="1" customHeight="1" x14ac:dyDescent="0.2">
      <c r="A506" s="11"/>
      <c r="B506" s="52" t="s">
        <v>124</v>
      </c>
      <c r="C506" s="48"/>
      <c r="D506" s="48"/>
      <c r="E506" s="82"/>
      <c r="F506" s="63">
        <f t="shared" si="63"/>
        <v>0</v>
      </c>
      <c r="G506" s="48">
        <f>'PNC, Exon. &amp; no Exon.'!B563</f>
        <v>0</v>
      </c>
      <c r="H506" s="48">
        <f>'PNC, Exon. &amp; no Exon.'!C563</f>
        <v>0</v>
      </c>
      <c r="I506" s="82"/>
      <c r="J506" s="63">
        <f t="shared" si="64"/>
        <v>0</v>
      </c>
      <c r="K506" s="48">
        <f t="shared" si="65"/>
        <v>0</v>
      </c>
      <c r="L506" s="94" t="e">
        <f t="shared" si="66"/>
        <v>#DIV/0!</v>
      </c>
      <c r="M506" s="61" t="e">
        <f t="shared" si="67"/>
        <v>#DIV/0!</v>
      </c>
      <c r="N506" s="61" t="e">
        <f t="shared" si="68"/>
        <v>#DIV/0!</v>
      </c>
    </row>
    <row r="507" spans="1:14" ht="15.95" hidden="1" customHeight="1" x14ac:dyDescent="0.2">
      <c r="A507" s="11"/>
      <c r="B507" s="52" t="s">
        <v>102</v>
      </c>
      <c r="C507" s="48"/>
      <c r="D507" s="48"/>
      <c r="E507" s="82"/>
      <c r="F507" s="63">
        <f>(C507+D507)</f>
        <v>0</v>
      </c>
      <c r="G507" s="48">
        <f>'PNC, Exon. &amp; no Exon.'!B564</f>
        <v>0</v>
      </c>
      <c r="H507" s="48">
        <f>'PNC, Exon. &amp; no Exon.'!C564</f>
        <v>0</v>
      </c>
      <c r="I507" s="82"/>
      <c r="J507" s="63">
        <f t="shared" si="64"/>
        <v>0</v>
      </c>
      <c r="K507" s="48">
        <f t="shared" si="65"/>
        <v>0</v>
      </c>
      <c r="L507" s="94" t="e">
        <f t="shared" si="66"/>
        <v>#DIV/0!</v>
      </c>
      <c r="M507" s="61" t="e">
        <f t="shared" si="67"/>
        <v>#DIV/0!</v>
      </c>
      <c r="N507" s="61" t="e">
        <f t="shared" si="68"/>
        <v>#DIV/0!</v>
      </c>
    </row>
    <row r="508" spans="1:14" ht="15.95" hidden="1" customHeight="1" x14ac:dyDescent="0.2">
      <c r="A508" s="11"/>
      <c r="B508" s="51" t="s">
        <v>109</v>
      </c>
      <c r="C508" s="48"/>
      <c r="D508" s="48"/>
      <c r="E508" s="84"/>
      <c r="F508" s="63">
        <f t="shared" ref="F508:F514" si="69">(C508+D508)</f>
        <v>0</v>
      </c>
      <c r="G508" s="48">
        <f>'PNC, Exon. &amp; no Exon.'!B565</f>
        <v>0</v>
      </c>
      <c r="H508" s="48">
        <f>'PNC, Exon. &amp; no Exon.'!C565</f>
        <v>0</v>
      </c>
      <c r="I508" s="82"/>
      <c r="J508" s="63">
        <f t="shared" si="64"/>
        <v>0</v>
      </c>
      <c r="K508" s="48">
        <f t="shared" si="65"/>
        <v>0</v>
      </c>
      <c r="L508" s="94" t="e">
        <f t="shared" si="66"/>
        <v>#DIV/0!</v>
      </c>
      <c r="M508" s="61" t="e">
        <f t="shared" si="67"/>
        <v>#DIV/0!</v>
      </c>
      <c r="N508" s="61" t="e">
        <f t="shared" si="68"/>
        <v>#DIV/0!</v>
      </c>
    </row>
    <row r="509" spans="1:14" ht="15.95" hidden="1" customHeight="1" x14ac:dyDescent="0.2">
      <c r="A509" s="11"/>
      <c r="B509" s="52" t="s">
        <v>123</v>
      </c>
      <c r="C509" s="48"/>
      <c r="D509" s="48"/>
      <c r="E509" s="82"/>
      <c r="F509" s="63">
        <f t="shared" si="69"/>
        <v>0</v>
      </c>
      <c r="G509" s="48">
        <f>'PNC, Exon. &amp; no Exon.'!B566</f>
        <v>0</v>
      </c>
      <c r="H509" s="48">
        <f>'PNC, Exon. &amp; no Exon.'!C566</f>
        <v>0</v>
      </c>
      <c r="I509" s="82"/>
      <c r="J509" s="63">
        <f t="shared" si="64"/>
        <v>0</v>
      </c>
      <c r="K509" s="48">
        <f t="shared" si="65"/>
        <v>0</v>
      </c>
      <c r="L509" s="94" t="e">
        <f t="shared" si="66"/>
        <v>#DIV/0!</v>
      </c>
      <c r="M509" s="61" t="e">
        <f t="shared" si="67"/>
        <v>#DIV/0!</v>
      </c>
      <c r="N509" s="61" t="e">
        <f t="shared" si="68"/>
        <v>#DIV/0!</v>
      </c>
    </row>
    <row r="510" spans="1:14" ht="15.95" hidden="1" customHeight="1" x14ac:dyDescent="0.2">
      <c r="A510" s="11"/>
      <c r="B510" s="52" t="s">
        <v>118</v>
      </c>
      <c r="C510" s="48"/>
      <c r="D510" s="48"/>
      <c r="E510" s="82"/>
      <c r="F510" s="63">
        <f t="shared" si="69"/>
        <v>0</v>
      </c>
      <c r="G510" s="48">
        <f>'PNC, Exon. &amp; no Exon.'!B567</f>
        <v>0</v>
      </c>
      <c r="H510" s="48">
        <f>'PNC, Exon. &amp; no Exon.'!C567</f>
        <v>0</v>
      </c>
      <c r="I510" s="82"/>
      <c r="J510" s="63">
        <f t="shared" si="64"/>
        <v>0</v>
      </c>
      <c r="K510" s="48">
        <f t="shared" si="65"/>
        <v>0</v>
      </c>
      <c r="L510" s="94" t="e">
        <f t="shared" si="66"/>
        <v>#DIV/0!</v>
      </c>
      <c r="M510" s="61" t="e">
        <f t="shared" si="67"/>
        <v>#DIV/0!</v>
      </c>
      <c r="N510" s="61" t="e">
        <f t="shared" si="68"/>
        <v>#DIV/0!</v>
      </c>
    </row>
    <row r="511" spans="1:14" ht="15.95" hidden="1" customHeight="1" x14ac:dyDescent="0.2">
      <c r="A511" s="11"/>
      <c r="B511" s="52" t="s">
        <v>120</v>
      </c>
      <c r="C511" s="48"/>
      <c r="D511" s="48"/>
      <c r="E511" s="82"/>
      <c r="F511" s="63">
        <f t="shared" si="69"/>
        <v>0</v>
      </c>
      <c r="G511" s="48">
        <f>'PNC, Exon. &amp; no Exon.'!B568</f>
        <v>0</v>
      </c>
      <c r="H511" s="48">
        <f>'PNC, Exon. &amp; no Exon.'!C568</f>
        <v>0</v>
      </c>
      <c r="I511" s="82"/>
      <c r="J511" s="63">
        <f t="shared" si="64"/>
        <v>0</v>
      </c>
      <c r="K511" s="48">
        <f t="shared" si="65"/>
        <v>0</v>
      </c>
      <c r="L511" s="94" t="e">
        <f t="shared" si="66"/>
        <v>#DIV/0!</v>
      </c>
      <c r="M511" s="61" t="e">
        <f t="shared" si="67"/>
        <v>#DIV/0!</v>
      </c>
      <c r="N511" s="61" t="e">
        <f t="shared" si="68"/>
        <v>#DIV/0!</v>
      </c>
    </row>
    <row r="512" spans="1:14" ht="15.95" hidden="1" customHeight="1" x14ac:dyDescent="0.2">
      <c r="A512" s="11"/>
      <c r="B512" s="52" t="s">
        <v>163</v>
      </c>
      <c r="C512" s="48"/>
      <c r="D512" s="48"/>
      <c r="E512" s="82"/>
      <c r="F512" s="63">
        <f t="shared" si="69"/>
        <v>0</v>
      </c>
      <c r="G512" s="48">
        <f>'PNC, Exon. &amp; no Exon.'!B569</f>
        <v>0</v>
      </c>
      <c r="H512" s="48">
        <f>'PNC, Exon. &amp; no Exon.'!C569</f>
        <v>0</v>
      </c>
      <c r="I512" s="82"/>
      <c r="J512" s="63">
        <f t="shared" si="64"/>
        <v>0</v>
      </c>
      <c r="K512" s="48">
        <f t="shared" si="65"/>
        <v>0</v>
      </c>
      <c r="L512" s="94" t="e">
        <f t="shared" si="66"/>
        <v>#DIV/0!</v>
      </c>
      <c r="M512" s="61" t="e">
        <f t="shared" si="67"/>
        <v>#DIV/0!</v>
      </c>
      <c r="N512" s="61" t="e">
        <f t="shared" si="68"/>
        <v>#DIV/0!</v>
      </c>
    </row>
    <row r="513" spans="1:14" ht="15.95" hidden="1" customHeight="1" x14ac:dyDescent="0.2">
      <c r="A513" s="11"/>
      <c r="B513" s="52" t="s">
        <v>105</v>
      </c>
      <c r="C513" s="48"/>
      <c r="D513" s="48"/>
      <c r="E513" s="84"/>
      <c r="F513" s="63">
        <f t="shared" si="69"/>
        <v>0</v>
      </c>
      <c r="G513" s="48">
        <f>'PNC, Exon. &amp; no Exon.'!B570</f>
        <v>0</v>
      </c>
      <c r="H513" s="48">
        <f>'PNC, Exon. &amp; no Exon.'!C570</f>
        <v>0</v>
      </c>
      <c r="I513" s="82"/>
      <c r="J513" s="63">
        <f t="shared" si="64"/>
        <v>0</v>
      </c>
      <c r="K513" s="48">
        <f t="shared" si="65"/>
        <v>0</v>
      </c>
      <c r="L513" s="94" t="e">
        <f t="shared" si="66"/>
        <v>#DIV/0!</v>
      </c>
      <c r="M513" s="61" t="e">
        <f t="shared" si="67"/>
        <v>#DIV/0!</v>
      </c>
      <c r="N513" s="61" t="e">
        <f t="shared" si="68"/>
        <v>#DIV/0!</v>
      </c>
    </row>
    <row r="514" spans="1:14" ht="15.95" hidden="1" customHeight="1" x14ac:dyDescent="0.2">
      <c r="A514" s="11"/>
      <c r="B514" s="52" t="s">
        <v>103</v>
      </c>
      <c r="C514" s="48"/>
      <c r="D514" s="48"/>
      <c r="E514" s="84"/>
      <c r="F514" s="63">
        <f t="shared" si="69"/>
        <v>0</v>
      </c>
      <c r="G514" s="48">
        <f>'PNC, Exon. &amp; no Exon.'!B571</f>
        <v>0</v>
      </c>
      <c r="H514" s="48">
        <f>'PNC, Exon. &amp; no Exon.'!C571</f>
        <v>0</v>
      </c>
      <c r="I514" s="82"/>
      <c r="J514" s="63">
        <f t="shared" si="64"/>
        <v>0</v>
      </c>
      <c r="K514" s="48">
        <f t="shared" si="65"/>
        <v>0</v>
      </c>
      <c r="L514" s="94" t="e">
        <f t="shared" si="66"/>
        <v>#DIV/0!</v>
      </c>
      <c r="M514" s="61" t="e">
        <f t="shared" si="67"/>
        <v>#DIV/0!</v>
      </c>
      <c r="N514" s="61" t="e">
        <f t="shared" si="68"/>
        <v>#DIV/0!</v>
      </c>
    </row>
    <row r="515" spans="1:14" ht="15.95" hidden="1" customHeight="1" x14ac:dyDescent="0.2">
      <c r="A515" s="11"/>
      <c r="B515" s="52" t="s">
        <v>110</v>
      </c>
      <c r="C515" s="48"/>
      <c r="D515" s="48"/>
      <c r="E515" s="84"/>
      <c r="F515" s="63">
        <f>(C515+D515)</f>
        <v>0</v>
      </c>
      <c r="G515" s="48">
        <f>'PNC, Exon. &amp; no Exon.'!B572</f>
        <v>0</v>
      </c>
      <c r="H515" s="48">
        <f>'PNC, Exon. &amp; no Exon.'!C572</f>
        <v>0</v>
      </c>
      <c r="I515" s="82"/>
      <c r="J515" s="63">
        <f>(G515+H515)</f>
        <v>0</v>
      </c>
      <c r="K515" s="48">
        <f>J515-F515</f>
        <v>0</v>
      </c>
      <c r="L515" s="94" t="e">
        <f>K515/F515*100</f>
        <v>#DIV/0!</v>
      </c>
      <c r="M515" s="61" t="e">
        <f>(F515/$F$516*100)</f>
        <v>#DIV/0!</v>
      </c>
      <c r="N515" s="61" t="e">
        <f>(J515/$J$516*100)</f>
        <v>#DIV/0!</v>
      </c>
    </row>
    <row r="516" spans="1:14" ht="20.25" hidden="1" customHeight="1" x14ac:dyDescent="0.2">
      <c r="A516" s="8"/>
      <c r="B516" s="55" t="s">
        <v>21</v>
      </c>
      <c r="C516" s="66">
        <f>SUM(C478:C515)</f>
        <v>0</v>
      </c>
      <c r="D516" s="66">
        <f>SUM(D478:D515)</f>
        <v>0</v>
      </c>
      <c r="E516" s="66"/>
      <c r="F516" s="66">
        <f>SUM(F478:F515)</f>
        <v>0</v>
      </c>
      <c r="G516" s="66">
        <f>SUM(G478:G515)</f>
        <v>0</v>
      </c>
      <c r="H516" s="66">
        <f>SUM(H478:H515)</f>
        <v>0</v>
      </c>
      <c r="I516" s="66"/>
      <c r="J516" s="66">
        <f>SUM(J478:J515)</f>
        <v>0</v>
      </c>
      <c r="K516" s="66">
        <f>SUM(K478:K515)</f>
        <v>0</v>
      </c>
      <c r="L516" s="95" t="e">
        <f>K516/F516*100</f>
        <v>#DIV/0!</v>
      </c>
      <c r="M516" s="95" t="e">
        <f>SUM(M478:M515)</f>
        <v>#DIV/0!</v>
      </c>
      <c r="N516" s="95" t="e">
        <f>SUM(N478:N515)</f>
        <v>#DIV/0!</v>
      </c>
    </row>
    <row r="517" spans="1:14" hidden="1" x14ac:dyDescent="0.2">
      <c r="B517" s="81" t="s">
        <v>97</v>
      </c>
    </row>
    <row r="518" spans="1:14" hidden="1" x14ac:dyDescent="0.2"/>
    <row r="519" spans="1:14" hidden="1" x14ac:dyDescent="0.2"/>
    <row r="520" spans="1:14" hidden="1" x14ac:dyDescent="0.2"/>
    <row r="521" spans="1:14" hidden="1" x14ac:dyDescent="0.2"/>
    <row r="522" spans="1:14" ht="20.25" hidden="1" x14ac:dyDescent="0.3">
      <c r="A522" s="188" t="s">
        <v>42</v>
      </c>
      <c r="B522" s="188"/>
      <c r="C522" s="188"/>
      <c r="D522" s="188"/>
      <c r="E522" s="188"/>
      <c r="F522" s="188"/>
      <c r="G522" s="188"/>
      <c r="H522" s="188"/>
      <c r="I522" s="188"/>
      <c r="J522" s="188"/>
      <c r="K522" s="188"/>
      <c r="L522" s="188"/>
      <c r="M522" s="188"/>
      <c r="N522" s="188"/>
    </row>
    <row r="523" spans="1:14" hidden="1" x14ac:dyDescent="0.2">
      <c r="A523" s="189" t="s">
        <v>59</v>
      </c>
      <c r="B523" s="189"/>
      <c r="C523" s="189"/>
      <c r="D523" s="189"/>
      <c r="E523" s="189"/>
      <c r="F523" s="189"/>
      <c r="G523" s="189"/>
      <c r="H523" s="189"/>
      <c r="I523" s="189"/>
      <c r="J523" s="189"/>
      <c r="K523" s="189"/>
      <c r="L523" s="189"/>
      <c r="M523" s="189"/>
      <c r="N523" s="189"/>
    </row>
    <row r="524" spans="1:14" hidden="1" x14ac:dyDescent="0.2">
      <c r="A524" s="191" t="s">
        <v>154</v>
      </c>
      <c r="B524" s="191"/>
      <c r="C524" s="191"/>
      <c r="D524" s="191"/>
      <c r="E524" s="191"/>
      <c r="F524" s="191"/>
      <c r="G524" s="191"/>
      <c r="H524" s="191"/>
      <c r="I524" s="191"/>
      <c r="J524" s="191"/>
      <c r="K524" s="191"/>
      <c r="L524" s="191"/>
      <c r="M524" s="191"/>
      <c r="N524" s="191"/>
    </row>
    <row r="525" spans="1:14" hidden="1" x14ac:dyDescent="0.2">
      <c r="A525" s="189" t="s">
        <v>113</v>
      </c>
      <c r="B525" s="189"/>
      <c r="C525" s="189"/>
      <c r="D525" s="189"/>
      <c r="E525" s="189"/>
      <c r="F525" s="189"/>
      <c r="G525" s="189"/>
      <c r="H525" s="189"/>
      <c r="I525" s="189"/>
      <c r="J525" s="189"/>
      <c r="K525" s="189"/>
      <c r="L525" s="189"/>
      <c r="M525" s="189"/>
      <c r="N525" s="189"/>
    </row>
    <row r="526" spans="1:14" hidden="1" x14ac:dyDescent="0.2">
      <c r="A526" s="1"/>
      <c r="B526" s="1"/>
      <c r="C526" s="1"/>
      <c r="D526" s="17"/>
      <c r="E526" s="1"/>
      <c r="F526" s="4"/>
      <c r="G526" s="1"/>
      <c r="H526" s="1"/>
      <c r="I526" s="1"/>
      <c r="J526" s="1"/>
      <c r="K526" s="1"/>
      <c r="L526" s="1"/>
      <c r="M526" s="1"/>
      <c r="N526" s="1"/>
    </row>
    <row r="527" spans="1:14" ht="23.25" hidden="1" customHeight="1" x14ac:dyDescent="0.2">
      <c r="B527" s="192" t="s">
        <v>33</v>
      </c>
      <c r="C527" s="192" t="s">
        <v>121</v>
      </c>
      <c r="D527" s="192"/>
      <c r="E527" s="192" t="s">
        <v>52</v>
      </c>
      <c r="F527" s="192"/>
      <c r="G527" s="192" t="s">
        <v>157</v>
      </c>
      <c r="H527" s="192"/>
      <c r="I527" s="192"/>
      <c r="J527" s="192"/>
      <c r="K527" s="192" t="s">
        <v>29</v>
      </c>
      <c r="L527" s="192"/>
      <c r="M527" s="192" t="s">
        <v>62</v>
      </c>
      <c r="N527" s="192"/>
    </row>
    <row r="528" spans="1:14" ht="32.25" hidden="1" customHeight="1" x14ac:dyDescent="0.2">
      <c r="A528" s="96"/>
      <c r="B528" s="192"/>
      <c r="C528" s="113" t="s">
        <v>28</v>
      </c>
      <c r="D528" s="113" t="s">
        <v>37</v>
      </c>
      <c r="E528" s="113" t="s">
        <v>51</v>
      </c>
      <c r="F528" s="113" t="s">
        <v>57</v>
      </c>
      <c r="G528" s="113" t="s">
        <v>28</v>
      </c>
      <c r="H528" s="113" t="s">
        <v>37</v>
      </c>
      <c r="I528" s="113" t="s">
        <v>51</v>
      </c>
      <c r="J528" s="113" t="s">
        <v>57</v>
      </c>
      <c r="K528" s="113" t="s">
        <v>26</v>
      </c>
      <c r="L528" s="113" t="s">
        <v>24</v>
      </c>
      <c r="M528" s="113">
        <v>2018</v>
      </c>
      <c r="N528" s="113">
        <v>2019</v>
      </c>
    </row>
    <row r="529" spans="1:14" ht="15.95" hidden="1" customHeight="1" x14ac:dyDescent="0.2">
      <c r="A529" s="97"/>
      <c r="B529" s="103" t="s">
        <v>90</v>
      </c>
      <c r="C529" s="48"/>
      <c r="D529" s="48"/>
      <c r="E529" s="82"/>
      <c r="F529" s="63">
        <f t="shared" ref="F529:F557" si="70">(C529+D529)</f>
        <v>0</v>
      </c>
      <c r="G529" s="48">
        <f>'PNC, Exon. &amp; no Exon.'!B594</f>
        <v>0</v>
      </c>
      <c r="H529" s="48">
        <f>'PNC, Exon. &amp; no Exon.'!C594</f>
        <v>0</v>
      </c>
      <c r="I529" s="82"/>
      <c r="J529" s="63">
        <f>(G529+H529)</f>
        <v>0</v>
      </c>
      <c r="K529" s="48">
        <f>J529-F529</f>
        <v>0</v>
      </c>
      <c r="L529" s="94" t="e">
        <f>K529/F529*100</f>
        <v>#DIV/0!</v>
      </c>
      <c r="M529" s="61" t="e">
        <f t="shared" ref="M529:M566" si="71">(F529/$F$567*100)</f>
        <v>#DIV/0!</v>
      </c>
      <c r="N529" s="61" t="e">
        <f t="shared" ref="N529:N566" si="72">(J529/$J$567*100)</f>
        <v>#DIV/0!</v>
      </c>
    </row>
    <row r="530" spans="1:14" ht="15.95" hidden="1" customHeight="1" x14ac:dyDescent="0.2">
      <c r="A530" s="98"/>
      <c r="B530" s="52" t="s">
        <v>122</v>
      </c>
      <c r="C530" s="48"/>
      <c r="D530" s="48"/>
      <c r="E530" s="82"/>
      <c r="F530" s="63">
        <f t="shared" si="70"/>
        <v>0</v>
      </c>
      <c r="G530" s="48">
        <f>'PNC, Exon. &amp; no Exon.'!B595</f>
        <v>0</v>
      </c>
      <c r="H530" s="48">
        <f>'PNC, Exon. &amp; no Exon.'!C595</f>
        <v>0</v>
      </c>
      <c r="I530" s="82"/>
      <c r="J530" s="63">
        <f t="shared" ref="J530:J565" si="73">(G530+H530)</f>
        <v>0</v>
      </c>
      <c r="K530" s="48">
        <f t="shared" ref="K530:K565" si="74">J530-F530</f>
        <v>0</v>
      </c>
      <c r="L530" s="94" t="e">
        <f t="shared" ref="L530:L565" si="75">K530/F530*100</f>
        <v>#DIV/0!</v>
      </c>
      <c r="M530" s="61" t="e">
        <f t="shared" si="71"/>
        <v>#DIV/0!</v>
      </c>
      <c r="N530" s="61" t="e">
        <f t="shared" si="72"/>
        <v>#DIV/0!</v>
      </c>
    </row>
    <row r="531" spans="1:14" ht="15.95" hidden="1" customHeight="1" x14ac:dyDescent="0.2">
      <c r="A531" s="98"/>
      <c r="B531" s="52" t="s">
        <v>99</v>
      </c>
      <c r="C531" s="48"/>
      <c r="D531" s="48"/>
      <c r="E531" s="82"/>
      <c r="F531" s="63">
        <f t="shared" si="70"/>
        <v>0</v>
      </c>
      <c r="G531" s="48">
        <f>'PNC, Exon. &amp; no Exon.'!B596</f>
        <v>0</v>
      </c>
      <c r="H531" s="48">
        <f>'PNC, Exon. &amp; no Exon.'!C596</f>
        <v>0</v>
      </c>
      <c r="I531" s="82"/>
      <c r="J531" s="63">
        <f t="shared" si="73"/>
        <v>0</v>
      </c>
      <c r="K531" s="48">
        <f t="shared" si="74"/>
        <v>0</v>
      </c>
      <c r="L531" s="94" t="e">
        <f t="shared" si="75"/>
        <v>#DIV/0!</v>
      </c>
      <c r="M531" s="61" t="e">
        <f t="shared" si="71"/>
        <v>#DIV/0!</v>
      </c>
      <c r="N531" s="61" t="e">
        <f t="shared" si="72"/>
        <v>#DIV/0!</v>
      </c>
    </row>
    <row r="532" spans="1:14" ht="15.95" hidden="1" customHeight="1" x14ac:dyDescent="0.2">
      <c r="A532" s="98"/>
      <c r="B532" s="52" t="s">
        <v>96</v>
      </c>
      <c r="C532" s="48"/>
      <c r="D532" s="48"/>
      <c r="E532" s="82"/>
      <c r="F532" s="63">
        <f t="shared" si="70"/>
        <v>0</v>
      </c>
      <c r="G532" s="48">
        <f>'PNC, Exon. &amp; no Exon.'!B597</f>
        <v>0</v>
      </c>
      <c r="H532" s="48">
        <f>'PNC, Exon. &amp; no Exon.'!C597</f>
        <v>0</v>
      </c>
      <c r="I532" s="82"/>
      <c r="J532" s="63">
        <f t="shared" si="73"/>
        <v>0</v>
      </c>
      <c r="K532" s="48">
        <f t="shared" si="74"/>
        <v>0</v>
      </c>
      <c r="L532" s="94" t="e">
        <f t="shared" si="75"/>
        <v>#DIV/0!</v>
      </c>
      <c r="M532" s="61" t="e">
        <f t="shared" si="71"/>
        <v>#DIV/0!</v>
      </c>
      <c r="N532" s="61" t="e">
        <f t="shared" si="72"/>
        <v>#DIV/0!</v>
      </c>
    </row>
    <row r="533" spans="1:14" ht="15.95" hidden="1" customHeight="1" x14ac:dyDescent="0.2">
      <c r="A533" s="98"/>
      <c r="B533" s="52" t="s">
        <v>91</v>
      </c>
      <c r="C533" s="48"/>
      <c r="D533" s="48"/>
      <c r="E533" s="84"/>
      <c r="F533" s="63">
        <f t="shared" si="70"/>
        <v>0</v>
      </c>
      <c r="G533" s="48">
        <f>'PNC, Exon. &amp; no Exon.'!B598</f>
        <v>0</v>
      </c>
      <c r="H533" s="48">
        <f>'PNC, Exon. &amp; no Exon.'!C598</f>
        <v>0</v>
      </c>
      <c r="I533" s="82"/>
      <c r="J533" s="63">
        <f t="shared" si="73"/>
        <v>0</v>
      </c>
      <c r="K533" s="48">
        <f t="shared" si="74"/>
        <v>0</v>
      </c>
      <c r="L533" s="94" t="e">
        <f t="shared" si="75"/>
        <v>#DIV/0!</v>
      </c>
      <c r="M533" s="61" t="e">
        <f t="shared" si="71"/>
        <v>#DIV/0!</v>
      </c>
      <c r="N533" s="61" t="e">
        <f t="shared" si="72"/>
        <v>#DIV/0!</v>
      </c>
    </row>
    <row r="534" spans="1:14" ht="15.95" hidden="1" customHeight="1" x14ac:dyDescent="0.2">
      <c r="A534" s="98"/>
      <c r="B534" s="52" t="s">
        <v>88</v>
      </c>
      <c r="C534" s="48"/>
      <c r="D534" s="48"/>
      <c r="E534" s="82"/>
      <c r="F534" s="63">
        <f t="shared" si="70"/>
        <v>0</v>
      </c>
      <c r="G534" s="48">
        <f>'PNC, Exon. &amp; no Exon.'!B599</f>
        <v>0</v>
      </c>
      <c r="H534" s="48">
        <f>'PNC, Exon. &amp; no Exon.'!C599</f>
        <v>0</v>
      </c>
      <c r="I534" s="82"/>
      <c r="J534" s="63">
        <f t="shared" si="73"/>
        <v>0</v>
      </c>
      <c r="K534" s="48">
        <f t="shared" si="74"/>
        <v>0</v>
      </c>
      <c r="L534" s="94" t="e">
        <f t="shared" si="75"/>
        <v>#DIV/0!</v>
      </c>
      <c r="M534" s="61" t="e">
        <f t="shared" si="71"/>
        <v>#DIV/0!</v>
      </c>
      <c r="N534" s="61" t="e">
        <f t="shared" si="72"/>
        <v>#DIV/0!</v>
      </c>
    </row>
    <row r="535" spans="1:14" ht="15.95" hidden="1" customHeight="1" x14ac:dyDescent="0.2">
      <c r="A535" s="11"/>
      <c r="B535" s="52" t="s">
        <v>93</v>
      </c>
      <c r="C535" s="48"/>
      <c r="D535" s="48"/>
      <c r="E535" s="82"/>
      <c r="F535" s="63">
        <f t="shared" si="70"/>
        <v>0</v>
      </c>
      <c r="G535" s="48">
        <f>'PNC, Exon. &amp; no Exon.'!B600</f>
        <v>0</v>
      </c>
      <c r="H535" s="48">
        <f>'PNC, Exon. &amp; no Exon.'!C600</f>
        <v>0</v>
      </c>
      <c r="I535" s="82"/>
      <c r="J535" s="63">
        <f t="shared" si="73"/>
        <v>0</v>
      </c>
      <c r="K535" s="48">
        <f t="shared" si="74"/>
        <v>0</v>
      </c>
      <c r="L535" s="94" t="e">
        <f t="shared" si="75"/>
        <v>#DIV/0!</v>
      </c>
      <c r="M535" s="61" t="e">
        <f t="shared" si="71"/>
        <v>#DIV/0!</v>
      </c>
      <c r="N535" s="61" t="e">
        <f t="shared" si="72"/>
        <v>#DIV/0!</v>
      </c>
    </row>
    <row r="536" spans="1:14" ht="15.95" hidden="1" customHeight="1" x14ac:dyDescent="0.2">
      <c r="A536" s="98"/>
      <c r="B536" s="52" t="s">
        <v>89</v>
      </c>
      <c r="C536" s="48"/>
      <c r="D536" s="48"/>
      <c r="E536" s="82"/>
      <c r="F536" s="63">
        <f t="shared" si="70"/>
        <v>0</v>
      </c>
      <c r="G536" s="48">
        <f>'PNC, Exon. &amp; no Exon.'!B601</f>
        <v>0</v>
      </c>
      <c r="H536" s="48">
        <f>'PNC, Exon. &amp; no Exon.'!C601</f>
        <v>0</v>
      </c>
      <c r="I536" s="82"/>
      <c r="J536" s="63">
        <f t="shared" si="73"/>
        <v>0</v>
      </c>
      <c r="K536" s="48">
        <f t="shared" si="74"/>
        <v>0</v>
      </c>
      <c r="L536" s="94" t="e">
        <f t="shared" si="75"/>
        <v>#DIV/0!</v>
      </c>
      <c r="M536" s="61" t="e">
        <f t="shared" si="71"/>
        <v>#DIV/0!</v>
      </c>
      <c r="N536" s="61" t="e">
        <f t="shared" si="72"/>
        <v>#DIV/0!</v>
      </c>
    </row>
    <row r="537" spans="1:14" ht="15.95" hidden="1" customHeight="1" x14ac:dyDescent="0.2">
      <c r="A537" s="98"/>
      <c r="B537" s="52" t="s">
        <v>78</v>
      </c>
      <c r="C537" s="48"/>
      <c r="D537" s="48"/>
      <c r="E537" s="82"/>
      <c r="F537" s="63">
        <f t="shared" si="70"/>
        <v>0</v>
      </c>
      <c r="G537" s="48">
        <f>'PNC, Exon. &amp; no Exon.'!B602</f>
        <v>0</v>
      </c>
      <c r="H537" s="48">
        <f>'PNC, Exon. &amp; no Exon.'!C602</f>
        <v>0</v>
      </c>
      <c r="I537" s="82"/>
      <c r="J537" s="63">
        <f t="shared" si="73"/>
        <v>0</v>
      </c>
      <c r="K537" s="48">
        <f t="shared" si="74"/>
        <v>0</v>
      </c>
      <c r="L537" s="94" t="e">
        <f t="shared" si="75"/>
        <v>#DIV/0!</v>
      </c>
      <c r="M537" s="61" t="e">
        <f t="shared" si="71"/>
        <v>#DIV/0!</v>
      </c>
      <c r="N537" s="61" t="e">
        <f t="shared" si="72"/>
        <v>#DIV/0!</v>
      </c>
    </row>
    <row r="538" spans="1:14" ht="15.95" hidden="1" customHeight="1" x14ac:dyDescent="0.2">
      <c r="A538" s="98"/>
      <c r="B538" s="52" t="s">
        <v>95</v>
      </c>
      <c r="C538" s="48"/>
      <c r="D538" s="48"/>
      <c r="E538" s="84"/>
      <c r="F538" s="63">
        <f t="shared" si="70"/>
        <v>0</v>
      </c>
      <c r="G538" s="48">
        <f>'PNC, Exon. &amp; no Exon.'!B603</f>
        <v>0</v>
      </c>
      <c r="H538" s="48">
        <f>'PNC, Exon. &amp; no Exon.'!C603</f>
        <v>0</v>
      </c>
      <c r="I538" s="82"/>
      <c r="J538" s="63">
        <f t="shared" si="73"/>
        <v>0</v>
      </c>
      <c r="K538" s="48">
        <f t="shared" si="74"/>
        <v>0</v>
      </c>
      <c r="L538" s="94" t="e">
        <f t="shared" si="75"/>
        <v>#DIV/0!</v>
      </c>
      <c r="M538" s="61" t="e">
        <f t="shared" si="71"/>
        <v>#DIV/0!</v>
      </c>
      <c r="N538" s="61" t="e">
        <f t="shared" si="72"/>
        <v>#DIV/0!</v>
      </c>
    </row>
    <row r="539" spans="1:14" ht="15.95" hidden="1" customHeight="1" x14ac:dyDescent="0.2">
      <c r="A539" s="98"/>
      <c r="B539" s="52" t="s">
        <v>98</v>
      </c>
      <c r="C539" s="48"/>
      <c r="D539" s="48"/>
      <c r="E539" s="84"/>
      <c r="F539" s="63">
        <f t="shared" si="70"/>
        <v>0</v>
      </c>
      <c r="G539" s="48">
        <f>'PNC, Exon. &amp; no Exon.'!B604</f>
        <v>0</v>
      </c>
      <c r="H539" s="48">
        <f>'PNC, Exon. &amp; no Exon.'!C604</f>
        <v>0</v>
      </c>
      <c r="I539" s="82"/>
      <c r="J539" s="63">
        <f t="shared" si="73"/>
        <v>0</v>
      </c>
      <c r="K539" s="48">
        <f t="shared" si="74"/>
        <v>0</v>
      </c>
      <c r="L539" s="94" t="e">
        <f t="shared" si="75"/>
        <v>#DIV/0!</v>
      </c>
      <c r="M539" s="61" t="e">
        <f t="shared" si="71"/>
        <v>#DIV/0!</v>
      </c>
      <c r="N539" s="61" t="e">
        <f t="shared" si="72"/>
        <v>#DIV/0!</v>
      </c>
    </row>
    <row r="540" spans="1:14" ht="15.95" hidden="1" customHeight="1" x14ac:dyDescent="0.2">
      <c r="A540" s="11"/>
      <c r="B540" s="52" t="s">
        <v>83</v>
      </c>
      <c r="C540" s="48"/>
      <c r="D540" s="48"/>
      <c r="E540" s="84"/>
      <c r="F540" s="63">
        <f t="shared" si="70"/>
        <v>0</v>
      </c>
      <c r="G540" s="48">
        <f>'PNC, Exon. &amp; no Exon.'!B605</f>
        <v>0</v>
      </c>
      <c r="H540" s="48">
        <f>'PNC, Exon. &amp; no Exon.'!C605</f>
        <v>0</v>
      </c>
      <c r="I540" s="82"/>
      <c r="J540" s="63">
        <f t="shared" si="73"/>
        <v>0</v>
      </c>
      <c r="K540" s="48">
        <f t="shared" si="74"/>
        <v>0</v>
      </c>
      <c r="L540" s="94" t="e">
        <f t="shared" si="75"/>
        <v>#DIV/0!</v>
      </c>
      <c r="M540" s="61" t="e">
        <f t="shared" si="71"/>
        <v>#DIV/0!</v>
      </c>
      <c r="N540" s="61" t="e">
        <f t="shared" si="72"/>
        <v>#DIV/0!</v>
      </c>
    </row>
    <row r="541" spans="1:14" ht="15.95" hidden="1" customHeight="1" x14ac:dyDescent="0.2">
      <c r="A541" s="11"/>
      <c r="B541" s="52" t="s">
        <v>85</v>
      </c>
      <c r="C541" s="48"/>
      <c r="D541" s="48"/>
      <c r="E541" s="84"/>
      <c r="F541" s="63">
        <f t="shared" si="70"/>
        <v>0</v>
      </c>
      <c r="G541" s="48">
        <f>'PNC, Exon. &amp; no Exon.'!B606</f>
        <v>0</v>
      </c>
      <c r="H541" s="48">
        <f>'PNC, Exon. &amp; no Exon.'!C606</f>
        <v>0</v>
      </c>
      <c r="I541" s="82"/>
      <c r="J541" s="63">
        <f t="shared" si="73"/>
        <v>0</v>
      </c>
      <c r="K541" s="48">
        <f t="shared" si="74"/>
        <v>0</v>
      </c>
      <c r="L541" s="94" t="e">
        <f t="shared" si="75"/>
        <v>#DIV/0!</v>
      </c>
      <c r="M541" s="61" t="e">
        <f t="shared" si="71"/>
        <v>#DIV/0!</v>
      </c>
      <c r="N541" s="61" t="e">
        <f t="shared" si="72"/>
        <v>#DIV/0!</v>
      </c>
    </row>
    <row r="542" spans="1:14" ht="15.95" hidden="1" customHeight="1" x14ac:dyDescent="0.2">
      <c r="A542" s="11"/>
      <c r="B542" s="52" t="s">
        <v>81</v>
      </c>
      <c r="C542" s="48"/>
      <c r="D542" s="48"/>
      <c r="E542" s="82"/>
      <c r="F542" s="63">
        <f t="shared" si="70"/>
        <v>0</v>
      </c>
      <c r="G542" s="48">
        <f>'PNC, Exon. &amp; no Exon.'!B607</f>
        <v>0</v>
      </c>
      <c r="H542" s="48">
        <f>'PNC, Exon. &amp; no Exon.'!C607</f>
        <v>0</v>
      </c>
      <c r="I542" s="82"/>
      <c r="J542" s="63">
        <f t="shared" si="73"/>
        <v>0</v>
      </c>
      <c r="K542" s="48">
        <f t="shared" si="74"/>
        <v>0</v>
      </c>
      <c r="L542" s="94" t="e">
        <f t="shared" si="75"/>
        <v>#DIV/0!</v>
      </c>
      <c r="M542" s="61" t="e">
        <f t="shared" si="71"/>
        <v>#DIV/0!</v>
      </c>
      <c r="N542" s="61" t="e">
        <f t="shared" si="72"/>
        <v>#DIV/0!</v>
      </c>
    </row>
    <row r="543" spans="1:14" ht="15.95" hidden="1" customHeight="1" x14ac:dyDescent="0.2">
      <c r="A543" s="11"/>
      <c r="B543" s="52" t="s">
        <v>80</v>
      </c>
      <c r="C543" s="48"/>
      <c r="D543" s="48"/>
      <c r="E543" s="84"/>
      <c r="F543" s="63">
        <f t="shared" si="70"/>
        <v>0</v>
      </c>
      <c r="G543" s="48">
        <f>'PNC, Exon. &amp; no Exon.'!B608</f>
        <v>0</v>
      </c>
      <c r="H543" s="48">
        <f>'PNC, Exon. &amp; no Exon.'!C608</f>
        <v>0</v>
      </c>
      <c r="I543" s="82"/>
      <c r="J543" s="63">
        <f t="shared" si="73"/>
        <v>0</v>
      </c>
      <c r="K543" s="48">
        <f t="shared" si="74"/>
        <v>0</v>
      </c>
      <c r="L543" s="94" t="e">
        <f t="shared" si="75"/>
        <v>#DIV/0!</v>
      </c>
      <c r="M543" s="61" t="e">
        <f t="shared" si="71"/>
        <v>#DIV/0!</v>
      </c>
      <c r="N543" s="61" t="e">
        <f t="shared" si="72"/>
        <v>#DIV/0!</v>
      </c>
    </row>
    <row r="544" spans="1:14" ht="15.95" hidden="1" customHeight="1" x14ac:dyDescent="0.2">
      <c r="A544" s="11"/>
      <c r="B544" s="52" t="s">
        <v>107</v>
      </c>
      <c r="C544" s="48"/>
      <c r="D544" s="48"/>
      <c r="E544" s="82"/>
      <c r="F544" s="63">
        <f t="shared" si="70"/>
        <v>0</v>
      </c>
      <c r="G544" s="48">
        <f>'PNC, Exon. &amp; no Exon.'!B609</f>
        <v>0</v>
      </c>
      <c r="H544" s="48">
        <f>'PNC, Exon. &amp; no Exon.'!C609</f>
        <v>0</v>
      </c>
      <c r="I544" s="82"/>
      <c r="J544" s="63">
        <f t="shared" si="73"/>
        <v>0</v>
      </c>
      <c r="K544" s="48">
        <f t="shared" si="74"/>
        <v>0</v>
      </c>
      <c r="L544" s="94" t="e">
        <f t="shared" si="75"/>
        <v>#DIV/0!</v>
      </c>
      <c r="M544" s="61" t="e">
        <f t="shared" si="71"/>
        <v>#DIV/0!</v>
      </c>
      <c r="N544" s="61" t="e">
        <f t="shared" si="72"/>
        <v>#DIV/0!</v>
      </c>
    </row>
    <row r="545" spans="1:14" ht="15.95" hidden="1" customHeight="1" x14ac:dyDescent="0.2">
      <c r="A545" s="11"/>
      <c r="B545" s="52" t="s">
        <v>79</v>
      </c>
      <c r="C545" s="48"/>
      <c r="D545" s="48"/>
      <c r="E545" s="82"/>
      <c r="F545" s="63">
        <f t="shared" si="70"/>
        <v>0</v>
      </c>
      <c r="G545" s="48">
        <f>'PNC, Exon. &amp; no Exon.'!B610</f>
        <v>0</v>
      </c>
      <c r="H545" s="48">
        <f>'PNC, Exon. &amp; no Exon.'!C610</f>
        <v>0</v>
      </c>
      <c r="I545" s="82"/>
      <c r="J545" s="63">
        <f t="shared" si="73"/>
        <v>0</v>
      </c>
      <c r="K545" s="48">
        <f t="shared" si="74"/>
        <v>0</v>
      </c>
      <c r="L545" s="94" t="e">
        <f t="shared" si="75"/>
        <v>#DIV/0!</v>
      </c>
      <c r="M545" s="61" t="e">
        <f t="shared" si="71"/>
        <v>#DIV/0!</v>
      </c>
      <c r="N545" s="61" t="e">
        <f t="shared" si="72"/>
        <v>#DIV/0!</v>
      </c>
    </row>
    <row r="546" spans="1:14" ht="15.95" hidden="1" customHeight="1" x14ac:dyDescent="0.2">
      <c r="A546" s="11"/>
      <c r="B546" s="52" t="s">
        <v>84</v>
      </c>
      <c r="C546" s="48"/>
      <c r="D546" s="48"/>
      <c r="E546" s="82"/>
      <c r="F546" s="63">
        <f t="shared" si="70"/>
        <v>0</v>
      </c>
      <c r="G546" s="48">
        <f>'PNC, Exon. &amp; no Exon.'!B611</f>
        <v>0</v>
      </c>
      <c r="H546" s="48">
        <f>'PNC, Exon. &amp; no Exon.'!C611</f>
        <v>0</v>
      </c>
      <c r="I546" s="82"/>
      <c r="J546" s="63">
        <f t="shared" si="73"/>
        <v>0</v>
      </c>
      <c r="K546" s="48">
        <f t="shared" si="74"/>
        <v>0</v>
      </c>
      <c r="L546" s="94" t="e">
        <f t="shared" si="75"/>
        <v>#DIV/0!</v>
      </c>
      <c r="M546" s="61" t="e">
        <f t="shared" si="71"/>
        <v>#DIV/0!</v>
      </c>
      <c r="N546" s="61" t="e">
        <f t="shared" si="72"/>
        <v>#DIV/0!</v>
      </c>
    </row>
    <row r="547" spans="1:14" ht="15.95" hidden="1" customHeight="1" x14ac:dyDescent="0.2">
      <c r="A547" s="11"/>
      <c r="B547" s="52" t="s">
        <v>100</v>
      </c>
      <c r="C547" s="48"/>
      <c r="D547" s="48"/>
      <c r="E547" s="84"/>
      <c r="F547" s="63">
        <f t="shared" si="70"/>
        <v>0</v>
      </c>
      <c r="G547" s="48">
        <f>'PNC, Exon. &amp; no Exon.'!B612</f>
        <v>0</v>
      </c>
      <c r="H547" s="48">
        <f>'PNC, Exon. &amp; no Exon.'!C612</f>
        <v>0</v>
      </c>
      <c r="I547" s="82"/>
      <c r="J547" s="63">
        <f t="shared" si="73"/>
        <v>0</v>
      </c>
      <c r="K547" s="48">
        <f t="shared" si="74"/>
        <v>0</v>
      </c>
      <c r="L547" s="94" t="e">
        <f t="shared" si="75"/>
        <v>#DIV/0!</v>
      </c>
      <c r="M547" s="61" t="e">
        <f t="shared" si="71"/>
        <v>#DIV/0!</v>
      </c>
      <c r="N547" s="61" t="e">
        <f t="shared" si="72"/>
        <v>#DIV/0!</v>
      </c>
    </row>
    <row r="548" spans="1:14" ht="15.95" hidden="1" customHeight="1" x14ac:dyDescent="0.2">
      <c r="A548" s="11"/>
      <c r="B548" s="52" t="s">
        <v>92</v>
      </c>
      <c r="C548" s="48"/>
      <c r="D548" s="48"/>
      <c r="E548" s="82"/>
      <c r="F548" s="63">
        <f t="shared" si="70"/>
        <v>0</v>
      </c>
      <c r="G548" s="48">
        <f>'PNC, Exon. &amp; no Exon.'!B613</f>
        <v>0</v>
      </c>
      <c r="H548" s="48">
        <f>'PNC, Exon. &amp; no Exon.'!C613</f>
        <v>0</v>
      </c>
      <c r="I548" s="82"/>
      <c r="J548" s="63">
        <f t="shared" si="73"/>
        <v>0</v>
      </c>
      <c r="K548" s="48">
        <f t="shared" si="74"/>
        <v>0</v>
      </c>
      <c r="L548" s="94" t="e">
        <f t="shared" si="75"/>
        <v>#DIV/0!</v>
      </c>
      <c r="M548" s="61" t="e">
        <f t="shared" si="71"/>
        <v>#DIV/0!</v>
      </c>
      <c r="N548" s="61" t="e">
        <f t="shared" si="72"/>
        <v>#DIV/0!</v>
      </c>
    </row>
    <row r="549" spans="1:14" ht="15.95" hidden="1" customHeight="1" x14ac:dyDescent="0.2">
      <c r="A549" s="11"/>
      <c r="B549" s="52" t="s">
        <v>101</v>
      </c>
      <c r="C549" s="48"/>
      <c r="D549" s="48"/>
      <c r="E549" s="82"/>
      <c r="F549" s="63">
        <f t="shared" si="70"/>
        <v>0</v>
      </c>
      <c r="G549" s="48">
        <f>'PNC, Exon. &amp; no Exon.'!B614</f>
        <v>0</v>
      </c>
      <c r="H549" s="48">
        <f>'PNC, Exon. &amp; no Exon.'!C614</f>
        <v>0</v>
      </c>
      <c r="I549" s="82"/>
      <c r="J549" s="63">
        <f t="shared" si="73"/>
        <v>0</v>
      </c>
      <c r="K549" s="48">
        <f t="shared" si="74"/>
        <v>0</v>
      </c>
      <c r="L549" s="94" t="e">
        <f t="shared" si="75"/>
        <v>#DIV/0!</v>
      </c>
      <c r="M549" s="61" t="e">
        <f t="shared" si="71"/>
        <v>#DIV/0!</v>
      </c>
      <c r="N549" s="61" t="e">
        <f t="shared" si="72"/>
        <v>#DIV/0!</v>
      </c>
    </row>
    <row r="550" spans="1:14" ht="15.95" hidden="1" customHeight="1" x14ac:dyDescent="0.2">
      <c r="A550" s="11"/>
      <c r="B550" s="51" t="s">
        <v>115</v>
      </c>
      <c r="C550" s="48"/>
      <c r="D550" s="48"/>
      <c r="E550" s="84"/>
      <c r="F550" s="63">
        <f t="shared" si="70"/>
        <v>0</v>
      </c>
      <c r="G550" s="48">
        <f>'PNC, Exon. &amp; no Exon.'!B615</f>
        <v>0</v>
      </c>
      <c r="H550" s="48">
        <f>'PNC, Exon. &amp; no Exon.'!C615</f>
        <v>0</v>
      </c>
      <c r="I550" s="82"/>
      <c r="J550" s="63">
        <f t="shared" si="73"/>
        <v>0</v>
      </c>
      <c r="K550" s="48">
        <f t="shared" si="74"/>
        <v>0</v>
      </c>
      <c r="L550" s="94" t="e">
        <f t="shared" si="75"/>
        <v>#DIV/0!</v>
      </c>
      <c r="M550" s="61" t="e">
        <f t="shared" si="71"/>
        <v>#DIV/0!</v>
      </c>
      <c r="N550" s="61" t="e">
        <f t="shared" si="72"/>
        <v>#DIV/0!</v>
      </c>
    </row>
    <row r="551" spans="1:14" ht="15.95" hidden="1" customHeight="1" x14ac:dyDescent="0.2">
      <c r="A551" s="11"/>
      <c r="B551" s="52" t="s">
        <v>106</v>
      </c>
      <c r="C551" s="48"/>
      <c r="D551" s="48"/>
      <c r="E551" s="84"/>
      <c r="F551" s="63">
        <f t="shared" si="70"/>
        <v>0</v>
      </c>
      <c r="G551" s="48">
        <f>'PNC, Exon. &amp; no Exon.'!B616</f>
        <v>0</v>
      </c>
      <c r="H551" s="48">
        <f>'PNC, Exon. &amp; no Exon.'!C616</f>
        <v>0</v>
      </c>
      <c r="I551" s="82"/>
      <c r="J551" s="63">
        <f t="shared" si="73"/>
        <v>0</v>
      </c>
      <c r="K551" s="48">
        <f t="shared" si="74"/>
        <v>0</v>
      </c>
      <c r="L551" s="94" t="e">
        <f t="shared" si="75"/>
        <v>#DIV/0!</v>
      </c>
      <c r="M551" s="61" t="e">
        <f t="shared" si="71"/>
        <v>#DIV/0!</v>
      </c>
      <c r="N551" s="61" t="e">
        <f t="shared" si="72"/>
        <v>#DIV/0!</v>
      </c>
    </row>
    <row r="552" spans="1:14" ht="15.95" hidden="1" customHeight="1" x14ac:dyDescent="0.2">
      <c r="A552" s="11"/>
      <c r="B552" s="52" t="s">
        <v>82</v>
      </c>
      <c r="C552" s="48"/>
      <c r="D552" s="48"/>
      <c r="E552" s="84"/>
      <c r="F552" s="63">
        <f t="shared" si="70"/>
        <v>0</v>
      </c>
      <c r="G552" s="48">
        <f>'PNC, Exon. &amp; no Exon.'!B617</f>
        <v>0</v>
      </c>
      <c r="H552" s="48">
        <f>'PNC, Exon. &amp; no Exon.'!C617</f>
        <v>0</v>
      </c>
      <c r="I552" s="82"/>
      <c r="J552" s="63">
        <f t="shared" si="73"/>
        <v>0</v>
      </c>
      <c r="K552" s="48">
        <f t="shared" si="74"/>
        <v>0</v>
      </c>
      <c r="L552" s="94" t="e">
        <f t="shared" si="75"/>
        <v>#DIV/0!</v>
      </c>
      <c r="M552" s="61" t="e">
        <f t="shared" si="71"/>
        <v>#DIV/0!</v>
      </c>
      <c r="N552" s="61" t="e">
        <f t="shared" si="72"/>
        <v>#DIV/0!</v>
      </c>
    </row>
    <row r="553" spans="1:14" ht="15.95" hidden="1" customHeight="1" x14ac:dyDescent="0.2">
      <c r="A553" s="11"/>
      <c r="B553" s="52" t="s">
        <v>104</v>
      </c>
      <c r="C553" s="48"/>
      <c r="D553" s="48"/>
      <c r="E553" s="84"/>
      <c r="F553" s="63">
        <f t="shared" si="70"/>
        <v>0</v>
      </c>
      <c r="G553" s="48">
        <f>'PNC, Exon. &amp; no Exon.'!B618</f>
        <v>0</v>
      </c>
      <c r="H553" s="48">
        <f>'PNC, Exon. &amp; no Exon.'!C618</f>
        <v>0</v>
      </c>
      <c r="I553" s="82"/>
      <c r="J553" s="63">
        <f t="shared" si="73"/>
        <v>0</v>
      </c>
      <c r="K553" s="48">
        <f t="shared" si="74"/>
        <v>0</v>
      </c>
      <c r="L553" s="94" t="e">
        <f t="shared" si="75"/>
        <v>#DIV/0!</v>
      </c>
      <c r="M553" s="61" t="e">
        <f t="shared" si="71"/>
        <v>#DIV/0!</v>
      </c>
      <c r="N553" s="61" t="e">
        <f t="shared" si="72"/>
        <v>#DIV/0!</v>
      </c>
    </row>
    <row r="554" spans="1:14" ht="15.95" hidden="1" customHeight="1" x14ac:dyDescent="0.2">
      <c r="A554" s="11"/>
      <c r="B554" s="52" t="s">
        <v>114</v>
      </c>
      <c r="C554" s="48"/>
      <c r="D554" s="48"/>
      <c r="E554" s="84"/>
      <c r="F554" s="63">
        <f t="shared" si="70"/>
        <v>0</v>
      </c>
      <c r="G554" s="48">
        <f>'PNC, Exon. &amp; no Exon.'!B619</f>
        <v>0</v>
      </c>
      <c r="H554" s="48">
        <f>'PNC, Exon. &amp; no Exon.'!C619</f>
        <v>0</v>
      </c>
      <c r="I554" s="82"/>
      <c r="J554" s="63">
        <f t="shared" si="73"/>
        <v>0</v>
      </c>
      <c r="K554" s="48">
        <f t="shared" si="74"/>
        <v>0</v>
      </c>
      <c r="L554" s="94" t="e">
        <f t="shared" si="75"/>
        <v>#DIV/0!</v>
      </c>
      <c r="M554" s="61" t="e">
        <f t="shared" si="71"/>
        <v>#DIV/0!</v>
      </c>
      <c r="N554" s="61" t="e">
        <f t="shared" si="72"/>
        <v>#DIV/0!</v>
      </c>
    </row>
    <row r="555" spans="1:14" ht="15.95" hidden="1" customHeight="1" x14ac:dyDescent="0.2">
      <c r="A555" s="11"/>
      <c r="B555" s="52" t="s">
        <v>116</v>
      </c>
      <c r="C555" s="48"/>
      <c r="D555" s="48"/>
      <c r="E555" s="84"/>
      <c r="F555" s="63">
        <f t="shared" si="70"/>
        <v>0</v>
      </c>
      <c r="G555" s="48">
        <f>'PNC, Exon. &amp; no Exon.'!B620</f>
        <v>0</v>
      </c>
      <c r="H555" s="48">
        <f>'PNC, Exon. &amp; no Exon.'!C620</f>
        <v>0</v>
      </c>
      <c r="I555" s="82"/>
      <c r="J555" s="63">
        <f t="shared" si="73"/>
        <v>0</v>
      </c>
      <c r="K555" s="48">
        <f t="shared" si="74"/>
        <v>0</v>
      </c>
      <c r="L555" s="94" t="e">
        <f t="shared" si="75"/>
        <v>#DIV/0!</v>
      </c>
      <c r="M555" s="61" t="e">
        <f t="shared" si="71"/>
        <v>#DIV/0!</v>
      </c>
      <c r="N555" s="61" t="e">
        <f t="shared" si="72"/>
        <v>#DIV/0!</v>
      </c>
    </row>
    <row r="556" spans="1:14" ht="15.95" hidden="1" customHeight="1" x14ac:dyDescent="0.2">
      <c r="A556" s="11"/>
      <c r="B556" s="52" t="s">
        <v>119</v>
      </c>
      <c r="C556" s="48"/>
      <c r="D556" s="48"/>
      <c r="E556" s="82"/>
      <c r="F556" s="63">
        <f t="shared" si="70"/>
        <v>0</v>
      </c>
      <c r="G556" s="48">
        <f>'PNC, Exon. &amp; no Exon.'!B621</f>
        <v>0</v>
      </c>
      <c r="H556" s="48">
        <f>'PNC, Exon. &amp; no Exon.'!C621</f>
        <v>0</v>
      </c>
      <c r="I556" s="82"/>
      <c r="J556" s="63">
        <f t="shared" si="73"/>
        <v>0</v>
      </c>
      <c r="K556" s="48">
        <f t="shared" si="74"/>
        <v>0</v>
      </c>
      <c r="L556" s="94" t="e">
        <f t="shared" si="75"/>
        <v>#DIV/0!</v>
      </c>
      <c r="M556" s="61" t="e">
        <f t="shared" si="71"/>
        <v>#DIV/0!</v>
      </c>
      <c r="N556" s="61" t="e">
        <f t="shared" si="72"/>
        <v>#DIV/0!</v>
      </c>
    </row>
    <row r="557" spans="1:14" ht="15.95" hidden="1" customHeight="1" x14ac:dyDescent="0.2">
      <c r="A557" s="11"/>
      <c r="B557" s="52" t="s">
        <v>124</v>
      </c>
      <c r="C557" s="48"/>
      <c r="D557" s="48"/>
      <c r="E557" s="82"/>
      <c r="F557" s="63">
        <f t="shared" si="70"/>
        <v>0</v>
      </c>
      <c r="G557" s="48">
        <f>'PNC, Exon. &amp; no Exon.'!B622</f>
        <v>0</v>
      </c>
      <c r="H557" s="48">
        <f>'PNC, Exon. &amp; no Exon.'!C622</f>
        <v>0</v>
      </c>
      <c r="I557" s="82"/>
      <c r="J557" s="63">
        <f t="shared" si="73"/>
        <v>0</v>
      </c>
      <c r="K557" s="48">
        <f t="shared" si="74"/>
        <v>0</v>
      </c>
      <c r="L557" s="94" t="e">
        <f t="shared" si="75"/>
        <v>#DIV/0!</v>
      </c>
      <c r="M557" s="61" t="e">
        <f t="shared" si="71"/>
        <v>#DIV/0!</v>
      </c>
      <c r="N557" s="61" t="e">
        <f t="shared" si="72"/>
        <v>#DIV/0!</v>
      </c>
    </row>
    <row r="558" spans="1:14" ht="15.95" hidden="1" customHeight="1" x14ac:dyDescent="0.2">
      <c r="A558" s="11"/>
      <c r="B558" s="52" t="s">
        <v>102</v>
      </c>
      <c r="C558" s="48"/>
      <c r="D558" s="48"/>
      <c r="E558" s="82"/>
      <c r="F558" s="63">
        <f t="shared" ref="F558:F565" si="76">(C558+D558)</f>
        <v>0</v>
      </c>
      <c r="G558" s="48">
        <f>'PNC, Exon. &amp; no Exon.'!B623</f>
        <v>0</v>
      </c>
      <c r="H558" s="48">
        <f>'PNC, Exon. &amp; no Exon.'!C623</f>
        <v>0</v>
      </c>
      <c r="I558" s="82"/>
      <c r="J558" s="63">
        <f t="shared" si="73"/>
        <v>0</v>
      </c>
      <c r="K558" s="48">
        <f t="shared" si="74"/>
        <v>0</v>
      </c>
      <c r="L558" s="94" t="e">
        <f t="shared" si="75"/>
        <v>#DIV/0!</v>
      </c>
      <c r="M558" s="61" t="e">
        <f t="shared" si="71"/>
        <v>#DIV/0!</v>
      </c>
      <c r="N558" s="61" t="e">
        <f t="shared" si="72"/>
        <v>#DIV/0!</v>
      </c>
    </row>
    <row r="559" spans="1:14" ht="15.95" hidden="1" customHeight="1" x14ac:dyDescent="0.2">
      <c r="A559" s="11"/>
      <c r="B559" s="51" t="s">
        <v>109</v>
      </c>
      <c r="C559" s="48"/>
      <c r="D559" s="48"/>
      <c r="E559" s="84"/>
      <c r="F559" s="63">
        <f t="shared" si="76"/>
        <v>0</v>
      </c>
      <c r="G559" s="48">
        <f>'PNC, Exon. &amp; no Exon.'!B624</f>
        <v>0</v>
      </c>
      <c r="H559" s="48">
        <f>'PNC, Exon. &amp; no Exon.'!C624</f>
        <v>0</v>
      </c>
      <c r="I559" s="82"/>
      <c r="J559" s="63">
        <f t="shared" si="73"/>
        <v>0</v>
      </c>
      <c r="K559" s="48">
        <f t="shared" si="74"/>
        <v>0</v>
      </c>
      <c r="L559" s="94" t="e">
        <f t="shared" si="75"/>
        <v>#DIV/0!</v>
      </c>
      <c r="M559" s="61" t="e">
        <f t="shared" si="71"/>
        <v>#DIV/0!</v>
      </c>
      <c r="N559" s="61" t="e">
        <f t="shared" si="72"/>
        <v>#DIV/0!</v>
      </c>
    </row>
    <row r="560" spans="1:14" ht="15.95" hidden="1" customHeight="1" x14ac:dyDescent="0.2">
      <c r="A560" s="11"/>
      <c r="B560" s="52" t="s">
        <v>123</v>
      </c>
      <c r="C560" s="48"/>
      <c r="D560" s="48"/>
      <c r="E560" s="82"/>
      <c r="F560" s="63">
        <f t="shared" si="76"/>
        <v>0</v>
      </c>
      <c r="G560" s="48">
        <f>'PNC, Exon. &amp; no Exon.'!B625</f>
        <v>0</v>
      </c>
      <c r="H560" s="48">
        <f>'PNC, Exon. &amp; no Exon.'!C625</f>
        <v>0</v>
      </c>
      <c r="I560" s="82"/>
      <c r="J560" s="63">
        <f t="shared" si="73"/>
        <v>0</v>
      </c>
      <c r="K560" s="48">
        <f t="shared" si="74"/>
        <v>0</v>
      </c>
      <c r="L560" s="94" t="e">
        <f t="shared" si="75"/>
        <v>#DIV/0!</v>
      </c>
      <c r="M560" s="61" t="e">
        <f t="shared" si="71"/>
        <v>#DIV/0!</v>
      </c>
      <c r="N560" s="61" t="e">
        <f t="shared" si="72"/>
        <v>#DIV/0!</v>
      </c>
    </row>
    <row r="561" spans="1:14" ht="15.95" hidden="1" customHeight="1" x14ac:dyDescent="0.2">
      <c r="A561" s="11"/>
      <c r="B561" s="52" t="s">
        <v>118</v>
      </c>
      <c r="C561" s="48"/>
      <c r="D561" s="48"/>
      <c r="E561" s="82"/>
      <c r="F561" s="63">
        <f t="shared" si="76"/>
        <v>0</v>
      </c>
      <c r="G561" s="48">
        <f>'PNC, Exon. &amp; no Exon.'!B626</f>
        <v>0</v>
      </c>
      <c r="H561" s="48">
        <f>'PNC, Exon. &amp; no Exon.'!C626</f>
        <v>0</v>
      </c>
      <c r="I561" s="82"/>
      <c r="J561" s="63">
        <f t="shared" si="73"/>
        <v>0</v>
      </c>
      <c r="K561" s="48">
        <f t="shared" si="74"/>
        <v>0</v>
      </c>
      <c r="L561" s="94" t="e">
        <f t="shared" si="75"/>
        <v>#DIV/0!</v>
      </c>
      <c r="M561" s="61" t="e">
        <f t="shared" si="71"/>
        <v>#DIV/0!</v>
      </c>
      <c r="N561" s="61" t="e">
        <f t="shared" si="72"/>
        <v>#DIV/0!</v>
      </c>
    </row>
    <row r="562" spans="1:14" ht="15.95" hidden="1" customHeight="1" x14ac:dyDescent="0.2">
      <c r="A562" s="11"/>
      <c r="B562" s="52" t="s">
        <v>120</v>
      </c>
      <c r="C562" s="48"/>
      <c r="D562" s="48"/>
      <c r="E562" s="82"/>
      <c r="F562" s="63">
        <f t="shared" si="76"/>
        <v>0</v>
      </c>
      <c r="G562" s="48">
        <f>'PNC, Exon. &amp; no Exon.'!B627</f>
        <v>0</v>
      </c>
      <c r="H562" s="48">
        <f>'PNC, Exon. &amp; no Exon.'!C627</f>
        <v>0</v>
      </c>
      <c r="I562" s="82"/>
      <c r="J562" s="63">
        <f t="shared" si="73"/>
        <v>0</v>
      </c>
      <c r="K562" s="48">
        <f t="shared" si="74"/>
        <v>0</v>
      </c>
      <c r="L562" s="94" t="e">
        <f t="shared" si="75"/>
        <v>#DIV/0!</v>
      </c>
      <c r="M562" s="61" t="e">
        <f t="shared" si="71"/>
        <v>#DIV/0!</v>
      </c>
      <c r="N562" s="61" t="e">
        <f t="shared" si="72"/>
        <v>#DIV/0!</v>
      </c>
    </row>
    <row r="563" spans="1:14" ht="15.95" hidden="1" customHeight="1" x14ac:dyDescent="0.2">
      <c r="A563" s="11"/>
      <c r="B563" s="52" t="s">
        <v>163</v>
      </c>
      <c r="C563" s="48"/>
      <c r="D563" s="48"/>
      <c r="E563" s="82"/>
      <c r="F563" s="63">
        <f t="shared" si="76"/>
        <v>0</v>
      </c>
      <c r="G563" s="48">
        <f>'PNC, Exon. &amp; no Exon.'!B628</f>
        <v>0</v>
      </c>
      <c r="H563" s="48">
        <f>'PNC, Exon. &amp; no Exon.'!C628</f>
        <v>0</v>
      </c>
      <c r="I563" s="82"/>
      <c r="J563" s="63">
        <f t="shared" si="73"/>
        <v>0</v>
      </c>
      <c r="K563" s="48">
        <f t="shared" si="74"/>
        <v>0</v>
      </c>
      <c r="L563" s="94" t="e">
        <f t="shared" si="75"/>
        <v>#DIV/0!</v>
      </c>
      <c r="M563" s="61" t="e">
        <f t="shared" si="71"/>
        <v>#DIV/0!</v>
      </c>
      <c r="N563" s="61" t="e">
        <f t="shared" si="72"/>
        <v>#DIV/0!</v>
      </c>
    </row>
    <row r="564" spans="1:14" ht="15.95" hidden="1" customHeight="1" x14ac:dyDescent="0.2">
      <c r="A564" s="11"/>
      <c r="B564" s="52" t="s">
        <v>105</v>
      </c>
      <c r="C564" s="48"/>
      <c r="D564" s="48"/>
      <c r="E564" s="84"/>
      <c r="F564" s="63">
        <f t="shared" si="76"/>
        <v>0</v>
      </c>
      <c r="G564" s="48">
        <f>'PNC, Exon. &amp; no Exon.'!B629</f>
        <v>0</v>
      </c>
      <c r="H564" s="48">
        <f>'PNC, Exon. &amp; no Exon.'!C629</f>
        <v>0</v>
      </c>
      <c r="I564" s="82"/>
      <c r="J564" s="63">
        <f t="shared" si="73"/>
        <v>0</v>
      </c>
      <c r="K564" s="48">
        <f t="shared" si="74"/>
        <v>0</v>
      </c>
      <c r="L564" s="94" t="e">
        <f t="shared" si="75"/>
        <v>#DIV/0!</v>
      </c>
      <c r="M564" s="61" t="e">
        <f t="shared" si="71"/>
        <v>#DIV/0!</v>
      </c>
      <c r="N564" s="61" t="e">
        <f t="shared" si="72"/>
        <v>#DIV/0!</v>
      </c>
    </row>
    <row r="565" spans="1:14" ht="15.95" hidden="1" customHeight="1" x14ac:dyDescent="0.2">
      <c r="A565" s="11"/>
      <c r="B565" s="52" t="s">
        <v>103</v>
      </c>
      <c r="C565" s="48"/>
      <c r="D565" s="48"/>
      <c r="E565" s="84"/>
      <c r="F565" s="63">
        <f t="shared" si="76"/>
        <v>0</v>
      </c>
      <c r="G565" s="48">
        <f>'PNC, Exon. &amp; no Exon.'!B630</f>
        <v>0</v>
      </c>
      <c r="H565" s="48">
        <f>'PNC, Exon. &amp; no Exon.'!C630</f>
        <v>0</v>
      </c>
      <c r="I565" s="82"/>
      <c r="J565" s="63">
        <f t="shared" si="73"/>
        <v>0</v>
      </c>
      <c r="K565" s="48">
        <f t="shared" si="74"/>
        <v>0</v>
      </c>
      <c r="L565" s="94" t="e">
        <f t="shared" si="75"/>
        <v>#DIV/0!</v>
      </c>
      <c r="M565" s="61" t="e">
        <f t="shared" si="71"/>
        <v>#DIV/0!</v>
      </c>
      <c r="N565" s="61" t="e">
        <f t="shared" si="72"/>
        <v>#DIV/0!</v>
      </c>
    </row>
    <row r="566" spans="1:14" ht="15.95" hidden="1" customHeight="1" x14ac:dyDescent="0.2">
      <c r="A566" s="11"/>
      <c r="B566" s="52" t="s">
        <v>110</v>
      </c>
      <c r="C566" s="48"/>
      <c r="D566" s="48"/>
      <c r="E566" s="84"/>
      <c r="F566" s="63">
        <f>(C566+D566)</f>
        <v>0</v>
      </c>
      <c r="G566" s="48">
        <f>'PNC, Exon. &amp; no Exon.'!B631</f>
        <v>0</v>
      </c>
      <c r="H566" s="48">
        <f>'PNC, Exon. &amp; no Exon.'!C631</f>
        <v>0</v>
      </c>
      <c r="I566" s="82"/>
      <c r="J566" s="63">
        <f>(G566+H566)</f>
        <v>0</v>
      </c>
      <c r="K566" s="48">
        <f>J566-F566</f>
        <v>0</v>
      </c>
      <c r="L566" s="94" t="e">
        <f>K566/F566*100</f>
        <v>#DIV/0!</v>
      </c>
      <c r="M566" s="61" t="e">
        <f t="shared" si="71"/>
        <v>#DIV/0!</v>
      </c>
      <c r="N566" s="61" t="e">
        <f t="shared" si="72"/>
        <v>#DIV/0!</v>
      </c>
    </row>
    <row r="567" spans="1:14" ht="21" hidden="1" customHeight="1" x14ac:dyDescent="0.2">
      <c r="A567" s="8"/>
      <c r="B567" s="55" t="s">
        <v>21</v>
      </c>
      <c r="C567" s="66">
        <f>SUM(C529:C566)</f>
        <v>0</v>
      </c>
      <c r="D567" s="66">
        <f>SUM(D529:D566)</f>
        <v>0</v>
      </c>
      <c r="E567" s="66"/>
      <c r="F567" s="66">
        <f>SUM(F529:F566)</f>
        <v>0</v>
      </c>
      <c r="G567" s="66">
        <f>SUM(G529:G566)</f>
        <v>0</v>
      </c>
      <c r="H567" s="66">
        <f>SUM(H529:H566)</f>
        <v>0</v>
      </c>
      <c r="I567" s="66"/>
      <c r="J567" s="66">
        <f>SUM(J529:J566)</f>
        <v>0</v>
      </c>
      <c r="K567" s="66">
        <f>J567-F567</f>
        <v>0</v>
      </c>
      <c r="L567" s="95" t="e">
        <f>K567/F567*100</f>
        <v>#DIV/0!</v>
      </c>
      <c r="M567" s="67" t="e">
        <f>SUM(M529:M566)</f>
        <v>#DIV/0!</v>
      </c>
      <c r="N567" s="67" t="e">
        <f>SUM(N529:N566)</f>
        <v>#DIV/0!</v>
      </c>
    </row>
    <row r="568" spans="1:14" hidden="1" x14ac:dyDescent="0.2">
      <c r="B568" s="81" t="s">
        <v>97</v>
      </c>
    </row>
    <row r="569" spans="1:14" hidden="1" x14ac:dyDescent="0.2"/>
    <row r="570" spans="1:14" hidden="1" x14ac:dyDescent="0.2"/>
    <row r="571" spans="1:14" hidden="1" x14ac:dyDescent="0.2"/>
    <row r="572" spans="1:14" hidden="1" x14ac:dyDescent="0.2"/>
    <row r="573" spans="1:14" ht="20.25" hidden="1" x14ac:dyDescent="0.3">
      <c r="A573" s="188" t="s">
        <v>42</v>
      </c>
      <c r="B573" s="188"/>
      <c r="C573" s="188"/>
      <c r="D573" s="188"/>
      <c r="E573" s="188"/>
      <c r="F573" s="188"/>
      <c r="G573" s="188"/>
      <c r="H573" s="188"/>
      <c r="I573" s="188"/>
      <c r="J573" s="188"/>
      <c r="K573" s="188"/>
      <c r="L573" s="188"/>
      <c r="M573" s="188"/>
      <c r="N573" s="188"/>
    </row>
    <row r="574" spans="1:14" hidden="1" x14ac:dyDescent="0.2">
      <c r="A574" s="189" t="s">
        <v>59</v>
      </c>
      <c r="B574" s="189"/>
      <c r="C574" s="189"/>
      <c r="D574" s="189"/>
      <c r="E574" s="189"/>
      <c r="F574" s="189"/>
      <c r="G574" s="189"/>
      <c r="H574" s="189"/>
      <c r="I574" s="189"/>
      <c r="J574" s="189"/>
      <c r="K574" s="189"/>
      <c r="L574" s="189"/>
      <c r="M574" s="189"/>
      <c r="N574" s="189"/>
    </row>
    <row r="575" spans="1:14" hidden="1" x14ac:dyDescent="0.2">
      <c r="A575" s="191" t="s">
        <v>155</v>
      </c>
      <c r="B575" s="191"/>
      <c r="C575" s="191"/>
      <c r="D575" s="191"/>
      <c r="E575" s="191"/>
      <c r="F575" s="191"/>
      <c r="G575" s="191"/>
      <c r="H575" s="191"/>
      <c r="I575" s="191"/>
      <c r="J575" s="191"/>
      <c r="K575" s="191"/>
      <c r="L575" s="191"/>
      <c r="M575" s="191"/>
      <c r="N575" s="191"/>
    </row>
    <row r="576" spans="1:14" hidden="1" x14ac:dyDescent="0.2">
      <c r="A576" s="189" t="s">
        <v>113</v>
      </c>
      <c r="B576" s="189"/>
      <c r="C576" s="189"/>
      <c r="D576" s="189"/>
      <c r="E576" s="189"/>
      <c r="F576" s="189"/>
      <c r="G576" s="189"/>
      <c r="H576" s="189"/>
      <c r="I576" s="189"/>
      <c r="J576" s="189"/>
      <c r="K576" s="189"/>
      <c r="L576" s="189"/>
      <c r="M576" s="189"/>
      <c r="N576" s="189"/>
    </row>
    <row r="577" spans="1:14" hidden="1" x14ac:dyDescent="0.2">
      <c r="A577" s="1"/>
      <c r="B577" s="1"/>
      <c r="C577" s="1"/>
      <c r="D577" s="17"/>
      <c r="E577" s="1"/>
      <c r="F577" s="4"/>
      <c r="G577" s="1"/>
      <c r="H577" s="1"/>
      <c r="I577" s="1"/>
      <c r="J577" s="1"/>
      <c r="K577" s="1"/>
      <c r="L577" s="1"/>
      <c r="M577" s="1"/>
      <c r="N577" s="1"/>
    </row>
    <row r="578" spans="1:14" ht="23.25" hidden="1" customHeight="1" x14ac:dyDescent="0.2">
      <c r="B578" s="192" t="s">
        <v>33</v>
      </c>
      <c r="C578" s="192" t="s">
        <v>121</v>
      </c>
      <c r="D578" s="192"/>
      <c r="E578" s="192" t="s">
        <v>52</v>
      </c>
      <c r="F578" s="192"/>
      <c r="G578" s="192" t="s">
        <v>157</v>
      </c>
      <c r="H578" s="192"/>
      <c r="I578" s="192"/>
      <c r="J578" s="192"/>
      <c r="K578" s="192" t="s">
        <v>29</v>
      </c>
      <c r="L578" s="192"/>
      <c r="M578" s="192" t="s">
        <v>62</v>
      </c>
      <c r="N578" s="192"/>
    </row>
    <row r="579" spans="1:14" ht="33" hidden="1" customHeight="1" x14ac:dyDescent="0.2">
      <c r="A579" s="96"/>
      <c r="B579" s="192"/>
      <c r="C579" s="73" t="s">
        <v>28</v>
      </c>
      <c r="D579" s="73" t="s">
        <v>37</v>
      </c>
      <c r="E579" s="73" t="s">
        <v>51</v>
      </c>
      <c r="F579" s="73" t="s">
        <v>57</v>
      </c>
      <c r="G579" s="73" t="s">
        <v>28</v>
      </c>
      <c r="H579" s="73" t="s">
        <v>37</v>
      </c>
      <c r="I579" s="73" t="s">
        <v>51</v>
      </c>
      <c r="J579" s="73" t="s">
        <v>57</v>
      </c>
      <c r="K579" s="73" t="s">
        <v>26</v>
      </c>
      <c r="L579" s="73" t="s">
        <v>24</v>
      </c>
      <c r="M579" s="73">
        <v>2018</v>
      </c>
      <c r="N579" s="73">
        <v>2019</v>
      </c>
    </row>
    <row r="580" spans="1:14" ht="15.95" hidden="1" customHeight="1" x14ac:dyDescent="0.2">
      <c r="A580" s="97"/>
      <c r="B580" s="103" t="s">
        <v>90</v>
      </c>
      <c r="C580" s="49"/>
      <c r="D580" s="49"/>
      <c r="E580" s="82"/>
      <c r="F580" s="63">
        <f t="shared" ref="F580:F609" si="77">(C580+D580)</f>
        <v>0</v>
      </c>
      <c r="G580" s="48">
        <f>'PNC, Exon. &amp; no Exon.'!B653</f>
        <v>0</v>
      </c>
      <c r="H580" s="48">
        <f>'PNC, Exon. &amp; no Exon.'!C653</f>
        <v>0</v>
      </c>
      <c r="I580" s="82"/>
      <c r="J580" s="63">
        <f t="shared" ref="J580:J616" si="78">(G580+H580)</f>
        <v>0</v>
      </c>
      <c r="K580" s="48">
        <f>J580-F580</f>
        <v>0</v>
      </c>
      <c r="L580" s="94" t="e">
        <f t="shared" ref="L580:L590" si="79">K580/F580*100</f>
        <v>#DIV/0!</v>
      </c>
      <c r="M580" s="61" t="e">
        <f>(F580/$F$618*100)</f>
        <v>#DIV/0!</v>
      </c>
      <c r="N580" s="61" t="e">
        <f>(J580/$J$618*100)</f>
        <v>#DIV/0!</v>
      </c>
    </row>
    <row r="581" spans="1:14" ht="15.95" hidden="1" customHeight="1" x14ac:dyDescent="0.2">
      <c r="A581" s="98"/>
      <c r="B581" s="52" t="s">
        <v>122</v>
      </c>
      <c r="C581" s="49"/>
      <c r="D581" s="49"/>
      <c r="E581" s="82"/>
      <c r="F581" s="63">
        <f t="shared" si="77"/>
        <v>0</v>
      </c>
      <c r="G581" s="48">
        <f>'PNC, Exon. &amp; no Exon.'!B654</f>
        <v>0</v>
      </c>
      <c r="H581" s="48">
        <f>'PNC, Exon. &amp; no Exon.'!C654</f>
        <v>0</v>
      </c>
      <c r="I581" s="82"/>
      <c r="J581" s="63">
        <f t="shared" si="78"/>
        <v>0</v>
      </c>
      <c r="K581" s="48">
        <f>J581-F581</f>
        <v>0</v>
      </c>
      <c r="L581" s="94" t="e">
        <f t="shared" si="79"/>
        <v>#DIV/0!</v>
      </c>
      <c r="M581" s="61" t="e">
        <f t="shared" ref="M581:M614" si="80">(F581/$F$618*100)</f>
        <v>#DIV/0!</v>
      </c>
      <c r="N581" s="61" t="e">
        <f t="shared" ref="N581:N614" si="81">(J581/$J$618*100)</f>
        <v>#DIV/0!</v>
      </c>
    </row>
    <row r="582" spans="1:14" ht="15.95" hidden="1" customHeight="1" x14ac:dyDescent="0.2">
      <c r="A582" s="98"/>
      <c r="B582" s="52" t="s">
        <v>99</v>
      </c>
      <c r="C582" s="49"/>
      <c r="D582" s="49"/>
      <c r="E582" s="82"/>
      <c r="F582" s="63">
        <f t="shared" si="77"/>
        <v>0</v>
      </c>
      <c r="G582" s="48">
        <f>'PNC, Exon. &amp; no Exon.'!B655</f>
        <v>0</v>
      </c>
      <c r="H582" s="48">
        <f>'PNC, Exon. &amp; no Exon.'!C655</f>
        <v>0</v>
      </c>
      <c r="I582" s="82"/>
      <c r="J582" s="63">
        <f t="shared" si="78"/>
        <v>0</v>
      </c>
      <c r="K582" s="48">
        <f t="shared" ref="K582:K590" si="82">J582-F582</f>
        <v>0</v>
      </c>
      <c r="L582" s="94" t="e">
        <f t="shared" si="79"/>
        <v>#DIV/0!</v>
      </c>
      <c r="M582" s="61" t="e">
        <f t="shared" si="80"/>
        <v>#DIV/0!</v>
      </c>
      <c r="N582" s="61" t="e">
        <f t="shared" si="81"/>
        <v>#DIV/0!</v>
      </c>
    </row>
    <row r="583" spans="1:14" ht="15.95" hidden="1" customHeight="1" x14ac:dyDescent="0.2">
      <c r="A583" s="98"/>
      <c r="B583" s="52" t="s">
        <v>96</v>
      </c>
      <c r="C583" s="49"/>
      <c r="D583" s="49"/>
      <c r="E583" s="82"/>
      <c r="F583" s="63">
        <f t="shared" si="77"/>
        <v>0</v>
      </c>
      <c r="G583" s="48">
        <f>'PNC, Exon. &amp; no Exon.'!B656</f>
        <v>0</v>
      </c>
      <c r="H583" s="48">
        <f>'PNC, Exon. &amp; no Exon.'!C656</f>
        <v>0</v>
      </c>
      <c r="I583" s="82"/>
      <c r="J583" s="63">
        <f t="shared" si="78"/>
        <v>0</v>
      </c>
      <c r="K583" s="48">
        <f t="shared" si="82"/>
        <v>0</v>
      </c>
      <c r="L583" s="94" t="e">
        <f t="shared" si="79"/>
        <v>#DIV/0!</v>
      </c>
      <c r="M583" s="61" t="e">
        <f t="shared" si="80"/>
        <v>#DIV/0!</v>
      </c>
      <c r="N583" s="61" t="e">
        <f t="shared" si="81"/>
        <v>#DIV/0!</v>
      </c>
    </row>
    <row r="584" spans="1:14" ht="15.95" hidden="1" customHeight="1" x14ac:dyDescent="0.2">
      <c r="A584" s="98"/>
      <c r="B584" s="52" t="s">
        <v>91</v>
      </c>
      <c r="C584" s="49"/>
      <c r="D584" s="49"/>
      <c r="E584" s="84"/>
      <c r="F584" s="63">
        <f t="shared" si="77"/>
        <v>0</v>
      </c>
      <c r="G584" s="48">
        <f>'PNC, Exon. &amp; no Exon.'!B657</f>
        <v>0</v>
      </c>
      <c r="H584" s="48">
        <f>'PNC, Exon. &amp; no Exon.'!C657</f>
        <v>0</v>
      </c>
      <c r="I584" s="82"/>
      <c r="J584" s="63">
        <f t="shared" si="78"/>
        <v>0</v>
      </c>
      <c r="K584" s="48">
        <f t="shared" si="82"/>
        <v>0</v>
      </c>
      <c r="L584" s="94" t="e">
        <f t="shared" si="79"/>
        <v>#DIV/0!</v>
      </c>
      <c r="M584" s="61" t="e">
        <f t="shared" si="80"/>
        <v>#DIV/0!</v>
      </c>
      <c r="N584" s="61" t="e">
        <f t="shared" si="81"/>
        <v>#DIV/0!</v>
      </c>
    </row>
    <row r="585" spans="1:14" ht="15.95" hidden="1" customHeight="1" x14ac:dyDescent="0.2">
      <c r="A585" s="98"/>
      <c r="B585" s="52" t="s">
        <v>88</v>
      </c>
      <c r="C585" s="49"/>
      <c r="D585" s="49"/>
      <c r="E585" s="82"/>
      <c r="F585" s="63">
        <f t="shared" si="77"/>
        <v>0</v>
      </c>
      <c r="G585" s="48">
        <f>'PNC, Exon. &amp; no Exon.'!B658</f>
        <v>0</v>
      </c>
      <c r="H585" s="48">
        <f>'PNC, Exon. &amp; no Exon.'!C658</f>
        <v>0</v>
      </c>
      <c r="I585" s="82"/>
      <c r="J585" s="63">
        <f t="shared" si="78"/>
        <v>0</v>
      </c>
      <c r="K585" s="48">
        <f t="shared" si="82"/>
        <v>0</v>
      </c>
      <c r="L585" s="94" t="e">
        <f t="shared" si="79"/>
        <v>#DIV/0!</v>
      </c>
      <c r="M585" s="61" t="e">
        <f t="shared" si="80"/>
        <v>#DIV/0!</v>
      </c>
      <c r="N585" s="61" t="e">
        <f t="shared" si="81"/>
        <v>#DIV/0!</v>
      </c>
    </row>
    <row r="586" spans="1:14" ht="15.95" hidden="1" customHeight="1" x14ac:dyDescent="0.2">
      <c r="A586" s="11"/>
      <c r="B586" s="52" t="s">
        <v>93</v>
      </c>
      <c r="C586" s="49"/>
      <c r="D586" s="49"/>
      <c r="E586" s="82"/>
      <c r="F586" s="63">
        <f t="shared" si="77"/>
        <v>0</v>
      </c>
      <c r="G586" s="48">
        <f>'PNC, Exon. &amp; no Exon.'!B659</f>
        <v>0</v>
      </c>
      <c r="H586" s="48">
        <f>'PNC, Exon. &amp; no Exon.'!C659</f>
        <v>0</v>
      </c>
      <c r="I586" s="82"/>
      <c r="J586" s="63">
        <f t="shared" si="78"/>
        <v>0</v>
      </c>
      <c r="K586" s="48">
        <f t="shared" si="82"/>
        <v>0</v>
      </c>
      <c r="L586" s="94" t="e">
        <f t="shared" si="79"/>
        <v>#DIV/0!</v>
      </c>
      <c r="M586" s="61" t="e">
        <f t="shared" si="80"/>
        <v>#DIV/0!</v>
      </c>
      <c r="N586" s="61" t="e">
        <f t="shared" si="81"/>
        <v>#DIV/0!</v>
      </c>
    </row>
    <row r="587" spans="1:14" ht="15.95" hidden="1" customHeight="1" x14ac:dyDescent="0.2">
      <c r="A587" s="98"/>
      <c r="B587" s="52" t="s">
        <v>89</v>
      </c>
      <c r="C587" s="49"/>
      <c r="D587" s="49"/>
      <c r="E587" s="82"/>
      <c r="F587" s="63">
        <f t="shared" si="77"/>
        <v>0</v>
      </c>
      <c r="G587" s="48">
        <f>'PNC, Exon. &amp; no Exon.'!B660</f>
        <v>0</v>
      </c>
      <c r="H587" s="48">
        <f>'PNC, Exon. &amp; no Exon.'!C660</f>
        <v>0</v>
      </c>
      <c r="I587" s="82"/>
      <c r="J587" s="63">
        <f t="shared" si="78"/>
        <v>0</v>
      </c>
      <c r="K587" s="48">
        <f t="shared" si="82"/>
        <v>0</v>
      </c>
      <c r="L587" s="94" t="e">
        <f t="shared" si="79"/>
        <v>#DIV/0!</v>
      </c>
      <c r="M587" s="61" t="e">
        <f t="shared" si="80"/>
        <v>#DIV/0!</v>
      </c>
      <c r="N587" s="61" t="e">
        <f t="shared" si="81"/>
        <v>#DIV/0!</v>
      </c>
    </row>
    <row r="588" spans="1:14" ht="15.95" hidden="1" customHeight="1" x14ac:dyDescent="0.2">
      <c r="A588" s="98"/>
      <c r="B588" s="52" t="s">
        <v>78</v>
      </c>
      <c r="C588" s="49"/>
      <c r="D588" s="49"/>
      <c r="E588" s="82"/>
      <c r="F588" s="63">
        <f t="shared" si="77"/>
        <v>0</v>
      </c>
      <c r="G588" s="48">
        <f>'PNC, Exon. &amp; no Exon.'!B661</f>
        <v>0</v>
      </c>
      <c r="H588" s="48">
        <f>'PNC, Exon. &amp; no Exon.'!C661</f>
        <v>0</v>
      </c>
      <c r="I588" s="82"/>
      <c r="J588" s="63">
        <f t="shared" si="78"/>
        <v>0</v>
      </c>
      <c r="K588" s="48">
        <f t="shared" si="82"/>
        <v>0</v>
      </c>
      <c r="L588" s="94" t="e">
        <f t="shared" si="79"/>
        <v>#DIV/0!</v>
      </c>
      <c r="M588" s="61" t="e">
        <f t="shared" si="80"/>
        <v>#DIV/0!</v>
      </c>
      <c r="N588" s="61" t="e">
        <f t="shared" si="81"/>
        <v>#DIV/0!</v>
      </c>
    </row>
    <row r="589" spans="1:14" ht="15.95" hidden="1" customHeight="1" x14ac:dyDescent="0.2">
      <c r="A589" s="98"/>
      <c r="B589" s="52" t="s">
        <v>95</v>
      </c>
      <c r="C589" s="99"/>
      <c r="D589" s="99"/>
      <c r="E589" s="84"/>
      <c r="F589" s="63">
        <f t="shared" si="77"/>
        <v>0</v>
      </c>
      <c r="G589" s="48">
        <f>'PNC, Exon. &amp; no Exon.'!B662</f>
        <v>0</v>
      </c>
      <c r="H589" s="48">
        <f>'PNC, Exon. &amp; no Exon.'!C662</f>
        <v>0</v>
      </c>
      <c r="I589" s="82"/>
      <c r="J589" s="63">
        <f t="shared" si="78"/>
        <v>0</v>
      </c>
      <c r="K589" s="48">
        <f t="shared" si="82"/>
        <v>0</v>
      </c>
      <c r="L589" s="94" t="e">
        <f t="shared" si="79"/>
        <v>#DIV/0!</v>
      </c>
      <c r="M589" s="61" t="e">
        <f t="shared" si="80"/>
        <v>#DIV/0!</v>
      </c>
      <c r="N589" s="61" t="e">
        <f t="shared" si="81"/>
        <v>#DIV/0!</v>
      </c>
    </row>
    <row r="590" spans="1:14" ht="15.95" hidden="1" customHeight="1" x14ac:dyDescent="0.2">
      <c r="A590" s="98"/>
      <c r="B590" s="52" t="s">
        <v>98</v>
      </c>
      <c r="C590" s="99"/>
      <c r="D590" s="99"/>
      <c r="E590" s="84"/>
      <c r="F590" s="63">
        <f t="shared" si="77"/>
        <v>0</v>
      </c>
      <c r="G590" s="48">
        <f>'PNC, Exon. &amp; no Exon.'!B663</f>
        <v>0</v>
      </c>
      <c r="H590" s="48">
        <f>'PNC, Exon. &amp; no Exon.'!C663</f>
        <v>0</v>
      </c>
      <c r="I590" s="82"/>
      <c r="J590" s="63">
        <f t="shared" si="78"/>
        <v>0</v>
      </c>
      <c r="K590" s="48">
        <f t="shared" si="82"/>
        <v>0</v>
      </c>
      <c r="L590" s="94" t="e">
        <f t="shared" si="79"/>
        <v>#DIV/0!</v>
      </c>
      <c r="M590" s="61" t="e">
        <f t="shared" si="80"/>
        <v>#DIV/0!</v>
      </c>
      <c r="N590" s="61" t="e">
        <f t="shared" si="81"/>
        <v>#DIV/0!</v>
      </c>
    </row>
    <row r="591" spans="1:14" ht="15.95" hidden="1" customHeight="1" x14ac:dyDescent="0.2">
      <c r="A591" s="11"/>
      <c r="B591" s="52" t="s">
        <v>83</v>
      </c>
      <c r="C591" s="99"/>
      <c r="D591" s="99"/>
      <c r="E591" s="84"/>
      <c r="F591" s="63">
        <f t="shared" si="77"/>
        <v>0</v>
      </c>
      <c r="G591" s="48">
        <f>'PNC, Exon. &amp; no Exon.'!B664</f>
        <v>0</v>
      </c>
      <c r="H591" s="48">
        <f>'PNC, Exon. &amp; no Exon.'!C664</f>
        <v>0</v>
      </c>
      <c r="I591" s="82"/>
      <c r="J591" s="63">
        <f t="shared" si="78"/>
        <v>0</v>
      </c>
      <c r="K591" s="48">
        <f>J591-F591</f>
        <v>0</v>
      </c>
      <c r="L591" s="94" t="e">
        <f t="shared" ref="L591:L611" si="83">K591/F591*100</f>
        <v>#DIV/0!</v>
      </c>
      <c r="M591" s="61" t="e">
        <f t="shared" si="80"/>
        <v>#DIV/0!</v>
      </c>
      <c r="N591" s="61" t="e">
        <f t="shared" si="81"/>
        <v>#DIV/0!</v>
      </c>
    </row>
    <row r="592" spans="1:14" ht="15.95" hidden="1" customHeight="1" x14ac:dyDescent="0.2">
      <c r="A592" s="11"/>
      <c r="B592" s="52" t="s">
        <v>85</v>
      </c>
      <c r="C592" s="99"/>
      <c r="D592" s="99"/>
      <c r="E592" s="84"/>
      <c r="F592" s="63">
        <f t="shared" si="77"/>
        <v>0</v>
      </c>
      <c r="G592" s="48">
        <f>'PNC, Exon. &amp; no Exon.'!B665</f>
        <v>0</v>
      </c>
      <c r="H592" s="48">
        <f>'PNC, Exon. &amp; no Exon.'!C665</f>
        <v>0</v>
      </c>
      <c r="I592" s="82"/>
      <c r="J592" s="63">
        <f t="shared" si="78"/>
        <v>0</v>
      </c>
      <c r="K592" s="48">
        <f t="shared" ref="K592:K611" si="84">J592-F592</f>
        <v>0</v>
      </c>
      <c r="L592" s="94" t="e">
        <f t="shared" si="83"/>
        <v>#DIV/0!</v>
      </c>
      <c r="M592" s="61" t="e">
        <f t="shared" si="80"/>
        <v>#DIV/0!</v>
      </c>
      <c r="N592" s="61" t="e">
        <f t="shared" si="81"/>
        <v>#DIV/0!</v>
      </c>
    </row>
    <row r="593" spans="1:14" ht="15.95" hidden="1" customHeight="1" x14ac:dyDescent="0.2">
      <c r="A593" s="11"/>
      <c r="B593" s="52" t="s">
        <v>81</v>
      </c>
      <c r="C593" s="49"/>
      <c r="D593" s="49"/>
      <c r="E593" s="82"/>
      <c r="F593" s="63">
        <f t="shared" si="77"/>
        <v>0</v>
      </c>
      <c r="G593" s="48">
        <f>'PNC, Exon. &amp; no Exon.'!B666</f>
        <v>0</v>
      </c>
      <c r="H593" s="48">
        <f>'PNC, Exon. &amp; no Exon.'!C666</f>
        <v>0</v>
      </c>
      <c r="I593" s="82"/>
      <c r="J593" s="63">
        <f t="shared" si="78"/>
        <v>0</v>
      </c>
      <c r="K593" s="48">
        <f t="shared" si="84"/>
        <v>0</v>
      </c>
      <c r="L593" s="94" t="e">
        <f t="shared" si="83"/>
        <v>#DIV/0!</v>
      </c>
      <c r="M593" s="61" t="e">
        <f t="shared" si="80"/>
        <v>#DIV/0!</v>
      </c>
      <c r="N593" s="61" t="e">
        <f t="shared" si="81"/>
        <v>#DIV/0!</v>
      </c>
    </row>
    <row r="594" spans="1:14" ht="15.95" hidden="1" customHeight="1" x14ac:dyDescent="0.2">
      <c r="A594" s="11"/>
      <c r="B594" s="52" t="s">
        <v>80</v>
      </c>
      <c r="C594" s="49"/>
      <c r="D594" s="49"/>
      <c r="E594" s="84"/>
      <c r="F594" s="63">
        <f t="shared" si="77"/>
        <v>0</v>
      </c>
      <c r="G594" s="48">
        <f>'PNC, Exon. &amp; no Exon.'!B667</f>
        <v>0</v>
      </c>
      <c r="H594" s="48">
        <f>'PNC, Exon. &amp; no Exon.'!C667</f>
        <v>0</v>
      </c>
      <c r="I594" s="82"/>
      <c r="J594" s="63">
        <f t="shared" si="78"/>
        <v>0</v>
      </c>
      <c r="K594" s="48">
        <f t="shared" si="84"/>
        <v>0</v>
      </c>
      <c r="L594" s="94" t="e">
        <f t="shared" si="83"/>
        <v>#DIV/0!</v>
      </c>
      <c r="M594" s="61" t="e">
        <f t="shared" si="80"/>
        <v>#DIV/0!</v>
      </c>
      <c r="N594" s="61" t="e">
        <f t="shared" si="81"/>
        <v>#DIV/0!</v>
      </c>
    </row>
    <row r="595" spans="1:14" ht="15.95" hidden="1" customHeight="1" x14ac:dyDescent="0.2">
      <c r="A595" s="11"/>
      <c r="B595" s="52" t="s">
        <v>107</v>
      </c>
      <c r="C595" s="99"/>
      <c r="D595" s="99"/>
      <c r="E595" s="82"/>
      <c r="F595" s="63">
        <f t="shared" si="77"/>
        <v>0</v>
      </c>
      <c r="G595" s="48">
        <f>'PNC, Exon. &amp; no Exon.'!B668</f>
        <v>0</v>
      </c>
      <c r="H595" s="48">
        <f>'PNC, Exon. &amp; no Exon.'!C668</f>
        <v>0</v>
      </c>
      <c r="I595" s="82"/>
      <c r="J595" s="63">
        <f t="shared" si="78"/>
        <v>0</v>
      </c>
      <c r="K595" s="48">
        <f t="shared" si="84"/>
        <v>0</v>
      </c>
      <c r="L595" s="94" t="e">
        <f t="shared" si="83"/>
        <v>#DIV/0!</v>
      </c>
      <c r="M595" s="61" t="e">
        <f t="shared" si="80"/>
        <v>#DIV/0!</v>
      </c>
      <c r="N595" s="61" t="e">
        <f t="shared" si="81"/>
        <v>#DIV/0!</v>
      </c>
    </row>
    <row r="596" spans="1:14" ht="15.95" hidden="1" customHeight="1" x14ac:dyDescent="0.2">
      <c r="A596" s="11"/>
      <c r="B596" s="52" t="s">
        <v>79</v>
      </c>
      <c r="C596" s="49"/>
      <c r="D596" s="49"/>
      <c r="E596" s="82"/>
      <c r="F596" s="63">
        <f t="shared" si="77"/>
        <v>0</v>
      </c>
      <c r="G596" s="48">
        <f>'PNC, Exon. &amp; no Exon.'!B669</f>
        <v>0</v>
      </c>
      <c r="H596" s="48">
        <f>'PNC, Exon. &amp; no Exon.'!C669</f>
        <v>0</v>
      </c>
      <c r="I596" s="82"/>
      <c r="J596" s="63">
        <f t="shared" si="78"/>
        <v>0</v>
      </c>
      <c r="K596" s="48">
        <f t="shared" si="84"/>
        <v>0</v>
      </c>
      <c r="L596" s="94" t="e">
        <f t="shared" si="83"/>
        <v>#DIV/0!</v>
      </c>
      <c r="M596" s="61" t="e">
        <f t="shared" si="80"/>
        <v>#DIV/0!</v>
      </c>
      <c r="N596" s="61" t="e">
        <f t="shared" si="81"/>
        <v>#DIV/0!</v>
      </c>
    </row>
    <row r="597" spans="1:14" ht="15.95" hidden="1" customHeight="1" x14ac:dyDescent="0.2">
      <c r="A597" s="11"/>
      <c r="B597" s="52" t="s">
        <v>84</v>
      </c>
      <c r="C597" s="49"/>
      <c r="D597" s="49"/>
      <c r="E597" s="82"/>
      <c r="F597" s="63">
        <f t="shared" si="77"/>
        <v>0</v>
      </c>
      <c r="G597" s="48">
        <f>'PNC, Exon. &amp; no Exon.'!B670</f>
        <v>0</v>
      </c>
      <c r="H597" s="48">
        <f>'PNC, Exon. &amp; no Exon.'!C670</f>
        <v>0</v>
      </c>
      <c r="I597" s="82"/>
      <c r="J597" s="63">
        <f t="shared" si="78"/>
        <v>0</v>
      </c>
      <c r="K597" s="48">
        <f t="shared" si="84"/>
        <v>0</v>
      </c>
      <c r="L597" s="94" t="e">
        <f t="shared" si="83"/>
        <v>#DIV/0!</v>
      </c>
      <c r="M597" s="61" t="e">
        <f t="shared" si="80"/>
        <v>#DIV/0!</v>
      </c>
      <c r="N597" s="61" t="e">
        <f t="shared" si="81"/>
        <v>#DIV/0!</v>
      </c>
    </row>
    <row r="598" spans="1:14" ht="15.95" hidden="1" customHeight="1" x14ac:dyDescent="0.2">
      <c r="A598" s="11"/>
      <c r="B598" s="52" t="s">
        <v>100</v>
      </c>
      <c r="C598" s="99"/>
      <c r="D598" s="99"/>
      <c r="E598" s="82"/>
      <c r="F598" s="63">
        <f>(C598+D598)</f>
        <v>0</v>
      </c>
      <c r="G598" s="48">
        <f>'PNC, Exon. &amp; no Exon.'!B671</f>
        <v>0</v>
      </c>
      <c r="H598" s="48">
        <f>'PNC, Exon. &amp; no Exon.'!C671</f>
        <v>0</v>
      </c>
      <c r="I598" s="82"/>
      <c r="J598" s="63">
        <f>(G598+H598)</f>
        <v>0</v>
      </c>
      <c r="K598" s="48">
        <f>J598-F598</f>
        <v>0</v>
      </c>
      <c r="L598" s="94" t="e">
        <f t="shared" si="83"/>
        <v>#DIV/0!</v>
      </c>
      <c r="M598" s="61" t="e">
        <f t="shared" si="80"/>
        <v>#DIV/0!</v>
      </c>
      <c r="N598" s="61" t="e">
        <f t="shared" si="81"/>
        <v>#DIV/0!</v>
      </c>
    </row>
    <row r="599" spans="1:14" ht="15.95" hidden="1" customHeight="1" x14ac:dyDescent="0.2">
      <c r="A599" s="11"/>
      <c r="B599" s="52" t="s">
        <v>92</v>
      </c>
      <c r="C599" s="49"/>
      <c r="D599" s="49"/>
      <c r="E599" s="84"/>
      <c r="F599" s="63">
        <f t="shared" si="77"/>
        <v>0</v>
      </c>
      <c r="G599" s="48">
        <f>'PNC, Exon. &amp; no Exon.'!B672</f>
        <v>0</v>
      </c>
      <c r="H599" s="48">
        <f>'PNC, Exon. &amp; no Exon.'!C672</f>
        <v>0</v>
      </c>
      <c r="I599" s="82"/>
      <c r="J599" s="63">
        <f t="shared" si="78"/>
        <v>0</v>
      </c>
      <c r="K599" s="48">
        <f t="shared" si="84"/>
        <v>0</v>
      </c>
      <c r="L599" s="94" t="e">
        <f t="shared" si="83"/>
        <v>#DIV/0!</v>
      </c>
      <c r="M599" s="61" t="e">
        <f t="shared" si="80"/>
        <v>#DIV/0!</v>
      </c>
      <c r="N599" s="61" t="e">
        <f t="shared" si="81"/>
        <v>#DIV/0!</v>
      </c>
    </row>
    <row r="600" spans="1:14" ht="15.95" hidden="1" customHeight="1" x14ac:dyDescent="0.2">
      <c r="A600" s="11"/>
      <c r="B600" s="52" t="s">
        <v>101</v>
      </c>
      <c r="C600" s="99"/>
      <c r="D600" s="99"/>
      <c r="E600" s="82"/>
      <c r="F600" s="63">
        <f t="shared" si="77"/>
        <v>0</v>
      </c>
      <c r="G600" s="48">
        <f>'PNC, Exon. &amp; no Exon.'!B673</f>
        <v>0</v>
      </c>
      <c r="H600" s="48">
        <f>'PNC, Exon. &amp; no Exon.'!C673</f>
        <v>0</v>
      </c>
      <c r="I600" s="82"/>
      <c r="J600" s="63">
        <f t="shared" si="78"/>
        <v>0</v>
      </c>
      <c r="K600" s="48">
        <f t="shared" si="84"/>
        <v>0</v>
      </c>
      <c r="L600" s="94" t="e">
        <f t="shared" si="83"/>
        <v>#DIV/0!</v>
      </c>
      <c r="M600" s="61" t="e">
        <f t="shared" si="80"/>
        <v>#DIV/0!</v>
      </c>
      <c r="N600" s="61" t="e">
        <f t="shared" si="81"/>
        <v>#DIV/0!</v>
      </c>
    </row>
    <row r="601" spans="1:14" ht="15.95" hidden="1" customHeight="1" x14ac:dyDescent="0.2">
      <c r="A601" s="11"/>
      <c r="B601" s="51" t="s">
        <v>115</v>
      </c>
      <c r="C601" s="49"/>
      <c r="D601" s="49"/>
      <c r="E601" s="82"/>
      <c r="F601" s="63">
        <f t="shared" si="77"/>
        <v>0</v>
      </c>
      <c r="G601" s="48">
        <f>'PNC, Exon. &amp; no Exon.'!B674</f>
        <v>0</v>
      </c>
      <c r="H601" s="48">
        <f>'PNC, Exon. &amp; no Exon.'!C674</f>
        <v>0</v>
      </c>
      <c r="I601" s="82"/>
      <c r="J601" s="63">
        <f t="shared" si="78"/>
        <v>0</v>
      </c>
      <c r="K601" s="48">
        <f t="shared" si="84"/>
        <v>0</v>
      </c>
      <c r="L601" s="94" t="e">
        <f t="shared" si="83"/>
        <v>#DIV/0!</v>
      </c>
      <c r="M601" s="61" t="e">
        <f t="shared" si="80"/>
        <v>#DIV/0!</v>
      </c>
      <c r="N601" s="61" t="e">
        <f t="shared" si="81"/>
        <v>#DIV/0!</v>
      </c>
    </row>
    <row r="602" spans="1:14" ht="15.95" hidden="1" customHeight="1" x14ac:dyDescent="0.2">
      <c r="A602" s="11"/>
      <c r="B602" s="52" t="s">
        <v>106</v>
      </c>
      <c r="C602" s="49"/>
      <c r="D602" s="49"/>
      <c r="E602" s="84"/>
      <c r="F602" s="63">
        <f t="shared" si="77"/>
        <v>0</v>
      </c>
      <c r="G602" s="48">
        <f>'PNC, Exon. &amp; no Exon.'!B675</f>
        <v>0</v>
      </c>
      <c r="H602" s="48">
        <f>'PNC, Exon. &amp; no Exon.'!C675</f>
        <v>0</v>
      </c>
      <c r="I602" s="82"/>
      <c r="J602" s="63">
        <f t="shared" si="78"/>
        <v>0</v>
      </c>
      <c r="K602" s="48">
        <f t="shared" si="84"/>
        <v>0</v>
      </c>
      <c r="L602" s="94" t="e">
        <f t="shared" si="83"/>
        <v>#DIV/0!</v>
      </c>
      <c r="M602" s="61" t="e">
        <f t="shared" si="80"/>
        <v>#DIV/0!</v>
      </c>
      <c r="N602" s="61" t="e">
        <f t="shared" si="81"/>
        <v>#DIV/0!</v>
      </c>
    </row>
    <row r="603" spans="1:14" ht="15.95" hidden="1" customHeight="1" x14ac:dyDescent="0.2">
      <c r="A603" s="11"/>
      <c r="B603" s="52" t="s">
        <v>82</v>
      </c>
      <c r="C603" s="99"/>
      <c r="D603" s="99"/>
      <c r="E603" s="84"/>
      <c r="F603" s="63">
        <f t="shared" si="77"/>
        <v>0</v>
      </c>
      <c r="G603" s="48">
        <f>'PNC, Exon. &amp; no Exon.'!B676</f>
        <v>0</v>
      </c>
      <c r="H603" s="48">
        <f>'PNC, Exon. &amp; no Exon.'!C676</f>
        <v>0</v>
      </c>
      <c r="I603" s="82"/>
      <c r="J603" s="63">
        <f t="shared" si="78"/>
        <v>0</v>
      </c>
      <c r="K603" s="48">
        <f t="shared" si="84"/>
        <v>0</v>
      </c>
      <c r="L603" s="94" t="e">
        <f t="shared" si="83"/>
        <v>#DIV/0!</v>
      </c>
      <c r="M603" s="61" t="e">
        <f t="shared" si="80"/>
        <v>#DIV/0!</v>
      </c>
      <c r="N603" s="61" t="e">
        <f t="shared" si="81"/>
        <v>#DIV/0!</v>
      </c>
    </row>
    <row r="604" spans="1:14" ht="15.95" hidden="1" customHeight="1" x14ac:dyDescent="0.2">
      <c r="A604" s="11"/>
      <c r="B604" s="52" t="s">
        <v>104</v>
      </c>
      <c r="C604" s="99"/>
      <c r="D604" s="99"/>
      <c r="E604" s="84"/>
      <c r="F604" s="63">
        <f t="shared" si="77"/>
        <v>0</v>
      </c>
      <c r="G604" s="48">
        <f>'PNC, Exon. &amp; no Exon.'!B677</f>
        <v>0</v>
      </c>
      <c r="H604" s="48">
        <f>'PNC, Exon. &amp; no Exon.'!C677</f>
        <v>0</v>
      </c>
      <c r="I604" s="82"/>
      <c r="J604" s="63">
        <f t="shared" si="78"/>
        <v>0</v>
      </c>
      <c r="K604" s="48">
        <f t="shared" si="84"/>
        <v>0</v>
      </c>
      <c r="L604" s="94" t="e">
        <f t="shared" si="83"/>
        <v>#DIV/0!</v>
      </c>
      <c r="M604" s="61" t="e">
        <f t="shared" si="80"/>
        <v>#DIV/0!</v>
      </c>
      <c r="N604" s="61" t="e">
        <f t="shared" si="81"/>
        <v>#DIV/0!</v>
      </c>
    </row>
    <row r="605" spans="1:14" ht="15.95" hidden="1" customHeight="1" x14ac:dyDescent="0.2">
      <c r="A605" s="11"/>
      <c r="B605" s="52" t="s">
        <v>114</v>
      </c>
      <c r="C605" s="99"/>
      <c r="D605" s="99"/>
      <c r="E605" s="84"/>
      <c r="F605" s="63">
        <f t="shared" si="77"/>
        <v>0</v>
      </c>
      <c r="G605" s="48">
        <f>'PNC, Exon. &amp; no Exon.'!B678</f>
        <v>0</v>
      </c>
      <c r="H605" s="48">
        <f>'PNC, Exon. &amp; no Exon.'!C678</f>
        <v>0</v>
      </c>
      <c r="I605" s="82"/>
      <c r="J605" s="63">
        <f t="shared" si="78"/>
        <v>0</v>
      </c>
      <c r="K605" s="48">
        <f t="shared" si="84"/>
        <v>0</v>
      </c>
      <c r="L605" s="94" t="e">
        <f t="shared" si="83"/>
        <v>#DIV/0!</v>
      </c>
      <c r="M605" s="61" t="e">
        <f t="shared" si="80"/>
        <v>#DIV/0!</v>
      </c>
      <c r="N605" s="61" t="e">
        <f t="shared" si="81"/>
        <v>#DIV/0!</v>
      </c>
    </row>
    <row r="606" spans="1:14" ht="15.95" hidden="1" customHeight="1" x14ac:dyDescent="0.2">
      <c r="A606" s="11"/>
      <c r="B606" s="52" t="s">
        <v>116</v>
      </c>
      <c r="C606" s="99"/>
      <c r="D606" s="99"/>
      <c r="E606" s="84"/>
      <c r="F606" s="63">
        <f t="shared" si="77"/>
        <v>0</v>
      </c>
      <c r="G606" s="48">
        <f>'PNC, Exon. &amp; no Exon.'!B679</f>
        <v>0</v>
      </c>
      <c r="H606" s="48">
        <f>'PNC, Exon. &amp; no Exon.'!C679</f>
        <v>0</v>
      </c>
      <c r="I606" s="82"/>
      <c r="J606" s="63">
        <f t="shared" si="78"/>
        <v>0</v>
      </c>
      <c r="K606" s="48">
        <f t="shared" si="84"/>
        <v>0</v>
      </c>
      <c r="L606" s="94" t="e">
        <f t="shared" si="83"/>
        <v>#DIV/0!</v>
      </c>
      <c r="M606" s="61" t="e">
        <f t="shared" si="80"/>
        <v>#DIV/0!</v>
      </c>
      <c r="N606" s="61" t="e">
        <f t="shared" si="81"/>
        <v>#DIV/0!</v>
      </c>
    </row>
    <row r="607" spans="1:14" ht="15.95" hidden="1" customHeight="1" x14ac:dyDescent="0.2">
      <c r="A607" s="11"/>
      <c r="B607" s="52" t="s">
        <v>119</v>
      </c>
      <c r="C607" s="99"/>
      <c r="D607" s="99"/>
      <c r="E607" s="84"/>
      <c r="F607" s="63">
        <f t="shared" si="77"/>
        <v>0</v>
      </c>
      <c r="G607" s="48">
        <f>'PNC, Exon. &amp; no Exon.'!B680</f>
        <v>0</v>
      </c>
      <c r="H607" s="48">
        <f>'PNC, Exon. &amp; no Exon.'!C680</f>
        <v>0</v>
      </c>
      <c r="I607" s="82"/>
      <c r="J607" s="63">
        <f t="shared" si="78"/>
        <v>0</v>
      </c>
      <c r="K607" s="48">
        <f t="shared" si="84"/>
        <v>0</v>
      </c>
      <c r="L607" s="94" t="e">
        <f t="shared" si="83"/>
        <v>#DIV/0!</v>
      </c>
      <c r="M607" s="61" t="e">
        <f t="shared" si="80"/>
        <v>#DIV/0!</v>
      </c>
      <c r="N607" s="61" t="e">
        <f t="shared" si="81"/>
        <v>#DIV/0!</v>
      </c>
    </row>
    <row r="608" spans="1:14" ht="15.95" hidden="1" customHeight="1" x14ac:dyDescent="0.2">
      <c r="A608" s="11"/>
      <c r="B608" s="52" t="s">
        <v>124</v>
      </c>
      <c r="C608" s="99"/>
      <c r="D608" s="99"/>
      <c r="E608" s="82"/>
      <c r="F608" s="63">
        <f t="shared" si="77"/>
        <v>0</v>
      </c>
      <c r="G608" s="48">
        <f>'PNC, Exon. &amp; no Exon.'!B681</f>
        <v>0</v>
      </c>
      <c r="H608" s="48">
        <f>'PNC, Exon. &amp; no Exon.'!C681</f>
        <v>0</v>
      </c>
      <c r="I608" s="82"/>
      <c r="J608" s="63">
        <f t="shared" si="78"/>
        <v>0</v>
      </c>
      <c r="K608" s="48">
        <f t="shared" si="84"/>
        <v>0</v>
      </c>
      <c r="L608" s="94" t="e">
        <f t="shared" si="83"/>
        <v>#DIV/0!</v>
      </c>
      <c r="M608" s="61" t="e">
        <f t="shared" si="80"/>
        <v>#DIV/0!</v>
      </c>
      <c r="N608" s="61" t="e">
        <f t="shared" si="81"/>
        <v>#DIV/0!</v>
      </c>
    </row>
    <row r="609" spans="1:14" ht="15.95" hidden="1" customHeight="1" x14ac:dyDescent="0.2">
      <c r="A609" s="11"/>
      <c r="B609" s="52" t="s">
        <v>102</v>
      </c>
      <c r="C609" s="49"/>
      <c r="D609" s="49"/>
      <c r="E609" s="82"/>
      <c r="F609" s="63">
        <f t="shared" si="77"/>
        <v>0</v>
      </c>
      <c r="G609" s="48">
        <f>'PNC, Exon. &amp; no Exon.'!B682</f>
        <v>0</v>
      </c>
      <c r="H609" s="48">
        <f>'PNC, Exon. &amp; no Exon.'!C682</f>
        <v>0</v>
      </c>
      <c r="I609" s="82"/>
      <c r="J609" s="63">
        <f t="shared" si="78"/>
        <v>0</v>
      </c>
      <c r="K609" s="48">
        <f t="shared" si="84"/>
        <v>0</v>
      </c>
      <c r="L609" s="94" t="e">
        <f t="shared" si="83"/>
        <v>#DIV/0!</v>
      </c>
      <c r="M609" s="61" t="e">
        <f t="shared" si="80"/>
        <v>#DIV/0!</v>
      </c>
      <c r="N609" s="61" t="e">
        <f t="shared" si="81"/>
        <v>#DIV/0!</v>
      </c>
    </row>
    <row r="610" spans="1:14" ht="15.95" hidden="1" customHeight="1" x14ac:dyDescent="0.2">
      <c r="A610" s="11"/>
      <c r="B610" s="51" t="s">
        <v>109</v>
      </c>
      <c r="C610" s="49"/>
      <c r="D610" s="49"/>
      <c r="E610" s="84"/>
      <c r="F610" s="63">
        <f t="shared" ref="F610:F616" si="85">(C610+D610)</f>
        <v>0</v>
      </c>
      <c r="G610" s="48">
        <f>'PNC, Exon. &amp; no Exon.'!B683</f>
        <v>0</v>
      </c>
      <c r="H610" s="48">
        <f>'PNC, Exon. &amp; no Exon.'!C683</f>
        <v>0</v>
      </c>
      <c r="I610" s="82"/>
      <c r="J610" s="63">
        <f t="shared" si="78"/>
        <v>0</v>
      </c>
      <c r="K610" s="48">
        <f t="shared" si="84"/>
        <v>0</v>
      </c>
      <c r="L610" s="94" t="e">
        <f t="shared" si="83"/>
        <v>#DIV/0!</v>
      </c>
      <c r="M610" s="61" t="e">
        <f t="shared" si="80"/>
        <v>#DIV/0!</v>
      </c>
      <c r="N610" s="61" t="e">
        <f t="shared" si="81"/>
        <v>#DIV/0!</v>
      </c>
    </row>
    <row r="611" spans="1:14" ht="15.95" hidden="1" customHeight="1" x14ac:dyDescent="0.2">
      <c r="A611" s="11"/>
      <c r="B611" s="52" t="s">
        <v>123</v>
      </c>
      <c r="C611" s="49"/>
      <c r="D611" s="49"/>
      <c r="E611" s="82"/>
      <c r="F611" s="63">
        <f t="shared" si="85"/>
        <v>0</v>
      </c>
      <c r="G611" s="48">
        <f>'PNC, Exon. &amp; no Exon.'!B684</f>
        <v>0</v>
      </c>
      <c r="H611" s="48">
        <f>'PNC, Exon. &amp; no Exon.'!C684</f>
        <v>0</v>
      </c>
      <c r="I611" s="82"/>
      <c r="J611" s="63">
        <f t="shared" si="78"/>
        <v>0</v>
      </c>
      <c r="K611" s="48">
        <f t="shared" si="84"/>
        <v>0</v>
      </c>
      <c r="L611" s="94" t="e">
        <f t="shared" si="83"/>
        <v>#DIV/0!</v>
      </c>
      <c r="M611" s="61" t="e">
        <f t="shared" si="80"/>
        <v>#DIV/0!</v>
      </c>
      <c r="N611" s="61" t="e">
        <f t="shared" si="81"/>
        <v>#DIV/0!</v>
      </c>
    </row>
    <row r="612" spans="1:14" ht="15.95" hidden="1" customHeight="1" x14ac:dyDescent="0.2">
      <c r="A612" s="11"/>
      <c r="B612" s="52" t="s">
        <v>118</v>
      </c>
      <c r="C612" s="49"/>
      <c r="D612" s="49"/>
      <c r="E612" s="82"/>
      <c r="F612" s="63">
        <f t="shared" si="85"/>
        <v>0</v>
      </c>
      <c r="G612" s="48">
        <f>'PNC, Exon. &amp; no Exon.'!B685</f>
        <v>0</v>
      </c>
      <c r="H612" s="48">
        <f>'PNC, Exon. &amp; no Exon.'!C685</f>
        <v>0</v>
      </c>
      <c r="I612" s="82"/>
      <c r="J612" s="63">
        <f t="shared" si="78"/>
        <v>0</v>
      </c>
      <c r="K612" s="48">
        <f t="shared" ref="K612:K618" si="86">J612-F612</f>
        <v>0</v>
      </c>
      <c r="L612" s="94" t="e">
        <f t="shared" ref="L612:L618" si="87">K612/F612*100</f>
        <v>#DIV/0!</v>
      </c>
      <c r="M612" s="61" t="e">
        <f t="shared" si="80"/>
        <v>#DIV/0!</v>
      </c>
      <c r="N612" s="61" t="e">
        <f t="shared" si="81"/>
        <v>#DIV/0!</v>
      </c>
    </row>
    <row r="613" spans="1:14" ht="15.95" hidden="1" customHeight="1" x14ac:dyDescent="0.2">
      <c r="A613" s="11"/>
      <c r="B613" s="52" t="s">
        <v>120</v>
      </c>
      <c r="C613" s="49"/>
      <c r="D613" s="49"/>
      <c r="E613" s="82"/>
      <c r="F613" s="63">
        <f t="shared" si="85"/>
        <v>0</v>
      </c>
      <c r="G613" s="48">
        <f>'PNC, Exon. &amp; no Exon.'!B686</f>
        <v>0</v>
      </c>
      <c r="H613" s="48">
        <f>'PNC, Exon. &amp; no Exon.'!C686</f>
        <v>0</v>
      </c>
      <c r="I613" s="82"/>
      <c r="J613" s="63">
        <f t="shared" si="78"/>
        <v>0</v>
      </c>
      <c r="K613" s="48">
        <f t="shared" si="86"/>
        <v>0</v>
      </c>
      <c r="L613" s="94" t="e">
        <f t="shared" si="87"/>
        <v>#DIV/0!</v>
      </c>
      <c r="M613" s="61" t="e">
        <f t="shared" si="80"/>
        <v>#DIV/0!</v>
      </c>
      <c r="N613" s="61" t="e">
        <f t="shared" si="81"/>
        <v>#DIV/0!</v>
      </c>
    </row>
    <row r="614" spans="1:14" ht="15.95" hidden="1" customHeight="1" x14ac:dyDescent="0.2">
      <c r="A614" s="11"/>
      <c r="B614" s="52" t="s">
        <v>163</v>
      </c>
      <c r="C614" s="49"/>
      <c r="D614" s="49"/>
      <c r="E614" s="82"/>
      <c r="F614" s="63">
        <f t="shared" si="85"/>
        <v>0</v>
      </c>
      <c r="G614" s="48">
        <f>'PNC, Exon. &amp; no Exon.'!B687</f>
        <v>0</v>
      </c>
      <c r="H614" s="48">
        <f>'PNC, Exon. &amp; no Exon.'!C687</f>
        <v>0</v>
      </c>
      <c r="I614" s="82"/>
      <c r="J614" s="63">
        <f t="shared" si="78"/>
        <v>0</v>
      </c>
      <c r="K614" s="48">
        <f t="shared" si="86"/>
        <v>0</v>
      </c>
      <c r="L614" s="94" t="e">
        <f t="shared" si="87"/>
        <v>#DIV/0!</v>
      </c>
      <c r="M614" s="61" t="e">
        <f t="shared" si="80"/>
        <v>#DIV/0!</v>
      </c>
      <c r="N614" s="61" t="e">
        <f t="shared" si="81"/>
        <v>#DIV/0!</v>
      </c>
    </row>
    <row r="615" spans="1:14" ht="15.95" hidden="1" customHeight="1" x14ac:dyDescent="0.2">
      <c r="A615" s="11"/>
      <c r="B615" s="52" t="s">
        <v>105</v>
      </c>
      <c r="C615" s="49"/>
      <c r="D615" s="49"/>
      <c r="E615" s="84"/>
      <c r="F615" s="63">
        <f t="shared" si="85"/>
        <v>0</v>
      </c>
      <c r="G615" s="48">
        <f>'PNC, Exon. &amp; no Exon.'!B688</f>
        <v>0</v>
      </c>
      <c r="H615" s="48">
        <f>'PNC, Exon. &amp; no Exon.'!C688</f>
        <v>0</v>
      </c>
      <c r="I615" s="82"/>
      <c r="J615" s="63">
        <f t="shared" si="78"/>
        <v>0</v>
      </c>
      <c r="K615" s="48">
        <f t="shared" si="86"/>
        <v>0</v>
      </c>
      <c r="L615" s="94" t="e">
        <f t="shared" si="87"/>
        <v>#DIV/0!</v>
      </c>
      <c r="M615" s="61" t="e">
        <f>(F615/$F$618*100)</f>
        <v>#DIV/0!</v>
      </c>
      <c r="N615" s="61" t="e">
        <f>(J615/$J$618*100)</f>
        <v>#DIV/0!</v>
      </c>
    </row>
    <row r="616" spans="1:14" ht="15.95" hidden="1" customHeight="1" x14ac:dyDescent="0.2">
      <c r="A616" s="11"/>
      <c r="B616" s="52" t="s">
        <v>103</v>
      </c>
      <c r="C616" s="49"/>
      <c r="D616" s="49"/>
      <c r="E616" s="84"/>
      <c r="F616" s="63">
        <f t="shared" si="85"/>
        <v>0</v>
      </c>
      <c r="G616" s="48">
        <f>'PNC, Exon. &amp; no Exon.'!B689</f>
        <v>0</v>
      </c>
      <c r="H616" s="48">
        <f>'PNC, Exon. &amp; no Exon.'!C689</f>
        <v>0</v>
      </c>
      <c r="I616" s="82"/>
      <c r="J616" s="63">
        <f t="shared" si="78"/>
        <v>0</v>
      </c>
      <c r="K616" s="48">
        <f t="shared" si="86"/>
        <v>0</v>
      </c>
      <c r="L616" s="94" t="e">
        <f t="shared" si="87"/>
        <v>#DIV/0!</v>
      </c>
      <c r="M616" s="61" t="e">
        <f>(F616/$F$618*100)</f>
        <v>#DIV/0!</v>
      </c>
      <c r="N616" s="61" t="e">
        <f>(J616/$J$618*100)</f>
        <v>#DIV/0!</v>
      </c>
    </row>
    <row r="617" spans="1:14" ht="15.95" hidden="1" customHeight="1" x14ac:dyDescent="0.2">
      <c r="A617" s="11"/>
      <c r="B617" s="52" t="s">
        <v>110</v>
      </c>
      <c r="C617" s="49"/>
      <c r="D617" s="49"/>
      <c r="E617" s="84"/>
      <c r="F617" s="63">
        <f>(C617+D617)</f>
        <v>0</v>
      </c>
      <c r="G617" s="48">
        <f>'PNC, Exon. &amp; no Exon.'!B690</f>
        <v>0</v>
      </c>
      <c r="H617" s="48">
        <f>'PNC, Exon. &amp; no Exon.'!C690</f>
        <v>0</v>
      </c>
      <c r="I617" s="82"/>
      <c r="J617" s="63">
        <f>(G617+H617)</f>
        <v>0</v>
      </c>
      <c r="K617" s="48">
        <f>J617-F617</f>
        <v>0</v>
      </c>
      <c r="L617" s="94" t="e">
        <f>K617/F617*100</f>
        <v>#DIV/0!</v>
      </c>
      <c r="M617" s="61" t="e">
        <f>(F617/$F$618*100)</f>
        <v>#DIV/0!</v>
      </c>
      <c r="N617" s="61" t="e">
        <f>(J617/$J$618*100)</f>
        <v>#DIV/0!</v>
      </c>
    </row>
    <row r="618" spans="1:14" ht="18.75" hidden="1" customHeight="1" x14ac:dyDescent="0.2">
      <c r="A618" s="8"/>
      <c r="B618" s="55" t="s">
        <v>21</v>
      </c>
      <c r="C618" s="66">
        <f>SUM(C580:C617)</f>
        <v>0</v>
      </c>
      <c r="D618" s="66">
        <f>SUM(D580:D617)</f>
        <v>0</v>
      </c>
      <c r="E618" s="66"/>
      <c r="F618" s="66">
        <f>SUM(F580:F617)</f>
        <v>0</v>
      </c>
      <c r="G618" s="66">
        <f>SUM(G580:G617)</f>
        <v>0</v>
      </c>
      <c r="H618" s="66">
        <f>SUM(H580:H617)</f>
        <v>0</v>
      </c>
      <c r="I618" s="66"/>
      <c r="J618" s="66">
        <f>SUM(J580:J617)</f>
        <v>0</v>
      </c>
      <c r="K618" s="66">
        <f t="shared" si="86"/>
        <v>0</v>
      </c>
      <c r="L618" s="95" t="e">
        <f t="shared" si="87"/>
        <v>#DIV/0!</v>
      </c>
      <c r="M618" s="67" t="e">
        <f>SUM(M580:M617)</f>
        <v>#DIV/0!</v>
      </c>
      <c r="N618" s="67" t="e">
        <f>SUM(N580:N617)</f>
        <v>#DIV/0!</v>
      </c>
    </row>
    <row r="619" spans="1:14" hidden="1" x14ac:dyDescent="0.2">
      <c r="B619" s="81" t="s">
        <v>97</v>
      </c>
    </row>
    <row r="620" spans="1:14" hidden="1" x14ac:dyDescent="0.2"/>
    <row r="621" spans="1:14" hidden="1" x14ac:dyDescent="0.2"/>
    <row r="622" spans="1:14" hidden="1" x14ac:dyDescent="0.2"/>
    <row r="623" spans="1:14" hidden="1" x14ac:dyDescent="0.2"/>
    <row r="624" spans="1:14" ht="20.25" hidden="1" x14ac:dyDescent="0.3">
      <c r="A624" s="188" t="s">
        <v>42</v>
      </c>
      <c r="B624" s="188"/>
      <c r="C624" s="188"/>
      <c r="D624" s="188"/>
      <c r="E624" s="188"/>
      <c r="F624" s="188"/>
      <c r="G624" s="188"/>
      <c r="H624" s="188"/>
      <c r="I624" s="188"/>
      <c r="J624" s="188"/>
      <c r="K624" s="188"/>
      <c r="L624" s="188"/>
      <c r="M624" s="188"/>
      <c r="N624" s="188"/>
    </row>
    <row r="625" spans="1:14" hidden="1" x14ac:dyDescent="0.2">
      <c r="A625" s="189" t="s">
        <v>59</v>
      </c>
      <c r="B625" s="189"/>
      <c r="C625" s="189"/>
      <c r="D625" s="189"/>
      <c r="E625" s="189"/>
      <c r="F625" s="189"/>
      <c r="G625" s="189"/>
      <c r="H625" s="189"/>
      <c r="I625" s="189"/>
      <c r="J625" s="189"/>
      <c r="K625" s="189"/>
      <c r="L625" s="189"/>
      <c r="M625" s="189"/>
      <c r="N625" s="189"/>
    </row>
    <row r="626" spans="1:14" hidden="1" x14ac:dyDescent="0.2">
      <c r="A626" s="191" t="s">
        <v>156</v>
      </c>
      <c r="B626" s="191"/>
      <c r="C626" s="191"/>
      <c r="D626" s="191"/>
      <c r="E626" s="191"/>
      <c r="F626" s="191"/>
      <c r="G626" s="191"/>
      <c r="H626" s="191"/>
      <c r="I626" s="191"/>
      <c r="J626" s="191"/>
      <c r="K626" s="191"/>
      <c r="L626" s="191"/>
      <c r="M626" s="191"/>
      <c r="N626" s="191"/>
    </row>
    <row r="627" spans="1:14" hidden="1" x14ac:dyDescent="0.2">
      <c r="A627" s="189" t="s">
        <v>113</v>
      </c>
      <c r="B627" s="189"/>
      <c r="C627" s="189"/>
      <c r="D627" s="189"/>
      <c r="E627" s="189"/>
      <c r="F627" s="189"/>
      <c r="G627" s="189"/>
      <c r="H627" s="189"/>
      <c r="I627" s="189"/>
      <c r="J627" s="189"/>
      <c r="K627" s="189"/>
      <c r="L627" s="189"/>
      <c r="M627" s="189"/>
      <c r="N627" s="189"/>
    </row>
    <row r="628" spans="1:14" hidden="1" x14ac:dyDescent="0.2">
      <c r="A628" s="1"/>
      <c r="B628" s="1"/>
      <c r="C628" s="1"/>
      <c r="D628" s="17"/>
      <c r="E628" s="1"/>
      <c r="F628" s="4"/>
      <c r="G628" s="1"/>
      <c r="H628" s="1"/>
      <c r="I628" s="1"/>
      <c r="J628" s="1"/>
      <c r="K628" s="1"/>
      <c r="L628" s="1"/>
      <c r="M628" s="1"/>
      <c r="N628" s="1"/>
    </row>
    <row r="629" spans="1:14" ht="20.25" hidden="1" customHeight="1" x14ac:dyDescent="0.2">
      <c r="B629" s="192" t="s">
        <v>33</v>
      </c>
      <c r="C629" s="192" t="s">
        <v>121</v>
      </c>
      <c r="D629" s="192"/>
      <c r="E629" s="192" t="s">
        <v>52</v>
      </c>
      <c r="F629" s="192"/>
      <c r="G629" s="192" t="s">
        <v>157</v>
      </c>
      <c r="H629" s="192"/>
      <c r="I629" s="192"/>
      <c r="J629" s="192"/>
      <c r="K629" s="192" t="s">
        <v>29</v>
      </c>
      <c r="L629" s="192"/>
      <c r="M629" s="192" t="s">
        <v>62</v>
      </c>
      <c r="N629" s="192"/>
    </row>
    <row r="630" spans="1:14" ht="30.75" hidden="1" customHeight="1" x14ac:dyDescent="0.2">
      <c r="A630" s="96"/>
      <c r="B630" s="192"/>
      <c r="C630" s="113" t="s">
        <v>28</v>
      </c>
      <c r="D630" s="113" t="s">
        <v>37</v>
      </c>
      <c r="E630" s="113" t="s">
        <v>51</v>
      </c>
      <c r="F630" s="113" t="s">
        <v>57</v>
      </c>
      <c r="G630" s="113" t="s">
        <v>28</v>
      </c>
      <c r="H630" s="113" t="s">
        <v>37</v>
      </c>
      <c r="I630" s="113" t="s">
        <v>51</v>
      </c>
      <c r="J630" s="113" t="s">
        <v>57</v>
      </c>
      <c r="K630" s="113" t="s">
        <v>26</v>
      </c>
      <c r="L630" s="113" t="s">
        <v>24</v>
      </c>
      <c r="M630" s="113">
        <v>2018</v>
      </c>
      <c r="N630" s="113">
        <v>2019</v>
      </c>
    </row>
    <row r="631" spans="1:14" ht="15.95" hidden="1" customHeight="1" x14ac:dyDescent="0.2">
      <c r="A631" s="97"/>
      <c r="B631" s="103" t="s">
        <v>90</v>
      </c>
      <c r="C631" s="141"/>
      <c r="D631" s="141"/>
      <c r="E631" s="82"/>
      <c r="F631" s="63">
        <f t="shared" ref="F631:F648" si="88">(C631+D631)</f>
        <v>0</v>
      </c>
      <c r="G631" s="48">
        <f>'PNC, Exon. &amp; no Exon.'!B712</f>
        <v>0</v>
      </c>
      <c r="H631" s="48">
        <f>'PNC, Exon. &amp; no Exon.'!C712</f>
        <v>0</v>
      </c>
      <c r="I631" s="82"/>
      <c r="J631" s="63">
        <f>(G631+H631)</f>
        <v>0</v>
      </c>
      <c r="K631" s="48">
        <f>J631-F631</f>
        <v>0</v>
      </c>
      <c r="L631" s="94" t="e">
        <f>K631/F631*100</f>
        <v>#DIV/0!</v>
      </c>
      <c r="M631" s="61" t="e">
        <f>(F631/$F$669*100)</f>
        <v>#DIV/0!</v>
      </c>
      <c r="N631" s="61" t="e">
        <f>(J631/$J$669*100)</f>
        <v>#DIV/0!</v>
      </c>
    </row>
    <row r="632" spans="1:14" ht="15.95" hidden="1" customHeight="1" x14ac:dyDescent="0.2">
      <c r="A632" s="98"/>
      <c r="B632" s="52" t="s">
        <v>122</v>
      </c>
      <c r="C632" s="141"/>
      <c r="D632" s="141"/>
      <c r="E632" s="82"/>
      <c r="F632" s="63">
        <f t="shared" si="88"/>
        <v>0</v>
      </c>
      <c r="G632" s="48">
        <f>'PNC, Exon. &amp; no Exon.'!B713</f>
        <v>0</v>
      </c>
      <c r="H632" s="48">
        <f>'PNC, Exon. &amp; no Exon.'!C713</f>
        <v>0</v>
      </c>
      <c r="I632" s="82"/>
      <c r="J632" s="63">
        <f t="shared" ref="J632:J667" si="89">(G632+H632)</f>
        <v>0</v>
      </c>
      <c r="K632" s="48">
        <f t="shared" ref="K632:K667" si="90">J632-F632</f>
        <v>0</v>
      </c>
      <c r="L632" s="94" t="e">
        <f t="shared" ref="L632:L667" si="91">K632/F632*100</f>
        <v>#DIV/0!</v>
      </c>
      <c r="M632" s="61" t="e">
        <f t="shared" ref="M632:M667" si="92">(F632/$F$669*100)</f>
        <v>#DIV/0!</v>
      </c>
      <c r="N632" s="61" t="e">
        <f t="shared" ref="N632:N667" si="93">(J632/$J$669*100)</f>
        <v>#DIV/0!</v>
      </c>
    </row>
    <row r="633" spans="1:14" ht="15.95" hidden="1" customHeight="1" x14ac:dyDescent="0.2">
      <c r="A633" s="98"/>
      <c r="B633" s="52" t="s">
        <v>99</v>
      </c>
      <c r="C633" s="141"/>
      <c r="D633" s="141"/>
      <c r="E633" s="82"/>
      <c r="F633" s="63">
        <f t="shared" si="88"/>
        <v>0</v>
      </c>
      <c r="G633" s="48">
        <f>'PNC, Exon. &amp; no Exon.'!B714</f>
        <v>0</v>
      </c>
      <c r="H633" s="48">
        <f>'PNC, Exon. &amp; no Exon.'!C714</f>
        <v>0</v>
      </c>
      <c r="I633" s="82"/>
      <c r="J633" s="63">
        <f t="shared" si="89"/>
        <v>0</v>
      </c>
      <c r="K633" s="48">
        <f t="shared" si="90"/>
        <v>0</v>
      </c>
      <c r="L633" s="94" t="e">
        <f t="shared" si="91"/>
        <v>#DIV/0!</v>
      </c>
      <c r="M633" s="61" t="e">
        <f t="shared" si="92"/>
        <v>#DIV/0!</v>
      </c>
      <c r="N633" s="61" t="e">
        <f t="shared" si="93"/>
        <v>#DIV/0!</v>
      </c>
    </row>
    <row r="634" spans="1:14" ht="15.95" hidden="1" customHeight="1" x14ac:dyDescent="0.2">
      <c r="A634" s="98"/>
      <c r="B634" s="52" t="s">
        <v>96</v>
      </c>
      <c r="C634" s="141"/>
      <c r="D634" s="141"/>
      <c r="E634" s="82"/>
      <c r="F634" s="63">
        <f t="shared" si="88"/>
        <v>0</v>
      </c>
      <c r="G634" s="48">
        <f>'PNC, Exon. &amp; no Exon.'!B715</f>
        <v>0</v>
      </c>
      <c r="H634" s="48">
        <f>'PNC, Exon. &amp; no Exon.'!C715</f>
        <v>0</v>
      </c>
      <c r="I634" s="82"/>
      <c r="J634" s="63">
        <f t="shared" si="89"/>
        <v>0</v>
      </c>
      <c r="K634" s="48">
        <f t="shared" si="90"/>
        <v>0</v>
      </c>
      <c r="L634" s="94" t="e">
        <f t="shared" si="91"/>
        <v>#DIV/0!</v>
      </c>
      <c r="M634" s="61" t="e">
        <f t="shared" si="92"/>
        <v>#DIV/0!</v>
      </c>
      <c r="N634" s="61" t="e">
        <f t="shared" si="93"/>
        <v>#DIV/0!</v>
      </c>
    </row>
    <row r="635" spans="1:14" ht="15.95" hidden="1" customHeight="1" x14ac:dyDescent="0.2">
      <c r="A635" s="98"/>
      <c r="B635" s="52" t="s">
        <v>91</v>
      </c>
      <c r="C635" s="141"/>
      <c r="D635" s="141"/>
      <c r="E635" s="82"/>
      <c r="F635" s="63">
        <f t="shared" si="88"/>
        <v>0</v>
      </c>
      <c r="G635" s="48">
        <f>'PNC, Exon. &amp; no Exon.'!B716</f>
        <v>0</v>
      </c>
      <c r="H635" s="48">
        <f>'PNC, Exon. &amp; no Exon.'!C716</f>
        <v>0</v>
      </c>
      <c r="I635" s="82"/>
      <c r="J635" s="63">
        <f t="shared" si="89"/>
        <v>0</v>
      </c>
      <c r="K635" s="48">
        <f t="shared" si="90"/>
        <v>0</v>
      </c>
      <c r="L635" s="94" t="e">
        <f t="shared" si="91"/>
        <v>#DIV/0!</v>
      </c>
      <c r="M635" s="61" t="e">
        <f t="shared" si="92"/>
        <v>#DIV/0!</v>
      </c>
      <c r="N635" s="61" t="e">
        <f t="shared" si="93"/>
        <v>#DIV/0!</v>
      </c>
    </row>
    <row r="636" spans="1:14" ht="15.95" hidden="1" customHeight="1" x14ac:dyDescent="0.2">
      <c r="A636" s="98"/>
      <c r="B636" s="52" t="s">
        <v>88</v>
      </c>
      <c r="C636" s="141"/>
      <c r="D636" s="141"/>
      <c r="E636" s="82"/>
      <c r="F636" s="63">
        <f t="shared" si="88"/>
        <v>0</v>
      </c>
      <c r="G636" s="48">
        <f>'PNC, Exon. &amp; no Exon.'!B717</f>
        <v>0</v>
      </c>
      <c r="H636" s="48">
        <f>'PNC, Exon. &amp; no Exon.'!C717</f>
        <v>0</v>
      </c>
      <c r="I636" s="82"/>
      <c r="J636" s="63">
        <f t="shared" si="89"/>
        <v>0</v>
      </c>
      <c r="K636" s="48">
        <f t="shared" si="90"/>
        <v>0</v>
      </c>
      <c r="L636" s="94" t="e">
        <f t="shared" si="91"/>
        <v>#DIV/0!</v>
      </c>
      <c r="M636" s="61" t="e">
        <f t="shared" si="92"/>
        <v>#DIV/0!</v>
      </c>
      <c r="N636" s="61" t="e">
        <f t="shared" si="93"/>
        <v>#DIV/0!</v>
      </c>
    </row>
    <row r="637" spans="1:14" ht="15.95" hidden="1" customHeight="1" x14ac:dyDescent="0.2">
      <c r="A637" s="11"/>
      <c r="B637" s="52" t="s">
        <v>93</v>
      </c>
      <c r="C637" s="141"/>
      <c r="D637" s="141"/>
      <c r="E637" s="82"/>
      <c r="F637" s="63">
        <f t="shared" si="88"/>
        <v>0</v>
      </c>
      <c r="G637" s="48">
        <f>'PNC, Exon. &amp; no Exon.'!B718</f>
        <v>0</v>
      </c>
      <c r="H637" s="48">
        <f>'PNC, Exon. &amp; no Exon.'!C718</f>
        <v>0</v>
      </c>
      <c r="I637" s="82"/>
      <c r="J637" s="63">
        <f t="shared" si="89"/>
        <v>0</v>
      </c>
      <c r="K637" s="48">
        <f t="shared" si="90"/>
        <v>0</v>
      </c>
      <c r="L637" s="94" t="e">
        <f t="shared" si="91"/>
        <v>#DIV/0!</v>
      </c>
      <c r="M637" s="61" t="e">
        <f t="shared" si="92"/>
        <v>#DIV/0!</v>
      </c>
      <c r="N637" s="61" t="e">
        <f t="shared" si="93"/>
        <v>#DIV/0!</v>
      </c>
    </row>
    <row r="638" spans="1:14" ht="15.95" hidden="1" customHeight="1" x14ac:dyDescent="0.2">
      <c r="A638" s="98"/>
      <c r="B638" s="52" t="s">
        <v>89</v>
      </c>
      <c r="C638" s="141"/>
      <c r="D638" s="141"/>
      <c r="E638" s="82"/>
      <c r="F638" s="63">
        <f t="shared" si="88"/>
        <v>0</v>
      </c>
      <c r="G638" s="48">
        <f>'PNC, Exon. &amp; no Exon.'!B719</f>
        <v>0</v>
      </c>
      <c r="H638" s="48">
        <f>'PNC, Exon. &amp; no Exon.'!C719</f>
        <v>0</v>
      </c>
      <c r="I638" s="82"/>
      <c r="J638" s="63">
        <f t="shared" si="89"/>
        <v>0</v>
      </c>
      <c r="K638" s="48">
        <f t="shared" si="90"/>
        <v>0</v>
      </c>
      <c r="L638" s="94" t="e">
        <f t="shared" si="91"/>
        <v>#DIV/0!</v>
      </c>
      <c r="M638" s="61" t="e">
        <f t="shared" si="92"/>
        <v>#DIV/0!</v>
      </c>
      <c r="N638" s="61" t="e">
        <f t="shared" si="93"/>
        <v>#DIV/0!</v>
      </c>
    </row>
    <row r="639" spans="1:14" ht="15.95" hidden="1" customHeight="1" x14ac:dyDescent="0.2">
      <c r="A639" s="98"/>
      <c r="B639" s="52" t="s">
        <v>78</v>
      </c>
      <c r="C639" s="141"/>
      <c r="D639" s="141"/>
      <c r="E639" s="82"/>
      <c r="F639" s="63">
        <f t="shared" si="88"/>
        <v>0</v>
      </c>
      <c r="G639" s="48">
        <f>'PNC, Exon. &amp; no Exon.'!B720</f>
        <v>0</v>
      </c>
      <c r="H639" s="48">
        <f>'PNC, Exon. &amp; no Exon.'!C720</f>
        <v>0</v>
      </c>
      <c r="I639" s="82"/>
      <c r="J639" s="63">
        <f t="shared" si="89"/>
        <v>0</v>
      </c>
      <c r="K639" s="48">
        <f t="shared" si="90"/>
        <v>0</v>
      </c>
      <c r="L639" s="94" t="e">
        <f t="shared" si="91"/>
        <v>#DIV/0!</v>
      </c>
      <c r="M639" s="61" t="e">
        <f t="shared" si="92"/>
        <v>#DIV/0!</v>
      </c>
      <c r="N639" s="61" t="e">
        <f t="shared" si="93"/>
        <v>#DIV/0!</v>
      </c>
    </row>
    <row r="640" spans="1:14" ht="15.95" hidden="1" customHeight="1" x14ac:dyDescent="0.2">
      <c r="A640" s="98"/>
      <c r="B640" s="52" t="s">
        <v>95</v>
      </c>
      <c r="C640" s="141"/>
      <c r="D640" s="141"/>
      <c r="E640" s="84"/>
      <c r="F640" s="63">
        <f t="shared" si="88"/>
        <v>0</v>
      </c>
      <c r="G640" s="48">
        <f>'PNC, Exon. &amp; no Exon.'!B721</f>
        <v>0</v>
      </c>
      <c r="H640" s="48">
        <f>'PNC, Exon. &amp; no Exon.'!C721</f>
        <v>0</v>
      </c>
      <c r="I640" s="82"/>
      <c r="J640" s="63">
        <f t="shared" si="89"/>
        <v>0</v>
      </c>
      <c r="K640" s="48">
        <f t="shared" si="90"/>
        <v>0</v>
      </c>
      <c r="L640" s="94" t="e">
        <f t="shared" si="91"/>
        <v>#DIV/0!</v>
      </c>
      <c r="M640" s="61" t="e">
        <f t="shared" si="92"/>
        <v>#DIV/0!</v>
      </c>
      <c r="N640" s="61" t="e">
        <f t="shared" si="93"/>
        <v>#DIV/0!</v>
      </c>
    </row>
    <row r="641" spans="1:14" ht="15.95" hidden="1" customHeight="1" x14ac:dyDescent="0.2">
      <c r="A641" s="98"/>
      <c r="B641" s="52" t="s">
        <v>98</v>
      </c>
      <c r="C641" s="48"/>
      <c r="D641" s="48"/>
      <c r="E641" s="84"/>
      <c r="F641" s="63">
        <f t="shared" si="88"/>
        <v>0</v>
      </c>
      <c r="G641" s="48">
        <f>'PNC, Exon. &amp; no Exon.'!B722</f>
        <v>0</v>
      </c>
      <c r="H641" s="48">
        <f>'PNC, Exon. &amp; no Exon.'!C722</f>
        <v>0</v>
      </c>
      <c r="I641" s="82"/>
      <c r="J641" s="63">
        <f t="shared" si="89"/>
        <v>0</v>
      </c>
      <c r="K641" s="48">
        <f t="shared" si="90"/>
        <v>0</v>
      </c>
      <c r="L641" s="94" t="e">
        <f t="shared" si="91"/>
        <v>#DIV/0!</v>
      </c>
      <c r="M641" s="61" t="e">
        <f t="shared" si="92"/>
        <v>#DIV/0!</v>
      </c>
      <c r="N641" s="61" t="e">
        <f t="shared" si="93"/>
        <v>#DIV/0!</v>
      </c>
    </row>
    <row r="642" spans="1:14" ht="15.95" hidden="1" customHeight="1" x14ac:dyDescent="0.2">
      <c r="A642" s="11"/>
      <c r="B642" s="52" t="s">
        <v>83</v>
      </c>
      <c r="C642" s="141"/>
      <c r="D642" s="141"/>
      <c r="E642" s="84"/>
      <c r="F642" s="63">
        <f t="shared" si="88"/>
        <v>0</v>
      </c>
      <c r="G642" s="48">
        <f>'PNC, Exon. &amp; no Exon.'!B723</f>
        <v>0</v>
      </c>
      <c r="H642" s="48">
        <f>'PNC, Exon. &amp; no Exon.'!C723</f>
        <v>0</v>
      </c>
      <c r="I642" s="82"/>
      <c r="J642" s="63">
        <f t="shared" si="89"/>
        <v>0</v>
      </c>
      <c r="K642" s="48">
        <f t="shared" si="90"/>
        <v>0</v>
      </c>
      <c r="L642" s="94" t="e">
        <f t="shared" si="91"/>
        <v>#DIV/0!</v>
      </c>
      <c r="M642" s="61" t="e">
        <f t="shared" si="92"/>
        <v>#DIV/0!</v>
      </c>
      <c r="N642" s="61" t="e">
        <f t="shared" si="93"/>
        <v>#DIV/0!</v>
      </c>
    </row>
    <row r="643" spans="1:14" ht="15.95" hidden="1" customHeight="1" x14ac:dyDescent="0.2">
      <c r="A643" s="11"/>
      <c r="B643" s="52" t="s">
        <v>85</v>
      </c>
      <c r="C643" s="141"/>
      <c r="D643" s="141"/>
      <c r="E643" s="84"/>
      <c r="F643" s="63">
        <f t="shared" si="88"/>
        <v>0</v>
      </c>
      <c r="G643" s="48">
        <f>'PNC, Exon. &amp; no Exon.'!B724</f>
        <v>0</v>
      </c>
      <c r="H643" s="48">
        <f>'PNC, Exon. &amp; no Exon.'!C724</f>
        <v>0</v>
      </c>
      <c r="I643" s="82"/>
      <c r="J643" s="63">
        <f t="shared" si="89"/>
        <v>0</v>
      </c>
      <c r="K643" s="48">
        <f t="shared" si="90"/>
        <v>0</v>
      </c>
      <c r="L643" s="94" t="e">
        <f t="shared" si="91"/>
        <v>#DIV/0!</v>
      </c>
      <c r="M643" s="61" t="e">
        <f t="shared" si="92"/>
        <v>#DIV/0!</v>
      </c>
      <c r="N643" s="61" t="e">
        <f t="shared" si="93"/>
        <v>#DIV/0!</v>
      </c>
    </row>
    <row r="644" spans="1:14" ht="15.95" hidden="1" customHeight="1" x14ac:dyDescent="0.2">
      <c r="A644" s="11"/>
      <c r="B644" s="52" t="s">
        <v>81</v>
      </c>
      <c r="C644" s="141"/>
      <c r="D644" s="141"/>
      <c r="E644" s="82"/>
      <c r="F644" s="63">
        <f t="shared" si="88"/>
        <v>0</v>
      </c>
      <c r="G644" s="48">
        <f>'PNC, Exon. &amp; no Exon.'!B725</f>
        <v>0</v>
      </c>
      <c r="H644" s="48">
        <f>'PNC, Exon. &amp; no Exon.'!C725</f>
        <v>0</v>
      </c>
      <c r="I644" s="82"/>
      <c r="J644" s="63">
        <f t="shared" si="89"/>
        <v>0</v>
      </c>
      <c r="K644" s="48">
        <f t="shared" si="90"/>
        <v>0</v>
      </c>
      <c r="L644" s="94" t="e">
        <f t="shared" si="91"/>
        <v>#DIV/0!</v>
      </c>
      <c r="M644" s="61" t="e">
        <f t="shared" si="92"/>
        <v>#DIV/0!</v>
      </c>
      <c r="N644" s="61" t="e">
        <f t="shared" si="93"/>
        <v>#DIV/0!</v>
      </c>
    </row>
    <row r="645" spans="1:14" ht="15.95" hidden="1" customHeight="1" x14ac:dyDescent="0.2">
      <c r="A645" s="11"/>
      <c r="B645" s="52" t="s">
        <v>80</v>
      </c>
      <c r="C645" s="141"/>
      <c r="D645" s="141"/>
      <c r="E645" s="84"/>
      <c r="F645" s="63">
        <f t="shared" si="88"/>
        <v>0</v>
      </c>
      <c r="G645" s="48">
        <f>'PNC, Exon. &amp; no Exon.'!B726</f>
        <v>0</v>
      </c>
      <c r="H645" s="48">
        <f>'PNC, Exon. &amp; no Exon.'!C726</f>
        <v>0</v>
      </c>
      <c r="I645" s="82"/>
      <c r="J645" s="63">
        <f t="shared" si="89"/>
        <v>0</v>
      </c>
      <c r="K645" s="48">
        <f t="shared" si="90"/>
        <v>0</v>
      </c>
      <c r="L645" s="94" t="e">
        <f t="shared" si="91"/>
        <v>#DIV/0!</v>
      </c>
      <c r="M645" s="61" t="e">
        <f t="shared" si="92"/>
        <v>#DIV/0!</v>
      </c>
      <c r="N645" s="61" t="e">
        <f t="shared" si="93"/>
        <v>#DIV/0!</v>
      </c>
    </row>
    <row r="646" spans="1:14" ht="15.95" hidden="1" customHeight="1" x14ac:dyDescent="0.2">
      <c r="A646" s="11"/>
      <c r="B646" s="52" t="s">
        <v>107</v>
      </c>
      <c r="C646" s="141"/>
      <c r="D646" s="141"/>
      <c r="E646" s="82"/>
      <c r="F646" s="63">
        <f t="shared" si="88"/>
        <v>0</v>
      </c>
      <c r="G646" s="48">
        <f>'PNC, Exon. &amp; no Exon.'!B727</f>
        <v>0</v>
      </c>
      <c r="H646" s="48">
        <f>'PNC, Exon. &amp; no Exon.'!C727</f>
        <v>0</v>
      </c>
      <c r="I646" s="82"/>
      <c r="J646" s="63">
        <f t="shared" si="89"/>
        <v>0</v>
      </c>
      <c r="K646" s="48">
        <f t="shared" si="90"/>
        <v>0</v>
      </c>
      <c r="L646" s="94" t="e">
        <f t="shared" si="91"/>
        <v>#DIV/0!</v>
      </c>
      <c r="M646" s="61" t="e">
        <f t="shared" si="92"/>
        <v>#DIV/0!</v>
      </c>
      <c r="N646" s="61" t="e">
        <f t="shared" si="93"/>
        <v>#DIV/0!</v>
      </c>
    </row>
    <row r="647" spans="1:14" ht="15.95" hidden="1" customHeight="1" x14ac:dyDescent="0.2">
      <c r="A647" s="11"/>
      <c r="B647" s="52" t="s">
        <v>79</v>
      </c>
      <c r="C647" s="141"/>
      <c r="D647" s="141"/>
      <c r="E647" s="82"/>
      <c r="F647" s="63">
        <f t="shared" si="88"/>
        <v>0</v>
      </c>
      <c r="G647" s="48">
        <f>'PNC, Exon. &amp; no Exon.'!B728</f>
        <v>0</v>
      </c>
      <c r="H647" s="48">
        <f>'PNC, Exon. &amp; no Exon.'!C728</f>
        <v>0</v>
      </c>
      <c r="I647" s="82"/>
      <c r="J647" s="63">
        <f t="shared" si="89"/>
        <v>0</v>
      </c>
      <c r="K647" s="48">
        <f t="shared" si="90"/>
        <v>0</v>
      </c>
      <c r="L647" s="94" t="e">
        <f t="shared" si="91"/>
        <v>#DIV/0!</v>
      </c>
      <c r="M647" s="61" t="e">
        <f t="shared" si="92"/>
        <v>#DIV/0!</v>
      </c>
      <c r="N647" s="61" t="e">
        <f t="shared" si="93"/>
        <v>#DIV/0!</v>
      </c>
    </row>
    <row r="648" spans="1:14" ht="15.95" hidden="1" customHeight="1" x14ac:dyDescent="0.2">
      <c r="A648" s="11"/>
      <c r="B648" s="52" t="s">
        <v>84</v>
      </c>
      <c r="C648" s="141"/>
      <c r="D648" s="141"/>
      <c r="E648" s="82"/>
      <c r="F648" s="63">
        <f t="shared" si="88"/>
        <v>0</v>
      </c>
      <c r="G648" s="48">
        <f>'PNC, Exon. &amp; no Exon.'!B729</f>
        <v>0</v>
      </c>
      <c r="H648" s="48">
        <f>'PNC, Exon. &amp; no Exon.'!C729</f>
        <v>0</v>
      </c>
      <c r="I648" s="82"/>
      <c r="J648" s="63">
        <f t="shared" si="89"/>
        <v>0</v>
      </c>
      <c r="K648" s="48">
        <f t="shared" si="90"/>
        <v>0</v>
      </c>
      <c r="L648" s="94" t="e">
        <f t="shared" si="91"/>
        <v>#DIV/0!</v>
      </c>
      <c r="M648" s="61" t="e">
        <f t="shared" si="92"/>
        <v>#DIV/0!</v>
      </c>
      <c r="N648" s="61" t="e">
        <f t="shared" si="93"/>
        <v>#DIV/0!</v>
      </c>
    </row>
    <row r="649" spans="1:14" ht="15.95" hidden="1" customHeight="1" x14ac:dyDescent="0.2">
      <c r="A649" s="11"/>
      <c r="B649" s="52" t="s">
        <v>100</v>
      </c>
      <c r="C649" s="141"/>
      <c r="D649" s="141"/>
      <c r="E649" s="82"/>
      <c r="F649" s="63">
        <f>(C649+D649)</f>
        <v>0</v>
      </c>
      <c r="G649" s="48">
        <f>'PNC, Exon. &amp; no Exon.'!B730</f>
        <v>0</v>
      </c>
      <c r="H649" s="48">
        <f>'PNC, Exon. &amp; no Exon.'!C730</f>
        <v>0</v>
      </c>
      <c r="I649" s="82"/>
      <c r="J649" s="63">
        <f t="shared" si="89"/>
        <v>0</v>
      </c>
      <c r="K649" s="48">
        <f t="shared" si="90"/>
        <v>0</v>
      </c>
      <c r="L649" s="94" t="e">
        <f t="shared" si="91"/>
        <v>#DIV/0!</v>
      </c>
      <c r="M649" s="61" t="e">
        <f t="shared" si="92"/>
        <v>#DIV/0!</v>
      </c>
      <c r="N649" s="61" t="e">
        <f t="shared" si="93"/>
        <v>#DIV/0!</v>
      </c>
    </row>
    <row r="650" spans="1:14" ht="15.95" hidden="1" customHeight="1" x14ac:dyDescent="0.2">
      <c r="A650" s="11"/>
      <c r="B650" s="52" t="s">
        <v>92</v>
      </c>
      <c r="C650" s="141"/>
      <c r="D650" s="141"/>
      <c r="E650" s="84"/>
      <c r="F650" s="63">
        <f t="shared" ref="F650:F660" si="94">(C650+D650)</f>
        <v>0</v>
      </c>
      <c r="G650" s="48">
        <f>'PNC, Exon. &amp; no Exon.'!B731</f>
        <v>0</v>
      </c>
      <c r="H650" s="48">
        <f>'PNC, Exon. &amp; no Exon.'!C731</f>
        <v>0</v>
      </c>
      <c r="I650" s="82"/>
      <c r="J650" s="63">
        <f t="shared" si="89"/>
        <v>0</v>
      </c>
      <c r="K650" s="48">
        <f t="shared" si="90"/>
        <v>0</v>
      </c>
      <c r="L650" s="94" t="e">
        <f t="shared" si="91"/>
        <v>#DIV/0!</v>
      </c>
      <c r="M650" s="61" t="e">
        <f t="shared" si="92"/>
        <v>#DIV/0!</v>
      </c>
      <c r="N650" s="61" t="e">
        <f t="shared" si="93"/>
        <v>#DIV/0!</v>
      </c>
    </row>
    <row r="651" spans="1:14" ht="15.95" hidden="1" customHeight="1" x14ac:dyDescent="0.2">
      <c r="A651" s="11"/>
      <c r="B651" s="52" t="s">
        <v>101</v>
      </c>
      <c r="C651" s="141"/>
      <c r="D651" s="141"/>
      <c r="E651" s="82"/>
      <c r="F651" s="63">
        <f t="shared" si="94"/>
        <v>0</v>
      </c>
      <c r="G651" s="48">
        <f>'PNC, Exon. &amp; no Exon.'!B732</f>
        <v>0</v>
      </c>
      <c r="H651" s="48">
        <f>'PNC, Exon. &amp; no Exon.'!C732</f>
        <v>0</v>
      </c>
      <c r="I651" s="82"/>
      <c r="J651" s="63">
        <f t="shared" si="89"/>
        <v>0</v>
      </c>
      <c r="K651" s="48">
        <f t="shared" si="90"/>
        <v>0</v>
      </c>
      <c r="L651" s="94" t="e">
        <f t="shared" si="91"/>
        <v>#DIV/0!</v>
      </c>
      <c r="M651" s="61" t="e">
        <f t="shared" si="92"/>
        <v>#DIV/0!</v>
      </c>
      <c r="N651" s="61" t="e">
        <f t="shared" si="93"/>
        <v>#DIV/0!</v>
      </c>
    </row>
    <row r="652" spans="1:14" ht="15.95" hidden="1" customHeight="1" x14ac:dyDescent="0.2">
      <c r="A652" s="11"/>
      <c r="B652" s="51" t="s">
        <v>115</v>
      </c>
      <c r="C652" s="141"/>
      <c r="D652" s="141"/>
      <c r="E652" s="82"/>
      <c r="F652" s="63">
        <f t="shared" si="94"/>
        <v>0</v>
      </c>
      <c r="G652" s="48">
        <f>'PNC, Exon. &amp; no Exon.'!B733</f>
        <v>0</v>
      </c>
      <c r="H652" s="48">
        <f>'PNC, Exon. &amp; no Exon.'!C733</f>
        <v>0</v>
      </c>
      <c r="I652" s="82"/>
      <c r="J652" s="63">
        <f t="shared" si="89"/>
        <v>0</v>
      </c>
      <c r="K652" s="48">
        <f t="shared" si="90"/>
        <v>0</v>
      </c>
      <c r="L652" s="94" t="e">
        <f t="shared" si="91"/>
        <v>#DIV/0!</v>
      </c>
      <c r="M652" s="61" t="e">
        <f t="shared" si="92"/>
        <v>#DIV/0!</v>
      </c>
      <c r="N652" s="61" t="e">
        <f t="shared" si="93"/>
        <v>#DIV/0!</v>
      </c>
    </row>
    <row r="653" spans="1:14" ht="15.95" hidden="1" customHeight="1" x14ac:dyDescent="0.2">
      <c r="A653" s="11"/>
      <c r="B653" s="52" t="s">
        <v>106</v>
      </c>
      <c r="C653" s="48"/>
      <c r="D653" s="48"/>
      <c r="E653" s="84"/>
      <c r="F653" s="63">
        <f t="shared" si="94"/>
        <v>0</v>
      </c>
      <c r="G653" s="48">
        <f>'PNC, Exon. &amp; no Exon.'!B734</f>
        <v>0</v>
      </c>
      <c r="H653" s="48">
        <f>'PNC, Exon. &amp; no Exon.'!C734</f>
        <v>0</v>
      </c>
      <c r="I653" s="82"/>
      <c r="J653" s="63">
        <f t="shared" si="89"/>
        <v>0</v>
      </c>
      <c r="K653" s="48">
        <f t="shared" si="90"/>
        <v>0</v>
      </c>
      <c r="L653" s="94" t="e">
        <f t="shared" si="91"/>
        <v>#DIV/0!</v>
      </c>
      <c r="M653" s="61" t="e">
        <f t="shared" si="92"/>
        <v>#DIV/0!</v>
      </c>
      <c r="N653" s="61" t="e">
        <f t="shared" si="93"/>
        <v>#DIV/0!</v>
      </c>
    </row>
    <row r="654" spans="1:14" ht="15.95" hidden="1" customHeight="1" x14ac:dyDescent="0.2">
      <c r="A654" s="11"/>
      <c r="B654" s="52" t="s">
        <v>82</v>
      </c>
      <c r="C654" s="141"/>
      <c r="D654" s="141"/>
      <c r="E654" s="84"/>
      <c r="F654" s="63">
        <f t="shared" si="94"/>
        <v>0</v>
      </c>
      <c r="G654" s="48">
        <f>'PNC, Exon. &amp; no Exon.'!B735</f>
        <v>0</v>
      </c>
      <c r="H654" s="48">
        <f>'PNC, Exon. &amp; no Exon.'!C735</f>
        <v>0</v>
      </c>
      <c r="I654" s="82"/>
      <c r="J654" s="63">
        <f t="shared" si="89"/>
        <v>0</v>
      </c>
      <c r="K654" s="48">
        <f t="shared" si="90"/>
        <v>0</v>
      </c>
      <c r="L654" s="94" t="e">
        <f t="shared" si="91"/>
        <v>#DIV/0!</v>
      </c>
      <c r="M654" s="61" t="e">
        <f t="shared" si="92"/>
        <v>#DIV/0!</v>
      </c>
      <c r="N654" s="61" t="e">
        <f t="shared" si="93"/>
        <v>#DIV/0!</v>
      </c>
    </row>
    <row r="655" spans="1:14" ht="15.95" hidden="1" customHeight="1" x14ac:dyDescent="0.2">
      <c r="A655" s="11"/>
      <c r="B655" s="52" t="s">
        <v>104</v>
      </c>
      <c r="C655" s="48"/>
      <c r="D655" s="48"/>
      <c r="E655" s="84"/>
      <c r="F655" s="63">
        <f t="shared" si="94"/>
        <v>0</v>
      </c>
      <c r="G655" s="48">
        <f>'PNC, Exon. &amp; no Exon.'!B736</f>
        <v>0</v>
      </c>
      <c r="H655" s="48">
        <f>'PNC, Exon. &amp; no Exon.'!C736</f>
        <v>0</v>
      </c>
      <c r="I655" s="82"/>
      <c r="J655" s="63">
        <f t="shared" si="89"/>
        <v>0</v>
      </c>
      <c r="K655" s="48">
        <f t="shared" si="90"/>
        <v>0</v>
      </c>
      <c r="L655" s="94" t="e">
        <f t="shared" si="91"/>
        <v>#DIV/0!</v>
      </c>
      <c r="M655" s="61" t="e">
        <f t="shared" si="92"/>
        <v>#DIV/0!</v>
      </c>
      <c r="N655" s="61" t="e">
        <f t="shared" si="93"/>
        <v>#DIV/0!</v>
      </c>
    </row>
    <row r="656" spans="1:14" ht="15.95" hidden="1" customHeight="1" x14ac:dyDescent="0.2">
      <c r="A656" s="11"/>
      <c r="B656" s="52" t="s">
        <v>114</v>
      </c>
      <c r="C656" s="141"/>
      <c r="D656" s="141"/>
      <c r="E656" s="84"/>
      <c r="F656" s="63">
        <f t="shared" si="94"/>
        <v>0</v>
      </c>
      <c r="G656" s="48">
        <f>'PNC, Exon. &amp; no Exon.'!B737</f>
        <v>0</v>
      </c>
      <c r="H656" s="48">
        <f>'PNC, Exon. &amp; no Exon.'!C737</f>
        <v>0</v>
      </c>
      <c r="I656" s="82"/>
      <c r="J656" s="63">
        <f t="shared" si="89"/>
        <v>0</v>
      </c>
      <c r="K656" s="48">
        <f t="shared" si="90"/>
        <v>0</v>
      </c>
      <c r="L656" s="94" t="e">
        <f t="shared" si="91"/>
        <v>#DIV/0!</v>
      </c>
      <c r="M656" s="61" t="e">
        <f t="shared" si="92"/>
        <v>#DIV/0!</v>
      </c>
      <c r="N656" s="61" t="e">
        <f t="shared" si="93"/>
        <v>#DIV/0!</v>
      </c>
    </row>
    <row r="657" spans="1:14" ht="15.95" hidden="1" customHeight="1" x14ac:dyDescent="0.2">
      <c r="A657" s="11"/>
      <c r="B657" s="52" t="s">
        <v>116</v>
      </c>
      <c r="C657" s="141"/>
      <c r="D657" s="141"/>
      <c r="E657" s="84"/>
      <c r="F657" s="63">
        <f t="shared" si="94"/>
        <v>0</v>
      </c>
      <c r="G657" s="48">
        <f>'PNC, Exon. &amp; no Exon.'!B738</f>
        <v>0</v>
      </c>
      <c r="H657" s="48">
        <f>'PNC, Exon. &amp; no Exon.'!C738</f>
        <v>0</v>
      </c>
      <c r="I657" s="82"/>
      <c r="J657" s="63">
        <f t="shared" si="89"/>
        <v>0</v>
      </c>
      <c r="K657" s="48">
        <f t="shared" si="90"/>
        <v>0</v>
      </c>
      <c r="L657" s="94" t="e">
        <f t="shared" si="91"/>
        <v>#DIV/0!</v>
      </c>
      <c r="M657" s="61" t="e">
        <f t="shared" si="92"/>
        <v>#DIV/0!</v>
      </c>
      <c r="N657" s="61" t="e">
        <f t="shared" si="93"/>
        <v>#DIV/0!</v>
      </c>
    </row>
    <row r="658" spans="1:14" ht="15.95" hidden="1" customHeight="1" x14ac:dyDescent="0.2">
      <c r="A658" s="11"/>
      <c r="B658" s="52" t="s">
        <v>119</v>
      </c>
      <c r="C658" s="141"/>
      <c r="D658" s="141"/>
      <c r="E658" s="84"/>
      <c r="F658" s="63">
        <f t="shared" si="94"/>
        <v>0</v>
      </c>
      <c r="G658" s="48">
        <f>'PNC, Exon. &amp; no Exon.'!B739</f>
        <v>0</v>
      </c>
      <c r="H658" s="48">
        <f>'PNC, Exon. &amp; no Exon.'!C739</f>
        <v>0</v>
      </c>
      <c r="I658" s="82"/>
      <c r="J658" s="63">
        <f t="shared" si="89"/>
        <v>0</v>
      </c>
      <c r="K658" s="48">
        <f t="shared" si="90"/>
        <v>0</v>
      </c>
      <c r="L658" s="94" t="e">
        <f t="shared" si="91"/>
        <v>#DIV/0!</v>
      </c>
      <c r="M658" s="61" t="e">
        <f t="shared" si="92"/>
        <v>#DIV/0!</v>
      </c>
      <c r="N658" s="61" t="e">
        <f t="shared" si="93"/>
        <v>#DIV/0!</v>
      </c>
    </row>
    <row r="659" spans="1:14" ht="15.95" hidden="1" customHeight="1" x14ac:dyDescent="0.2">
      <c r="A659" s="11"/>
      <c r="B659" s="52" t="s">
        <v>124</v>
      </c>
      <c r="C659" s="141"/>
      <c r="D659" s="141"/>
      <c r="E659" s="82"/>
      <c r="F659" s="63">
        <f t="shared" si="94"/>
        <v>0</v>
      </c>
      <c r="G659" s="48">
        <f>'PNC, Exon. &amp; no Exon.'!B740</f>
        <v>0</v>
      </c>
      <c r="H659" s="48">
        <f>'PNC, Exon. &amp; no Exon.'!C740</f>
        <v>0</v>
      </c>
      <c r="I659" s="82"/>
      <c r="J659" s="63">
        <f t="shared" si="89"/>
        <v>0</v>
      </c>
      <c r="K659" s="48">
        <f t="shared" si="90"/>
        <v>0</v>
      </c>
      <c r="L659" s="94" t="e">
        <f t="shared" si="91"/>
        <v>#DIV/0!</v>
      </c>
      <c r="M659" s="61" t="e">
        <f t="shared" si="92"/>
        <v>#DIV/0!</v>
      </c>
      <c r="N659" s="61" t="e">
        <f t="shared" si="93"/>
        <v>#DIV/0!</v>
      </c>
    </row>
    <row r="660" spans="1:14" ht="15.95" hidden="1" customHeight="1" x14ac:dyDescent="0.2">
      <c r="A660" s="11"/>
      <c r="B660" s="52" t="s">
        <v>102</v>
      </c>
      <c r="C660" s="48"/>
      <c r="D660" s="48"/>
      <c r="E660" s="82"/>
      <c r="F660" s="63">
        <f t="shared" si="94"/>
        <v>0</v>
      </c>
      <c r="G660" s="48">
        <f>'PNC, Exon. &amp; no Exon.'!B741</f>
        <v>0</v>
      </c>
      <c r="H660" s="48">
        <f>'PNC, Exon. &amp; no Exon.'!C741</f>
        <v>0</v>
      </c>
      <c r="I660" s="82"/>
      <c r="J660" s="63">
        <f t="shared" si="89"/>
        <v>0</v>
      </c>
      <c r="K660" s="48">
        <f t="shared" si="90"/>
        <v>0</v>
      </c>
      <c r="L660" s="94" t="e">
        <f t="shared" si="91"/>
        <v>#DIV/0!</v>
      </c>
      <c r="M660" s="61" t="e">
        <f t="shared" si="92"/>
        <v>#DIV/0!</v>
      </c>
      <c r="N660" s="61" t="e">
        <f t="shared" si="93"/>
        <v>#DIV/0!</v>
      </c>
    </row>
    <row r="661" spans="1:14" ht="15.95" hidden="1" customHeight="1" x14ac:dyDescent="0.2">
      <c r="A661" s="11"/>
      <c r="B661" s="51" t="s">
        <v>109</v>
      </c>
      <c r="C661" s="48"/>
      <c r="D661" s="48"/>
      <c r="E661" s="84"/>
      <c r="F661" s="63">
        <f t="shared" ref="F661:F667" si="95">(C661+D661)</f>
        <v>0</v>
      </c>
      <c r="G661" s="48">
        <f>'PNC, Exon. &amp; no Exon.'!B742</f>
        <v>0</v>
      </c>
      <c r="H661" s="48">
        <f>'PNC, Exon. &amp; no Exon.'!C742</f>
        <v>0</v>
      </c>
      <c r="I661" s="82"/>
      <c r="J661" s="63">
        <f t="shared" si="89"/>
        <v>0</v>
      </c>
      <c r="K661" s="48">
        <f t="shared" si="90"/>
        <v>0</v>
      </c>
      <c r="L661" s="94" t="e">
        <f t="shared" si="91"/>
        <v>#DIV/0!</v>
      </c>
      <c r="M661" s="61" t="e">
        <f t="shared" si="92"/>
        <v>#DIV/0!</v>
      </c>
      <c r="N661" s="61" t="e">
        <f t="shared" si="93"/>
        <v>#DIV/0!</v>
      </c>
    </row>
    <row r="662" spans="1:14" ht="15.95" hidden="1" customHeight="1" x14ac:dyDescent="0.2">
      <c r="A662" s="11"/>
      <c r="B662" s="52" t="s">
        <v>123</v>
      </c>
      <c r="C662" s="48"/>
      <c r="D662" s="48"/>
      <c r="E662" s="82"/>
      <c r="F662" s="63">
        <f t="shared" si="95"/>
        <v>0</v>
      </c>
      <c r="G662" s="48">
        <f>'PNC, Exon. &amp; no Exon.'!B743</f>
        <v>0</v>
      </c>
      <c r="H662" s="48">
        <f>'PNC, Exon. &amp; no Exon.'!C743</f>
        <v>0</v>
      </c>
      <c r="I662" s="82"/>
      <c r="J662" s="63">
        <f t="shared" si="89"/>
        <v>0</v>
      </c>
      <c r="K662" s="48">
        <f t="shared" si="90"/>
        <v>0</v>
      </c>
      <c r="L662" s="94" t="e">
        <f t="shared" si="91"/>
        <v>#DIV/0!</v>
      </c>
      <c r="M662" s="61" t="e">
        <f t="shared" si="92"/>
        <v>#DIV/0!</v>
      </c>
      <c r="N662" s="61" t="e">
        <f t="shared" si="93"/>
        <v>#DIV/0!</v>
      </c>
    </row>
    <row r="663" spans="1:14" ht="15.95" hidden="1" customHeight="1" x14ac:dyDescent="0.2">
      <c r="A663" s="11"/>
      <c r="B663" s="52" t="s">
        <v>118</v>
      </c>
      <c r="C663" s="141"/>
      <c r="D663" s="141"/>
      <c r="E663" s="82"/>
      <c r="F663" s="63">
        <f t="shared" si="95"/>
        <v>0</v>
      </c>
      <c r="G663" s="48">
        <f>'PNC, Exon. &amp; no Exon.'!B744</f>
        <v>0</v>
      </c>
      <c r="H663" s="48">
        <f>'PNC, Exon. &amp; no Exon.'!C744</f>
        <v>0</v>
      </c>
      <c r="I663" s="82"/>
      <c r="J663" s="63">
        <f t="shared" si="89"/>
        <v>0</v>
      </c>
      <c r="K663" s="48">
        <f t="shared" si="90"/>
        <v>0</v>
      </c>
      <c r="L663" s="94" t="e">
        <f t="shared" si="91"/>
        <v>#DIV/0!</v>
      </c>
      <c r="M663" s="61" t="e">
        <f t="shared" si="92"/>
        <v>#DIV/0!</v>
      </c>
      <c r="N663" s="61" t="e">
        <f t="shared" si="93"/>
        <v>#DIV/0!</v>
      </c>
    </row>
    <row r="664" spans="1:14" ht="15.95" hidden="1" customHeight="1" x14ac:dyDescent="0.2">
      <c r="A664" s="11"/>
      <c r="B664" s="52" t="s">
        <v>120</v>
      </c>
      <c r="C664" s="48"/>
      <c r="D664" s="48"/>
      <c r="E664" s="82"/>
      <c r="F664" s="63">
        <f t="shared" si="95"/>
        <v>0</v>
      </c>
      <c r="G664" s="48">
        <f>'PNC, Exon. &amp; no Exon.'!B745</f>
        <v>0</v>
      </c>
      <c r="H664" s="48">
        <f>'PNC, Exon. &amp; no Exon.'!C745</f>
        <v>0</v>
      </c>
      <c r="I664" s="82"/>
      <c r="J664" s="63">
        <f t="shared" si="89"/>
        <v>0</v>
      </c>
      <c r="K664" s="48">
        <f t="shared" si="90"/>
        <v>0</v>
      </c>
      <c r="L664" s="94" t="e">
        <f t="shared" si="91"/>
        <v>#DIV/0!</v>
      </c>
      <c r="M664" s="61" t="e">
        <f t="shared" si="92"/>
        <v>#DIV/0!</v>
      </c>
      <c r="N664" s="61" t="e">
        <f t="shared" si="93"/>
        <v>#DIV/0!</v>
      </c>
    </row>
    <row r="665" spans="1:14" ht="15.95" hidden="1" customHeight="1" x14ac:dyDescent="0.2">
      <c r="A665" s="11"/>
      <c r="B665" s="52" t="s">
        <v>163</v>
      </c>
      <c r="C665" s="48"/>
      <c r="D665" s="48"/>
      <c r="E665" s="82"/>
      <c r="F665" s="63">
        <f t="shared" si="95"/>
        <v>0</v>
      </c>
      <c r="G665" s="48">
        <f>'PNC, Exon. &amp; no Exon.'!B746</f>
        <v>0</v>
      </c>
      <c r="H665" s="48">
        <f>'PNC, Exon. &amp; no Exon.'!C746</f>
        <v>0</v>
      </c>
      <c r="I665" s="82"/>
      <c r="J665" s="63">
        <f t="shared" si="89"/>
        <v>0</v>
      </c>
      <c r="K665" s="48">
        <f t="shared" si="90"/>
        <v>0</v>
      </c>
      <c r="L665" s="94" t="e">
        <f t="shared" si="91"/>
        <v>#DIV/0!</v>
      </c>
      <c r="M665" s="61" t="e">
        <f t="shared" si="92"/>
        <v>#DIV/0!</v>
      </c>
      <c r="N665" s="61" t="e">
        <f t="shared" si="93"/>
        <v>#DIV/0!</v>
      </c>
    </row>
    <row r="666" spans="1:14" ht="15.95" hidden="1" customHeight="1" x14ac:dyDescent="0.2">
      <c r="A666" s="11"/>
      <c r="B666" s="52" t="s">
        <v>105</v>
      </c>
      <c r="C666" s="48"/>
      <c r="D666" s="48"/>
      <c r="E666" s="82"/>
      <c r="F666" s="63">
        <f t="shared" si="95"/>
        <v>0</v>
      </c>
      <c r="G666" s="48">
        <f>'PNC, Exon. &amp; no Exon.'!B747</f>
        <v>0</v>
      </c>
      <c r="H666" s="48">
        <f>'PNC, Exon. &amp; no Exon.'!C747</f>
        <v>0</v>
      </c>
      <c r="I666" s="82"/>
      <c r="J666" s="63">
        <f t="shared" si="89"/>
        <v>0</v>
      </c>
      <c r="K666" s="48">
        <f t="shared" si="90"/>
        <v>0</v>
      </c>
      <c r="L666" s="94" t="e">
        <f t="shared" si="91"/>
        <v>#DIV/0!</v>
      </c>
      <c r="M666" s="61" t="e">
        <f t="shared" si="92"/>
        <v>#DIV/0!</v>
      </c>
      <c r="N666" s="61" t="e">
        <f t="shared" si="93"/>
        <v>#DIV/0!</v>
      </c>
    </row>
    <row r="667" spans="1:14" ht="15.95" hidden="1" customHeight="1" x14ac:dyDescent="0.2">
      <c r="A667" s="11"/>
      <c r="B667" s="52" t="s">
        <v>103</v>
      </c>
      <c r="C667" s="141"/>
      <c r="D667" s="141"/>
      <c r="E667" s="82"/>
      <c r="F667" s="63">
        <f t="shared" si="95"/>
        <v>0</v>
      </c>
      <c r="G667" s="48">
        <f>'PNC, Exon. &amp; no Exon.'!B748</f>
        <v>0</v>
      </c>
      <c r="H667" s="48">
        <f>'PNC, Exon. &amp; no Exon.'!C748</f>
        <v>0</v>
      </c>
      <c r="I667" s="82"/>
      <c r="J667" s="63">
        <f t="shared" si="89"/>
        <v>0</v>
      </c>
      <c r="K667" s="48">
        <f t="shared" si="90"/>
        <v>0</v>
      </c>
      <c r="L667" s="94" t="e">
        <f t="shared" si="91"/>
        <v>#DIV/0!</v>
      </c>
      <c r="M667" s="61" t="e">
        <f t="shared" si="92"/>
        <v>#DIV/0!</v>
      </c>
      <c r="N667" s="61" t="e">
        <f t="shared" si="93"/>
        <v>#DIV/0!</v>
      </c>
    </row>
    <row r="668" spans="1:14" ht="15.95" hidden="1" customHeight="1" x14ac:dyDescent="0.2">
      <c r="A668" s="11"/>
      <c r="B668" s="52" t="s">
        <v>110</v>
      </c>
      <c r="C668" s="141"/>
      <c r="D668" s="141"/>
      <c r="E668" s="82"/>
      <c r="F668" s="63">
        <f>(C668+D668)</f>
        <v>0</v>
      </c>
      <c r="G668" s="48">
        <f>'PNC, Exon. &amp; no Exon.'!B749</f>
        <v>0</v>
      </c>
      <c r="H668" s="48">
        <f>'PNC, Exon. &amp; no Exon.'!C749</f>
        <v>0</v>
      </c>
      <c r="I668" s="82"/>
      <c r="J668" s="63">
        <f>(G668+H668)</f>
        <v>0</v>
      </c>
      <c r="K668" s="48">
        <f>J668-F668</f>
        <v>0</v>
      </c>
      <c r="L668" s="94" t="e">
        <f>K668/F668*100</f>
        <v>#DIV/0!</v>
      </c>
      <c r="M668" s="61" t="e">
        <f>(F668/$F$669*100)</f>
        <v>#DIV/0!</v>
      </c>
      <c r="N668" s="61" t="e">
        <f>(J668/$J$669*100)</f>
        <v>#DIV/0!</v>
      </c>
    </row>
    <row r="669" spans="1:14" ht="20.25" hidden="1" customHeight="1" x14ac:dyDescent="0.2">
      <c r="A669" s="8"/>
      <c r="B669" s="55" t="s">
        <v>21</v>
      </c>
      <c r="C669" s="66">
        <f>SUM(C631:C668)</f>
        <v>0</v>
      </c>
      <c r="D669" s="66">
        <f>SUM(D631:D668)</f>
        <v>0</v>
      </c>
      <c r="E669" s="66"/>
      <c r="F669" s="66">
        <f>SUM(F631:F668)</f>
        <v>0</v>
      </c>
      <c r="G669" s="66">
        <f>SUM(G631:G668)</f>
        <v>0</v>
      </c>
      <c r="H669" s="66">
        <f>SUM(H631:H668)</f>
        <v>0</v>
      </c>
      <c r="I669" s="66"/>
      <c r="J669" s="66">
        <f>SUM(J631:J668)</f>
        <v>0</v>
      </c>
      <c r="K669" s="66">
        <f>SUM(K631:K668)</f>
        <v>0</v>
      </c>
      <c r="L669" s="95" t="e">
        <f>K669/F669*100</f>
        <v>#DIV/0!</v>
      </c>
      <c r="M669" s="95" t="e">
        <f>SUM(M631:M668)</f>
        <v>#DIV/0!</v>
      </c>
      <c r="N669" s="95" t="e">
        <f>SUM(N631:N668)</f>
        <v>#DIV/0!</v>
      </c>
    </row>
    <row r="670" spans="1:14" hidden="1" x14ac:dyDescent="0.2">
      <c r="B670" s="81" t="s">
        <v>97</v>
      </c>
    </row>
    <row r="671" spans="1:14" hidden="1" x14ac:dyDescent="0.2"/>
  </sheetData>
  <mergeCells count="119">
    <mergeCell ref="A419:N419"/>
    <mergeCell ref="A420:N420"/>
    <mergeCell ref="A421:N421"/>
    <mergeCell ref="A422:N422"/>
    <mergeCell ref="C424:F424"/>
    <mergeCell ref="G424:J424"/>
    <mergeCell ref="K424:L424"/>
    <mergeCell ref="M424:N424"/>
    <mergeCell ref="B424:B425"/>
    <mergeCell ref="A367:N367"/>
    <mergeCell ref="A368:N368"/>
    <mergeCell ref="A369:N369"/>
    <mergeCell ref="A370:N370"/>
    <mergeCell ref="C372:F372"/>
    <mergeCell ref="G372:J372"/>
    <mergeCell ref="K372:L372"/>
    <mergeCell ref="M372:N372"/>
    <mergeCell ref="B372:B373"/>
    <mergeCell ref="A263:N263"/>
    <mergeCell ref="A264:N264"/>
    <mergeCell ref="A265:N265"/>
    <mergeCell ref="A266:N266"/>
    <mergeCell ref="C268:F268"/>
    <mergeCell ref="G268:J268"/>
    <mergeCell ref="K268:L268"/>
    <mergeCell ref="M268:N268"/>
    <mergeCell ref="B268:B269"/>
    <mergeCell ref="A108:N108"/>
    <mergeCell ref="A109:N109"/>
    <mergeCell ref="A110:N110"/>
    <mergeCell ref="A111:N111"/>
    <mergeCell ref="G113:J113"/>
    <mergeCell ref="K113:L113"/>
    <mergeCell ref="M113:N113"/>
    <mergeCell ref="C113:F113"/>
    <mergeCell ref="B113:B114"/>
    <mergeCell ref="A60:N60"/>
    <mergeCell ref="G62:J62"/>
    <mergeCell ref="K62:L62"/>
    <mergeCell ref="M62:N62"/>
    <mergeCell ref="C62:F62"/>
    <mergeCell ref="B56:N56"/>
    <mergeCell ref="A57:N57"/>
    <mergeCell ref="A58:N58"/>
    <mergeCell ref="A59:N59"/>
    <mergeCell ref="B62:B63"/>
    <mergeCell ref="G165:J165"/>
    <mergeCell ref="K165:L165"/>
    <mergeCell ref="M165:N165"/>
    <mergeCell ref="C165:F165"/>
    <mergeCell ref="A160:N160"/>
    <mergeCell ref="A161:N161"/>
    <mergeCell ref="A162:N162"/>
    <mergeCell ref="A163:N163"/>
    <mergeCell ref="B165:B166"/>
    <mergeCell ref="G216:J216"/>
    <mergeCell ref="K216:L216"/>
    <mergeCell ref="M216:N216"/>
    <mergeCell ref="C216:F216"/>
    <mergeCell ref="A211:N211"/>
    <mergeCell ref="A212:N212"/>
    <mergeCell ref="A213:N213"/>
    <mergeCell ref="A214:N214"/>
    <mergeCell ref="B216:B217"/>
    <mergeCell ref="C320:F320"/>
    <mergeCell ref="G320:J320"/>
    <mergeCell ref="K320:L320"/>
    <mergeCell ref="M320:N320"/>
    <mergeCell ref="A315:N315"/>
    <mergeCell ref="A316:N316"/>
    <mergeCell ref="A317:N317"/>
    <mergeCell ref="A318:N318"/>
    <mergeCell ref="B320:B321"/>
    <mergeCell ref="C476:F476"/>
    <mergeCell ref="G476:J476"/>
    <mergeCell ref="K476:L476"/>
    <mergeCell ref="M476:N476"/>
    <mergeCell ref="A471:N471"/>
    <mergeCell ref="A472:N472"/>
    <mergeCell ref="A473:N473"/>
    <mergeCell ref="A474:N474"/>
    <mergeCell ref="B476:B477"/>
    <mergeCell ref="C527:F527"/>
    <mergeCell ref="G527:J527"/>
    <mergeCell ref="K527:L527"/>
    <mergeCell ref="M527:N527"/>
    <mergeCell ref="A522:N522"/>
    <mergeCell ref="A523:N523"/>
    <mergeCell ref="A524:N524"/>
    <mergeCell ref="A525:N525"/>
    <mergeCell ref="B527:B528"/>
    <mergeCell ref="C578:F578"/>
    <mergeCell ref="G578:J578"/>
    <mergeCell ref="K578:L578"/>
    <mergeCell ref="M578:N578"/>
    <mergeCell ref="A573:N573"/>
    <mergeCell ref="A574:N574"/>
    <mergeCell ref="A575:N575"/>
    <mergeCell ref="A576:N576"/>
    <mergeCell ref="B578:B579"/>
    <mergeCell ref="C629:F629"/>
    <mergeCell ref="G629:J629"/>
    <mergeCell ref="K629:L629"/>
    <mergeCell ref="M629:N629"/>
    <mergeCell ref="A624:N624"/>
    <mergeCell ref="A625:N625"/>
    <mergeCell ref="A626:N626"/>
    <mergeCell ref="A627:N627"/>
    <mergeCell ref="B629:B630"/>
    <mergeCell ref="B1:N1"/>
    <mergeCell ref="A2:N2"/>
    <mergeCell ref="C7:F7"/>
    <mergeCell ref="G7:J7"/>
    <mergeCell ref="K7:L7"/>
    <mergeCell ref="M7:N7"/>
    <mergeCell ref="A3:N3"/>
    <mergeCell ref="A4:N4"/>
    <mergeCell ref="A5:N5"/>
    <mergeCell ref="B7:B8"/>
  </mergeCells>
  <phoneticPr fontId="6" type="noConversion"/>
  <pageMargins left="0.55118110236220474" right="0" top="0.23622047244094491" bottom="0.39370078740157483" header="0" footer="0"/>
  <pageSetup scale="70" orientation="landscape" r:id="rId1"/>
  <headerFooter alignWithMargins="0"/>
  <ignoredErrors>
    <ignoredError sqref="L205 L167 F391" evalError="1"/>
    <ignoredError sqref="K64 J115:J133 F115:F145 J135:J145 F106 F64:F94 B106:E110 F107:H110 I106:N110 J64:J95 B158:N162 B56:N59 K115 B61 C61:N61 B112 C112:N112 I102:I103 E102:E103 C103:D103 J103 F103 K102:K103 L103:N103 J154:J155 K153:K155 I153:I155 F154:H155 E153:E154 C154:D155 B155 L154:N155" formula="1"/>
    <ignoredError sqref="L102 J134 L64 L115 L153" evalError="1" 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85"/>
  <sheetViews>
    <sheetView workbookViewId="0">
      <selection activeCell="R5" sqref="R5"/>
    </sheetView>
  </sheetViews>
  <sheetFormatPr defaultRowHeight="12.75" x14ac:dyDescent="0.2"/>
  <cols>
    <col min="1" max="1" width="8.85546875" customWidth="1"/>
    <col min="2" max="2" width="42.28515625" customWidth="1"/>
    <col min="3" max="3" width="16.5703125" customWidth="1"/>
    <col min="4" max="15" width="0" hidden="1" customWidth="1"/>
    <col min="16" max="16" width="16.7109375" customWidth="1"/>
    <col min="17" max="17" width="17.7109375" customWidth="1"/>
    <col min="18" max="18" width="16.5703125" bestFit="1" customWidth="1"/>
    <col min="19" max="256" width="11.42578125" customWidth="1"/>
  </cols>
  <sheetData>
    <row r="1" spans="1:18" ht="20.25" x14ac:dyDescent="0.3">
      <c r="A1" s="188" t="s">
        <v>42</v>
      </c>
      <c r="B1" s="188"/>
      <c r="C1" s="188"/>
      <c r="D1" s="188"/>
      <c r="E1" s="188"/>
      <c r="F1" s="188"/>
      <c r="G1" s="188"/>
      <c r="H1" s="188"/>
      <c r="I1" s="188"/>
      <c r="J1" s="188"/>
      <c r="K1" s="188"/>
      <c r="L1" s="188"/>
      <c r="M1" s="188"/>
      <c r="N1" s="188"/>
      <c r="O1" s="188"/>
      <c r="P1" s="188"/>
      <c r="Q1" s="188"/>
    </row>
    <row r="2" spans="1:18" x14ac:dyDescent="0.2">
      <c r="A2" s="189" t="s">
        <v>94</v>
      </c>
      <c r="B2" s="189"/>
      <c r="C2" s="189"/>
      <c r="D2" s="189"/>
      <c r="E2" s="189"/>
      <c r="F2" s="189"/>
      <c r="G2" s="189"/>
      <c r="H2" s="189"/>
      <c r="I2" s="189"/>
      <c r="J2" s="189"/>
      <c r="K2" s="189"/>
      <c r="L2" s="189"/>
      <c r="M2" s="189"/>
      <c r="N2" s="189"/>
      <c r="O2" s="189"/>
      <c r="P2" s="189"/>
      <c r="Q2" s="189"/>
    </row>
    <row r="3" spans="1:18" x14ac:dyDescent="0.2">
      <c r="A3" s="191" t="s">
        <v>165</v>
      </c>
      <c r="B3" s="191"/>
      <c r="C3" s="191"/>
      <c r="D3" s="191"/>
      <c r="E3" s="191"/>
      <c r="F3" s="191"/>
      <c r="G3" s="191"/>
      <c r="H3" s="191"/>
      <c r="I3" s="191"/>
      <c r="J3" s="191"/>
      <c r="K3" s="191"/>
      <c r="L3" s="191"/>
      <c r="M3" s="191"/>
      <c r="N3" s="191"/>
      <c r="O3" s="191"/>
      <c r="P3" s="191"/>
      <c r="Q3" s="191"/>
    </row>
    <row r="4" spans="1:18" x14ac:dyDescent="0.2">
      <c r="A4" s="189" t="s">
        <v>113</v>
      </c>
      <c r="B4" s="189"/>
      <c r="C4" s="189"/>
      <c r="D4" s="189"/>
      <c r="E4" s="189"/>
      <c r="F4" s="189"/>
      <c r="G4" s="189"/>
      <c r="H4" s="189"/>
      <c r="I4" s="189"/>
      <c r="J4" s="189"/>
      <c r="K4" s="189"/>
      <c r="L4" s="189"/>
      <c r="M4" s="189"/>
      <c r="N4" s="189"/>
      <c r="O4" s="189"/>
      <c r="P4" s="189"/>
      <c r="Q4" s="189"/>
    </row>
    <row r="6" spans="1:18" ht="19.5" customHeight="1" x14ac:dyDescent="0.2">
      <c r="A6" s="73" t="s">
        <v>32</v>
      </c>
      <c r="B6" s="73" t="s">
        <v>33</v>
      </c>
      <c r="C6" s="73" t="s">
        <v>50</v>
      </c>
      <c r="D6" s="73" t="s">
        <v>23</v>
      </c>
      <c r="E6" s="73" t="s">
        <v>1</v>
      </c>
      <c r="F6" s="73" t="s">
        <v>2</v>
      </c>
      <c r="G6" s="73" t="s">
        <v>3</v>
      </c>
      <c r="H6" s="73" t="s">
        <v>4</v>
      </c>
      <c r="I6" s="73" t="s">
        <v>5</v>
      </c>
      <c r="J6" s="73" t="s">
        <v>6</v>
      </c>
      <c r="K6" s="73" t="s">
        <v>7</v>
      </c>
      <c r="L6" s="73" t="s">
        <v>8</v>
      </c>
      <c r="M6" s="73" t="s">
        <v>9</v>
      </c>
      <c r="N6" s="73" t="s">
        <v>10</v>
      </c>
      <c r="O6" s="73" t="s">
        <v>11</v>
      </c>
      <c r="P6" s="73" t="s">
        <v>60</v>
      </c>
      <c r="Q6" s="73" t="s">
        <v>61</v>
      </c>
    </row>
    <row r="7" spans="1:18" ht="15" customHeight="1" x14ac:dyDescent="0.2">
      <c r="A7" s="47">
        <v>1</v>
      </c>
      <c r="B7" s="103" t="s">
        <v>90</v>
      </c>
      <c r="C7" s="49">
        <v>4158939638.7200003</v>
      </c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50">
        <f>(C7/C45*100)</f>
        <v>25.18833793611568</v>
      </c>
      <c r="Q7" s="50">
        <f>(P7)</f>
        <v>25.18833793611568</v>
      </c>
      <c r="R7" s="19"/>
    </row>
    <row r="8" spans="1:18" ht="15" customHeight="1" x14ac:dyDescent="0.2">
      <c r="A8" s="47">
        <v>2</v>
      </c>
      <c r="B8" s="52" t="s">
        <v>116</v>
      </c>
      <c r="C8" s="49">
        <v>2661239577.4700003</v>
      </c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50">
        <f>(C8/C45*100)</f>
        <v>16.117618342475058</v>
      </c>
      <c r="Q8" s="50">
        <f>(Q7+P8)</f>
        <v>41.305956278590742</v>
      </c>
      <c r="R8" s="19"/>
    </row>
    <row r="9" spans="1:18" ht="15" customHeight="1" x14ac:dyDescent="0.2">
      <c r="A9" s="47">
        <v>3</v>
      </c>
      <c r="B9" s="52" t="s">
        <v>122</v>
      </c>
      <c r="C9" s="49">
        <v>2220672426.8699999</v>
      </c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50">
        <f>(C9/C45*100)</f>
        <v>13.449353054479737</v>
      </c>
      <c r="Q9" s="50">
        <f>(Q8+P9)</f>
        <v>54.755309333070478</v>
      </c>
      <c r="R9" s="19"/>
    </row>
    <row r="10" spans="1:18" ht="15" customHeight="1" x14ac:dyDescent="0.2">
      <c r="A10" s="47">
        <v>4</v>
      </c>
      <c r="B10" s="52" t="s">
        <v>99</v>
      </c>
      <c r="C10" s="49">
        <v>1710826904.8300002</v>
      </c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50">
        <f>(C10/C45*100)</f>
        <v>10.361507973777565</v>
      </c>
      <c r="Q10" s="50">
        <f t="shared" ref="Q10:Q32" si="0">(Q9+P10)</f>
        <v>65.116817306848048</v>
      </c>
      <c r="R10" s="19"/>
    </row>
    <row r="11" spans="1:18" ht="15" customHeight="1" x14ac:dyDescent="0.2">
      <c r="A11" s="47">
        <v>5</v>
      </c>
      <c r="B11" s="52" t="s">
        <v>91</v>
      </c>
      <c r="C11" s="49">
        <v>1201892635.6200001</v>
      </c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50">
        <f>(C11/C45*100)</f>
        <v>7.2791818344934338</v>
      </c>
      <c r="Q11" s="50">
        <f t="shared" si="0"/>
        <v>72.395999141341477</v>
      </c>
      <c r="R11" s="19"/>
    </row>
    <row r="12" spans="1:18" ht="15" customHeight="1" x14ac:dyDescent="0.2">
      <c r="A12" s="47">
        <v>6</v>
      </c>
      <c r="B12" s="52" t="s">
        <v>96</v>
      </c>
      <c r="C12" s="49">
        <v>1177349911</v>
      </c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50">
        <f>(C12/C45*100)</f>
        <v>7.1305404750838868</v>
      </c>
      <c r="Q12" s="50">
        <f t="shared" si="0"/>
        <v>79.526539616425367</v>
      </c>
      <c r="R12" s="19"/>
    </row>
    <row r="13" spans="1:18" ht="15" customHeight="1" x14ac:dyDescent="0.2">
      <c r="A13" s="47">
        <v>7</v>
      </c>
      <c r="B13" s="52" t="s">
        <v>95</v>
      </c>
      <c r="C13" s="49">
        <v>565365211.65999997</v>
      </c>
      <c r="D13" s="48"/>
      <c r="E13" s="48"/>
      <c r="F13" s="48"/>
      <c r="G13" s="48"/>
      <c r="H13" s="48"/>
      <c r="I13" s="48"/>
      <c r="J13" s="48"/>
      <c r="K13" s="48"/>
      <c r="L13" s="48"/>
      <c r="M13" s="48"/>
      <c r="N13" s="48"/>
      <c r="O13" s="48"/>
      <c r="P13" s="50">
        <f>(C13/C45*100)</f>
        <v>3.4240963432204299</v>
      </c>
      <c r="Q13" s="50">
        <f t="shared" si="0"/>
        <v>82.950635959645794</v>
      </c>
      <c r="R13" s="19"/>
    </row>
    <row r="14" spans="1:18" ht="15" customHeight="1" x14ac:dyDescent="0.2">
      <c r="A14" s="47">
        <v>8</v>
      </c>
      <c r="B14" s="52" t="s">
        <v>79</v>
      </c>
      <c r="C14" s="49">
        <v>357343152.27999997</v>
      </c>
      <c r="D14" s="48"/>
      <c r="E14" s="48"/>
      <c r="F14" s="48"/>
      <c r="G14" s="48"/>
      <c r="H14" s="48"/>
      <c r="I14" s="48"/>
      <c r="J14" s="48"/>
      <c r="K14" s="48"/>
      <c r="L14" s="48"/>
      <c r="M14" s="48"/>
      <c r="N14" s="48"/>
      <c r="O14" s="48"/>
      <c r="P14" s="50">
        <f>(C14/C45*100)</f>
        <v>2.1642247449293812</v>
      </c>
      <c r="Q14" s="50">
        <f t="shared" si="0"/>
        <v>85.114860704575179</v>
      </c>
      <c r="R14" s="19"/>
    </row>
    <row r="15" spans="1:18" ht="15" customHeight="1" x14ac:dyDescent="0.2">
      <c r="A15" s="47">
        <v>9</v>
      </c>
      <c r="B15" s="52" t="s">
        <v>89</v>
      </c>
      <c r="C15" s="49">
        <v>349886148.54000002</v>
      </c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48"/>
      <c r="P15" s="50">
        <f>(C15/C45*100)</f>
        <v>2.1190619037942775</v>
      </c>
      <c r="Q15" s="50">
        <f t="shared" si="0"/>
        <v>87.233922608369454</v>
      </c>
      <c r="R15" s="19"/>
    </row>
    <row r="16" spans="1:18" ht="15" customHeight="1" x14ac:dyDescent="0.2">
      <c r="A16" s="47">
        <v>10</v>
      </c>
      <c r="B16" s="52" t="s">
        <v>93</v>
      </c>
      <c r="C16" s="49">
        <v>281430975.76999998</v>
      </c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48"/>
      <c r="P16" s="50">
        <f>(C16/C45*100)</f>
        <v>1.704467758413359</v>
      </c>
      <c r="Q16" s="50">
        <f t="shared" si="0"/>
        <v>88.938390366782812</v>
      </c>
      <c r="R16" s="19"/>
    </row>
    <row r="17" spans="1:17" ht="15" customHeight="1" x14ac:dyDescent="0.2">
      <c r="A17" s="47">
        <v>11</v>
      </c>
      <c r="B17" s="52" t="s">
        <v>78</v>
      </c>
      <c r="C17" s="49">
        <v>269380253.68000001</v>
      </c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50">
        <f>(C17/C45*100)</f>
        <v>1.6314833713471995</v>
      </c>
      <c r="Q17" s="50">
        <f t="shared" si="0"/>
        <v>90.569873738130013</v>
      </c>
    </row>
    <row r="18" spans="1:17" ht="15" customHeight="1" x14ac:dyDescent="0.2">
      <c r="A18" s="47">
        <v>12</v>
      </c>
      <c r="B18" s="52" t="s">
        <v>80</v>
      </c>
      <c r="C18" s="49">
        <v>224460045.18000001</v>
      </c>
      <c r="D18" s="48"/>
      <c r="E18" s="48"/>
      <c r="F18" s="48"/>
      <c r="G18" s="48"/>
      <c r="H18" s="48"/>
      <c r="I18" s="48"/>
      <c r="J18" s="48"/>
      <c r="K18" s="48"/>
      <c r="L18" s="48"/>
      <c r="M18" s="48"/>
      <c r="N18" s="48"/>
      <c r="O18" s="48"/>
      <c r="P18" s="50">
        <f>(C18/C45*100)</f>
        <v>1.3594271526599266</v>
      </c>
      <c r="Q18" s="50">
        <f t="shared" si="0"/>
        <v>91.929300890789946</v>
      </c>
    </row>
    <row r="19" spans="1:17" ht="15" customHeight="1" x14ac:dyDescent="0.2">
      <c r="A19" s="47">
        <v>13</v>
      </c>
      <c r="B19" s="52" t="s">
        <v>107</v>
      </c>
      <c r="C19" s="49">
        <v>172112397.50999999</v>
      </c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50">
        <f>(C19/C45*100)</f>
        <v>1.0423871486654253</v>
      </c>
      <c r="Q19" s="50">
        <f t="shared" si="0"/>
        <v>92.971688039455373</v>
      </c>
    </row>
    <row r="20" spans="1:17" ht="15" customHeight="1" x14ac:dyDescent="0.2">
      <c r="A20" s="47">
        <v>14</v>
      </c>
      <c r="B20" s="52" t="s">
        <v>101</v>
      </c>
      <c r="C20" s="49">
        <v>169412367.82000002</v>
      </c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48"/>
      <c r="P20" s="50">
        <f>(C20/C45*100)</f>
        <v>1.0260346006178185</v>
      </c>
      <c r="Q20" s="50">
        <f t="shared" si="0"/>
        <v>93.997722640073192</v>
      </c>
    </row>
    <row r="21" spans="1:17" ht="15" customHeight="1" x14ac:dyDescent="0.2">
      <c r="A21" s="47">
        <v>15</v>
      </c>
      <c r="B21" s="51" t="s">
        <v>115</v>
      </c>
      <c r="C21" s="49">
        <v>153205014.44</v>
      </c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50">
        <f>(C21/C45*100)</f>
        <v>0.92787585597416455</v>
      </c>
      <c r="Q21" s="50">
        <f t="shared" si="0"/>
        <v>94.925598496047357</v>
      </c>
    </row>
    <row r="22" spans="1:17" ht="15" customHeight="1" x14ac:dyDescent="0.2">
      <c r="A22" s="47">
        <v>16</v>
      </c>
      <c r="B22" s="52" t="s">
        <v>114</v>
      </c>
      <c r="C22" s="49">
        <v>116513727.96000001</v>
      </c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50">
        <f>(C22/C45*100)</f>
        <v>0.70565754951816806</v>
      </c>
      <c r="Q22" s="50">
        <f t="shared" si="0"/>
        <v>95.631256045565522</v>
      </c>
    </row>
    <row r="23" spans="1:17" ht="15" customHeight="1" x14ac:dyDescent="0.2">
      <c r="A23" s="47">
        <v>17</v>
      </c>
      <c r="B23" s="52" t="s">
        <v>81</v>
      </c>
      <c r="C23" s="49">
        <v>99425441.469999999</v>
      </c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50">
        <f>(C23/C45*100)</f>
        <v>0.60216349279948178</v>
      </c>
      <c r="Q23" s="50">
        <f t="shared" si="0"/>
        <v>96.233419538364998</v>
      </c>
    </row>
    <row r="24" spans="1:17" ht="15" customHeight="1" x14ac:dyDescent="0.2">
      <c r="A24" s="47">
        <v>18</v>
      </c>
      <c r="B24" s="52" t="s">
        <v>83</v>
      </c>
      <c r="C24" s="49">
        <v>79446172.530000001</v>
      </c>
      <c r="D24" s="48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50">
        <f>(C24/C45*100)</f>
        <v>0.48116039549746281</v>
      </c>
      <c r="Q24" s="50">
        <f t="shared" si="0"/>
        <v>96.714579933862467</v>
      </c>
    </row>
    <row r="25" spans="1:17" ht="15" customHeight="1" x14ac:dyDescent="0.2">
      <c r="A25" s="47">
        <v>19</v>
      </c>
      <c r="B25" s="52" t="s">
        <v>100</v>
      </c>
      <c r="C25" s="49">
        <v>77407483.870000005</v>
      </c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50">
        <f>(C25/C45*100)</f>
        <v>0.46881321487562261</v>
      </c>
      <c r="Q25" s="50">
        <f t="shared" si="0"/>
        <v>97.183393148738091</v>
      </c>
    </row>
    <row r="26" spans="1:17" ht="15" customHeight="1" x14ac:dyDescent="0.2">
      <c r="A26" s="47">
        <v>20</v>
      </c>
      <c r="B26" s="51" t="s">
        <v>109</v>
      </c>
      <c r="C26" s="49">
        <v>76939658.680000007</v>
      </c>
      <c r="D26" s="48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50">
        <f>(C26/C45*100)</f>
        <v>0.46597986310705158</v>
      </c>
      <c r="Q26" s="50">
        <f t="shared" si="0"/>
        <v>97.649373011845142</v>
      </c>
    </row>
    <row r="27" spans="1:17" ht="15" customHeight="1" x14ac:dyDescent="0.2">
      <c r="A27" s="47">
        <v>21</v>
      </c>
      <c r="B27" s="52" t="s">
        <v>110</v>
      </c>
      <c r="C27" s="49">
        <v>76314937.120000005</v>
      </c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50">
        <f>(C27/C45*100)</f>
        <v>0.46219627903606464</v>
      </c>
      <c r="Q27" s="50">
        <f t="shared" si="0"/>
        <v>98.111569290881206</v>
      </c>
    </row>
    <row r="28" spans="1:17" ht="15" customHeight="1" x14ac:dyDescent="0.2">
      <c r="A28" s="47">
        <v>22</v>
      </c>
      <c r="B28" s="52" t="s">
        <v>103</v>
      </c>
      <c r="C28" s="49">
        <v>59029543.060000002</v>
      </c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50">
        <f>(C28/C45*100)</f>
        <v>0.35750845358923816</v>
      </c>
      <c r="Q28" s="50">
        <f t="shared" si="0"/>
        <v>98.469077744470439</v>
      </c>
    </row>
    <row r="29" spans="1:17" ht="15" customHeight="1" x14ac:dyDescent="0.2">
      <c r="A29" s="47">
        <v>23</v>
      </c>
      <c r="B29" s="52" t="s">
        <v>119</v>
      </c>
      <c r="C29" s="49">
        <v>56441068.420000002</v>
      </c>
      <c r="D29" s="48"/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50">
        <f>(C29/C45*100)</f>
        <v>0.34183153119191001</v>
      </c>
      <c r="Q29" s="50">
        <f t="shared" si="0"/>
        <v>98.810909275662354</v>
      </c>
    </row>
    <row r="30" spans="1:17" ht="15" customHeight="1" x14ac:dyDescent="0.2">
      <c r="A30" s="47">
        <v>24</v>
      </c>
      <c r="B30" s="52" t="s">
        <v>124</v>
      </c>
      <c r="C30" s="49">
        <v>50221015.43</v>
      </c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50">
        <f>(C30/C45*100)</f>
        <v>0.30416019900087921</v>
      </c>
      <c r="Q30" s="50">
        <f>(Q29+P30)</f>
        <v>99.11506947466323</v>
      </c>
    </row>
    <row r="31" spans="1:17" ht="15" customHeight="1" x14ac:dyDescent="0.2">
      <c r="A31" s="47">
        <v>25</v>
      </c>
      <c r="B31" s="52" t="s">
        <v>92</v>
      </c>
      <c r="C31" s="49">
        <v>47392399.159999996</v>
      </c>
      <c r="D31" s="48"/>
      <c r="E31" s="48"/>
      <c r="F31" s="48"/>
      <c r="G31" s="48"/>
      <c r="H31" s="48"/>
      <c r="I31" s="48"/>
      <c r="J31" s="48"/>
      <c r="K31" s="48"/>
      <c r="L31" s="48"/>
      <c r="M31" s="48"/>
      <c r="N31" s="48"/>
      <c r="O31" s="48"/>
      <c r="P31" s="50">
        <f>(C31/C45*100)</f>
        <v>0.28702887498813562</v>
      </c>
      <c r="Q31" s="50">
        <f>(Q30+P31)</f>
        <v>99.402098349651368</v>
      </c>
    </row>
    <row r="32" spans="1:17" ht="15" customHeight="1" x14ac:dyDescent="0.2">
      <c r="A32" s="47">
        <v>26</v>
      </c>
      <c r="B32" s="52" t="s">
        <v>118</v>
      </c>
      <c r="C32" s="49">
        <v>34812562.25</v>
      </c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50">
        <f>(C32/C45*100)</f>
        <v>0.210839939635416</v>
      </c>
      <c r="Q32" s="50">
        <f t="shared" si="0"/>
        <v>99.612938289286788</v>
      </c>
    </row>
    <row r="33" spans="1:17" ht="15" customHeight="1" x14ac:dyDescent="0.2">
      <c r="A33" s="47">
        <v>27</v>
      </c>
      <c r="B33" s="52" t="s">
        <v>98</v>
      </c>
      <c r="C33" s="49">
        <v>28753426.539999995</v>
      </c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50">
        <f>(C33/C45*100)</f>
        <v>0.17414319211752266</v>
      </c>
      <c r="Q33" s="50">
        <f t="shared" ref="Q33:Q38" si="1">(Q32+P33)</f>
        <v>99.787081481404314</v>
      </c>
    </row>
    <row r="34" spans="1:17" ht="15" customHeight="1" x14ac:dyDescent="0.2">
      <c r="A34" s="47">
        <v>28</v>
      </c>
      <c r="B34" s="52" t="s">
        <v>82</v>
      </c>
      <c r="C34" s="49">
        <v>18622329.5</v>
      </c>
      <c r="D34" s="48">
        <f>+'[1]Cia. Ramos-mes'!D104</f>
        <v>221213</v>
      </c>
      <c r="E34" s="48">
        <f>+'[1]Cia. Ramos-mes'!D176</f>
        <v>687313</v>
      </c>
      <c r="F34" s="48">
        <f>+'[1]Cia. Ramos-mes'!D248</f>
        <v>378163</v>
      </c>
      <c r="G34" s="48">
        <f>+'[1]Cia. Ramos-mes'!D320</f>
        <v>633309</v>
      </c>
      <c r="H34" s="48">
        <f>+'[1]Cia. Ramos-mes'!D392</f>
        <v>455460</v>
      </c>
      <c r="I34" s="48">
        <f>+'[1]Cia. Ramos-mes'!D464</f>
        <v>433555.74</v>
      </c>
      <c r="J34" s="48">
        <f>+'[1]Cia. Ramos-mes'!D538</f>
        <v>294763.62</v>
      </c>
      <c r="K34" s="48">
        <f>+'[1]Cia. Ramos-mes'!D610</f>
        <v>594784</v>
      </c>
      <c r="L34" s="48">
        <f>+'[1]Cia. Ramos-mes'!D680</f>
        <v>221429.53000000003</v>
      </c>
      <c r="M34" s="48">
        <f>+'[1]Cia. Ramos-mes'!D754</f>
        <v>226629.30000000002</v>
      </c>
      <c r="N34" s="48">
        <f>+'[1]Cia. Ramos-mes'!D825</f>
        <v>0</v>
      </c>
      <c r="O34" s="48">
        <f>+'[1]Cia. Ramos-mes'!D892</f>
        <v>0</v>
      </c>
      <c r="P34" s="50">
        <f>(C34/C45*100)</f>
        <v>0.11278488493477168</v>
      </c>
      <c r="Q34" s="50">
        <f t="shared" si="1"/>
        <v>99.899866366339083</v>
      </c>
    </row>
    <row r="35" spans="1:17" ht="15" customHeight="1" x14ac:dyDescent="0.2">
      <c r="A35" s="47">
        <v>29</v>
      </c>
      <c r="B35" s="52" t="s">
        <v>123</v>
      </c>
      <c r="C35" s="49">
        <v>14676754.489999998</v>
      </c>
      <c r="D35" s="48"/>
      <c r="E35" s="48"/>
      <c r="F35" s="48"/>
      <c r="G35" s="48"/>
      <c r="H35" s="48"/>
      <c r="I35" s="48"/>
      <c r="J35" s="48"/>
      <c r="K35" s="48"/>
      <c r="L35" s="48"/>
      <c r="M35" s="48"/>
      <c r="N35" s="48"/>
      <c r="O35" s="48"/>
      <c r="P35" s="50">
        <f>(C35/C45*100)</f>
        <v>8.8888775508485313E-2</v>
      </c>
      <c r="Q35" s="50">
        <f t="shared" si="1"/>
        <v>99.988755141847562</v>
      </c>
    </row>
    <row r="36" spans="1:17" ht="15" customHeight="1" x14ac:dyDescent="0.2">
      <c r="A36" s="47">
        <v>30</v>
      </c>
      <c r="B36" s="52" t="s">
        <v>163</v>
      </c>
      <c r="C36" s="49">
        <v>1856680.12</v>
      </c>
      <c r="D36" s="48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50">
        <f>(C36/C45*100)</f>
        <v>1.1244858152406664E-2</v>
      </c>
      <c r="Q36" s="50">
        <f t="shared" si="1"/>
        <v>99.999999999999972</v>
      </c>
    </row>
    <row r="37" spans="1:17" ht="15" customHeight="1" x14ac:dyDescent="0.2">
      <c r="A37" s="47">
        <v>31</v>
      </c>
      <c r="B37" s="52" t="s">
        <v>88</v>
      </c>
      <c r="C37" s="49">
        <v>0</v>
      </c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50">
        <f>(C37/C45*100)</f>
        <v>0</v>
      </c>
      <c r="Q37" s="50">
        <f t="shared" si="1"/>
        <v>99.999999999999972</v>
      </c>
    </row>
    <row r="38" spans="1:17" ht="15" customHeight="1" x14ac:dyDescent="0.2">
      <c r="A38" s="47">
        <v>32</v>
      </c>
      <c r="B38" s="52" t="s">
        <v>85</v>
      </c>
      <c r="C38" s="49">
        <v>0</v>
      </c>
      <c r="D38" s="48"/>
      <c r="E38" s="48"/>
      <c r="F38" s="48"/>
      <c r="G38" s="48"/>
      <c r="H38" s="48"/>
      <c r="I38" s="48"/>
      <c r="J38" s="48"/>
      <c r="K38" s="48"/>
      <c r="L38" s="48"/>
      <c r="M38" s="48"/>
      <c r="N38" s="48"/>
      <c r="O38" s="48"/>
      <c r="P38" s="50">
        <f t="shared" ref="P38:P44" si="2">(C38/$C$45*100)</f>
        <v>0</v>
      </c>
      <c r="Q38" s="50">
        <f t="shared" si="1"/>
        <v>99.999999999999972</v>
      </c>
    </row>
    <row r="39" spans="1:17" ht="15" customHeight="1" x14ac:dyDescent="0.2">
      <c r="A39" s="47">
        <v>33</v>
      </c>
      <c r="B39" s="52" t="s">
        <v>84</v>
      </c>
      <c r="C39" s="49">
        <v>0</v>
      </c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48"/>
      <c r="O39" s="48"/>
      <c r="P39" s="50">
        <f t="shared" si="2"/>
        <v>0</v>
      </c>
      <c r="Q39" s="50">
        <f t="shared" ref="Q39:Q44" si="3">(Q38+P39)</f>
        <v>99.999999999999972</v>
      </c>
    </row>
    <row r="40" spans="1:17" ht="15" customHeight="1" x14ac:dyDescent="0.2">
      <c r="A40" s="47">
        <v>34</v>
      </c>
      <c r="B40" s="52" t="s">
        <v>106</v>
      </c>
      <c r="C40" s="49">
        <v>0</v>
      </c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48"/>
      <c r="O40" s="48"/>
      <c r="P40" s="50">
        <f t="shared" si="2"/>
        <v>0</v>
      </c>
      <c r="Q40" s="50">
        <f t="shared" si="3"/>
        <v>99.999999999999972</v>
      </c>
    </row>
    <row r="41" spans="1:17" ht="15" customHeight="1" x14ac:dyDescent="0.2">
      <c r="A41" s="47">
        <v>35</v>
      </c>
      <c r="B41" s="52" t="s">
        <v>104</v>
      </c>
      <c r="C41" s="49">
        <v>0</v>
      </c>
      <c r="D41" s="48"/>
      <c r="E41" s="48"/>
      <c r="F41" s="48"/>
      <c r="G41" s="48"/>
      <c r="H41" s="48"/>
      <c r="I41" s="48"/>
      <c r="J41" s="48"/>
      <c r="K41" s="48"/>
      <c r="L41" s="48"/>
      <c r="M41" s="48"/>
      <c r="N41" s="48"/>
      <c r="O41" s="48"/>
      <c r="P41" s="50">
        <f t="shared" si="2"/>
        <v>0</v>
      </c>
      <c r="Q41" s="50">
        <f t="shared" si="3"/>
        <v>99.999999999999972</v>
      </c>
    </row>
    <row r="42" spans="1:17" ht="15" customHeight="1" x14ac:dyDescent="0.2">
      <c r="A42" s="47">
        <v>36</v>
      </c>
      <c r="B42" s="52" t="s">
        <v>102</v>
      </c>
      <c r="C42" s="49">
        <v>0</v>
      </c>
      <c r="D42" s="48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50">
        <f t="shared" si="2"/>
        <v>0</v>
      </c>
      <c r="Q42" s="50">
        <f t="shared" si="3"/>
        <v>99.999999999999972</v>
      </c>
    </row>
    <row r="43" spans="1:17" ht="15" customHeight="1" x14ac:dyDescent="0.2">
      <c r="A43" s="47">
        <v>37</v>
      </c>
      <c r="B43" s="52" t="s">
        <v>120</v>
      </c>
      <c r="C43" s="49">
        <v>0</v>
      </c>
      <c r="D43" s="48"/>
      <c r="E43" s="48"/>
      <c r="F43" s="48"/>
      <c r="G43" s="48"/>
      <c r="H43" s="48"/>
      <c r="I43" s="48"/>
      <c r="J43" s="48"/>
      <c r="K43" s="48"/>
      <c r="L43" s="48"/>
      <c r="M43" s="48"/>
      <c r="N43" s="48"/>
      <c r="O43" s="48"/>
      <c r="P43" s="50">
        <f t="shared" si="2"/>
        <v>0</v>
      </c>
      <c r="Q43" s="50">
        <f t="shared" si="3"/>
        <v>99.999999999999972</v>
      </c>
    </row>
    <row r="44" spans="1:17" ht="15" customHeight="1" x14ac:dyDescent="0.2">
      <c r="A44" s="47">
        <v>38</v>
      </c>
      <c r="B44" s="52" t="s">
        <v>105</v>
      </c>
      <c r="C44" s="49">
        <v>0</v>
      </c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50">
        <f t="shared" si="2"/>
        <v>0</v>
      </c>
      <c r="Q44" s="50">
        <f t="shared" si="3"/>
        <v>99.999999999999972</v>
      </c>
    </row>
    <row r="45" spans="1:17" ht="17.25" customHeight="1" x14ac:dyDescent="0.2">
      <c r="A45" s="54"/>
      <c r="B45" s="55" t="s">
        <v>21</v>
      </c>
      <c r="C45" s="56">
        <f>SUM(C7:C44)</f>
        <v>16511369861.990007</v>
      </c>
      <c r="D45" s="66">
        <f t="shared" ref="D45:O45" si="4">SUM(D7:D41)</f>
        <v>221213</v>
      </c>
      <c r="E45" s="66">
        <f t="shared" si="4"/>
        <v>687313</v>
      </c>
      <c r="F45" s="66">
        <f t="shared" si="4"/>
        <v>378163</v>
      </c>
      <c r="G45" s="66">
        <f t="shared" si="4"/>
        <v>633309</v>
      </c>
      <c r="H45" s="66">
        <f t="shared" si="4"/>
        <v>455460</v>
      </c>
      <c r="I45" s="66">
        <f t="shared" si="4"/>
        <v>433555.74</v>
      </c>
      <c r="J45" s="66">
        <f t="shared" si="4"/>
        <v>294763.62</v>
      </c>
      <c r="K45" s="66">
        <f t="shared" si="4"/>
        <v>594784</v>
      </c>
      <c r="L45" s="66">
        <f t="shared" si="4"/>
        <v>221429.53000000003</v>
      </c>
      <c r="M45" s="66">
        <f t="shared" si="4"/>
        <v>226629.30000000002</v>
      </c>
      <c r="N45" s="66">
        <f t="shared" si="4"/>
        <v>0</v>
      </c>
      <c r="O45" s="66">
        <f t="shared" si="4"/>
        <v>0</v>
      </c>
      <c r="P45" s="57">
        <f>SUM(P7:P44)</f>
        <v>99.999999999999972</v>
      </c>
      <c r="Q45" s="6"/>
    </row>
    <row r="46" spans="1:17" x14ac:dyDescent="0.2">
      <c r="A46" s="81" t="s">
        <v>97</v>
      </c>
    </row>
    <row r="47" spans="1:17" x14ac:dyDescent="0.2">
      <c r="A47" s="3"/>
    </row>
    <row r="48" spans="1:17" x14ac:dyDescent="0.2">
      <c r="A48" s="3"/>
    </row>
    <row r="49" spans="1:18" x14ac:dyDescent="0.2">
      <c r="A49" s="3"/>
    </row>
    <row r="50" spans="1:18" x14ac:dyDescent="0.2">
      <c r="A50" s="3"/>
      <c r="R50" s="4"/>
    </row>
    <row r="51" spans="1:18" x14ac:dyDescent="0.2">
      <c r="A51" s="3"/>
    </row>
    <row r="52" spans="1:18" x14ac:dyDescent="0.2">
      <c r="A52" s="3"/>
    </row>
    <row r="53" spans="1:18" x14ac:dyDescent="0.2">
      <c r="A53" s="3"/>
    </row>
    <row r="54" spans="1:18" x14ac:dyDescent="0.2">
      <c r="A54" s="3"/>
    </row>
    <row r="55" spans="1:18" x14ac:dyDescent="0.2">
      <c r="A55" s="3"/>
    </row>
    <row r="56" spans="1:18" x14ac:dyDescent="0.2">
      <c r="A56" s="3"/>
    </row>
    <row r="57" spans="1:18" x14ac:dyDescent="0.2">
      <c r="A57" s="3"/>
    </row>
    <row r="58" spans="1:18" x14ac:dyDescent="0.2">
      <c r="A58" s="3"/>
    </row>
    <row r="59" spans="1:18" x14ac:dyDescent="0.2">
      <c r="A59" s="3"/>
    </row>
    <row r="60" spans="1:18" x14ac:dyDescent="0.2">
      <c r="A60" s="3"/>
    </row>
    <row r="61" spans="1:18" x14ac:dyDescent="0.2">
      <c r="A61" s="3"/>
    </row>
    <row r="62" spans="1:18" x14ac:dyDescent="0.2">
      <c r="A62" s="3"/>
    </row>
    <row r="63" spans="1:18" x14ac:dyDescent="0.2">
      <c r="A63" s="3"/>
    </row>
    <row r="64" spans="1:18" x14ac:dyDescent="0.2">
      <c r="A64" s="3"/>
    </row>
    <row r="65" spans="1:17" x14ac:dyDescent="0.2">
      <c r="A65" s="3"/>
    </row>
    <row r="66" spans="1:17" x14ac:dyDescent="0.2">
      <c r="A66" s="3"/>
    </row>
    <row r="67" spans="1:17" x14ac:dyDescent="0.2">
      <c r="A67" s="3"/>
    </row>
    <row r="68" spans="1:17" x14ac:dyDescent="0.2">
      <c r="A68" s="3"/>
    </row>
    <row r="69" spans="1:17" ht="20.25" hidden="1" x14ac:dyDescent="0.3">
      <c r="A69" s="188" t="s">
        <v>42</v>
      </c>
      <c r="B69" s="188"/>
      <c r="C69" s="188"/>
      <c r="D69" s="188"/>
      <c r="E69" s="188"/>
      <c r="F69" s="188"/>
      <c r="G69" s="188"/>
      <c r="H69" s="188"/>
      <c r="I69" s="188"/>
      <c r="J69" s="188"/>
      <c r="K69" s="188"/>
      <c r="L69" s="188"/>
      <c r="M69" s="188"/>
      <c r="N69" s="188"/>
      <c r="O69" s="188"/>
      <c r="P69" s="188"/>
      <c r="Q69" s="188"/>
    </row>
    <row r="70" spans="1:17" hidden="1" x14ac:dyDescent="0.2">
      <c r="A70" s="189" t="s">
        <v>94</v>
      </c>
      <c r="B70" s="189"/>
      <c r="C70" s="189"/>
      <c r="D70" s="189"/>
      <c r="E70" s="189"/>
      <c r="F70" s="189"/>
      <c r="G70" s="189"/>
      <c r="H70" s="189"/>
      <c r="I70" s="189"/>
      <c r="J70" s="189"/>
      <c r="K70" s="189"/>
      <c r="L70" s="189"/>
      <c r="M70" s="189"/>
      <c r="N70" s="189"/>
      <c r="O70" s="189"/>
      <c r="P70" s="189"/>
      <c r="Q70" s="189"/>
    </row>
    <row r="71" spans="1:17" hidden="1" x14ac:dyDescent="0.2">
      <c r="A71" s="191" t="s">
        <v>137</v>
      </c>
      <c r="B71" s="191"/>
      <c r="C71" s="191"/>
      <c r="D71" s="191"/>
      <c r="E71" s="191"/>
      <c r="F71" s="191"/>
      <c r="G71" s="191"/>
      <c r="H71" s="191"/>
      <c r="I71" s="191"/>
      <c r="J71" s="191"/>
      <c r="K71" s="191"/>
      <c r="L71" s="191"/>
      <c r="M71" s="191"/>
      <c r="N71" s="191"/>
      <c r="O71" s="191"/>
      <c r="P71" s="191"/>
      <c r="Q71" s="191"/>
    </row>
    <row r="72" spans="1:17" hidden="1" x14ac:dyDescent="0.2">
      <c r="A72" s="189" t="s">
        <v>113</v>
      </c>
      <c r="B72" s="189"/>
      <c r="C72" s="189"/>
      <c r="D72" s="189"/>
      <c r="E72" s="189"/>
      <c r="F72" s="189"/>
      <c r="G72" s="189"/>
      <c r="H72" s="189"/>
      <c r="I72" s="189"/>
      <c r="J72" s="189"/>
      <c r="K72" s="189"/>
      <c r="L72" s="189"/>
      <c r="M72" s="189"/>
      <c r="N72" s="189"/>
      <c r="O72" s="189"/>
      <c r="P72" s="189"/>
      <c r="Q72" s="189"/>
    </row>
    <row r="73" spans="1:17" hidden="1" x14ac:dyDescent="0.2"/>
    <row r="74" spans="1:17" ht="18" hidden="1" customHeight="1" x14ac:dyDescent="0.2">
      <c r="A74" s="113" t="s">
        <v>32</v>
      </c>
      <c r="B74" s="113" t="s">
        <v>33</v>
      </c>
      <c r="C74" s="113" t="s">
        <v>50</v>
      </c>
      <c r="D74" s="113" t="s">
        <v>23</v>
      </c>
      <c r="E74" s="113" t="s">
        <v>1</v>
      </c>
      <c r="F74" s="113" t="s">
        <v>2</v>
      </c>
      <c r="G74" s="113" t="s">
        <v>3</v>
      </c>
      <c r="H74" s="113" t="s">
        <v>4</v>
      </c>
      <c r="I74" s="113" t="s">
        <v>5</v>
      </c>
      <c r="J74" s="113" t="s">
        <v>6</v>
      </c>
      <c r="K74" s="113" t="s">
        <v>7</v>
      </c>
      <c r="L74" s="113" t="s">
        <v>8</v>
      </c>
      <c r="M74" s="113" t="s">
        <v>9</v>
      </c>
      <c r="N74" s="113" t="s">
        <v>10</v>
      </c>
      <c r="O74" s="113" t="s">
        <v>11</v>
      </c>
      <c r="P74" s="113" t="s">
        <v>60</v>
      </c>
      <c r="Q74" s="113" t="s">
        <v>61</v>
      </c>
    </row>
    <row r="75" spans="1:17" ht="15" hidden="1" customHeight="1" x14ac:dyDescent="0.2">
      <c r="A75" s="47">
        <v>1</v>
      </c>
      <c r="B75" s="103" t="s">
        <v>90</v>
      </c>
      <c r="C75" s="49">
        <f>'P.N.C. x Comp. x Ramos'!C74</f>
        <v>1715591238.0900002</v>
      </c>
      <c r="D75" s="49"/>
      <c r="E75" s="49"/>
      <c r="F75" s="49"/>
      <c r="G75" s="49"/>
      <c r="H75" s="49"/>
      <c r="I75" s="49"/>
      <c r="J75" s="49"/>
      <c r="K75" s="49"/>
      <c r="L75" s="49"/>
      <c r="M75" s="49"/>
      <c r="N75" s="49"/>
      <c r="O75" s="49"/>
      <c r="P75" s="132">
        <f>(C75/C113*100)</f>
        <v>30.42937524240137</v>
      </c>
      <c r="Q75" s="132">
        <f>(P75)</f>
        <v>30.42937524240137</v>
      </c>
    </row>
    <row r="76" spans="1:17" ht="15" hidden="1" customHeight="1" x14ac:dyDescent="0.2">
      <c r="A76" s="47">
        <v>2</v>
      </c>
      <c r="B76" s="52" t="s">
        <v>122</v>
      </c>
      <c r="C76" s="49">
        <f>'P.N.C. x Comp. x Ramos'!C75</f>
        <v>666473194.92999995</v>
      </c>
      <c r="D76" s="49"/>
      <c r="E76" s="49"/>
      <c r="F76" s="49"/>
      <c r="G76" s="49"/>
      <c r="H76" s="49"/>
      <c r="I76" s="49"/>
      <c r="J76" s="49"/>
      <c r="K76" s="49"/>
      <c r="L76" s="49"/>
      <c r="M76" s="49"/>
      <c r="N76" s="49"/>
      <c r="O76" s="49"/>
      <c r="P76" s="132">
        <f>(C76/C113*100)</f>
        <v>11.821209206049332</v>
      </c>
      <c r="Q76" s="132">
        <f>(Q75+P76)</f>
        <v>42.250584448450702</v>
      </c>
    </row>
    <row r="77" spans="1:17" ht="15" hidden="1" customHeight="1" x14ac:dyDescent="0.2">
      <c r="A77" s="47">
        <v>3</v>
      </c>
      <c r="B77" s="52" t="s">
        <v>99</v>
      </c>
      <c r="C77" s="49">
        <f>'P.N.C. x Comp. x Ramos'!C76</f>
        <v>542420514.92999995</v>
      </c>
      <c r="D77" s="49"/>
      <c r="E77" s="49"/>
      <c r="F77" s="49"/>
      <c r="G77" s="49"/>
      <c r="H77" s="49"/>
      <c r="I77" s="49"/>
      <c r="J77" s="49"/>
      <c r="K77" s="49"/>
      <c r="L77" s="49"/>
      <c r="M77" s="49"/>
      <c r="N77" s="49"/>
      <c r="O77" s="49"/>
      <c r="P77" s="132">
        <f>(C77/C113*100)</f>
        <v>9.6208916328795446</v>
      </c>
      <c r="Q77" s="132">
        <f>(Q76+P77)</f>
        <v>51.871476081330243</v>
      </c>
    </row>
    <row r="78" spans="1:17" ht="15" hidden="1" customHeight="1" x14ac:dyDescent="0.2">
      <c r="A78" s="47">
        <v>4</v>
      </c>
      <c r="B78" s="52" t="s">
        <v>96</v>
      </c>
      <c r="C78" s="49">
        <f>'P.N.C. x Comp. x Ramos'!C77</f>
        <v>341928818.83999997</v>
      </c>
      <c r="D78" s="49"/>
      <c r="E78" s="49"/>
      <c r="F78" s="49"/>
      <c r="G78" s="49"/>
      <c r="H78" s="49"/>
      <c r="I78" s="49"/>
      <c r="J78" s="49"/>
      <c r="K78" s="49"/>
      <c r="L78" s="49"/>
      <c r="M78" s="49"/>
      <c r="N78" s="49"/>
      <c r="O78" s="49"/>
      <c r="P78" s="132">
        <f>(C78/C113*100)</f>
        <v>6.0647781963827025</v>
      </c>
      <c r="Q78" s="132">
        <f t="shared" ref="Q78:Q97" si="5">(Q77+P78)</f>
        <v>57.936254277712948</v>
      </c>
    </row>
    <row r="79" spans="1:17" ht="15" hidden="1" customHeight="1" x14ac:dyDescent="0.2">
      <c r="A79" s="47">
        <v>5</v>
      </c>
      <c r="B79" s="52" t="s">
        <v>91</v>
      </c>
      <c r="C79" s="49">
        <f>'P.N.C. x Comp. x Ramos'!C78</f>
        <v>390440897.48000002</v>
      </c>
      <c r="D79" s="49"/>
      <c r="E79" s="49"/>
      <c r="F79" s="49"/>
      <c r="G79" s="49"/>
      <c r="H79" s="49"/>
      <c r="I79" s="49"/>
      <c r="J79" s="49"/>
      <c r="K79" s="49"/>
      <c r="L79" s="49"/>
      <c r="M79" s="49"/>
      <c r="N79" s="49"/>
      <c r="O79" s="49"/>
      <c r="P79" s="132">
        <f>(C79/C113*100)</f>
        <v>6.9252350534420319</v>
      </c>
      <c r="Q79" s="132">
        <f t="shared" si="5"/>
        <v>64.861489331154985</v>
      </c>
    </row>
    <row r="80" spans="1:17" ht="15" hidden="1" customHeight="1" x14ac:dyDescent="0.2">
      <c r="A80" s="47">
        <v>6</v>
      </c>
      <c r="B80" s="52" t="s">
        <v>88</v>
      </c>
      <c r="C80" s="49">
        <f>'P.N.C. x Comp. x Ramos'!C79</f>
        <v>0</v>
      </c>
      <c r="D80" s="49"/>
      <c r="E80" s="49"/>
      <c r="F80" s="49"/>
      <c r="G80" s="49"/>
      <c r="H80" s="49"/>
      <c r="I80" s="49"/>
      <c r="J80" s="49"/>
      <c r="K80" s="49"/>
      <c r="L80" s="49"/>
      <c r="M80" s="49"/>
      <c r="N80" s="49"/>
      <c r="O80" s="49"/>
      <c r="P80" s="132">
        <f>(C80/C113*100)</f>
        <v>0</v>
      </c>
      <c r="Q80" s="132">
        <f t="shared" si="5"/>
        <v>64.861489331154985</v>
      </c>
    </row>
    <row r="81" spans="1:17" ht="15" hidden="1" customHeight="1" x14ac:dyDescent="0.2">
      <c r="A81" s="47">
        <v>7</v>
      </c>
      <c r="B81" s="52" t="s">
        <v>93</v>
      </c>
      <c r="C81" s="49">
        <f>'P.N.C. x Comp. x Ramos'!C80</f>
        <v>97970630.209999993</v>
      </c>
      <c r="D81" s="49"/>
      <c r="E81" s="49"/>
      <c r="F81" s="49"/>
      <c r="G81" s="49"/>
      <c r="H81" s="49"/>
      <c r="I81" s="49"/>
      <c r="J81" s="49"/>
      <c r="K81" s="49"/>
      <c r="L81" s="49"/>
      <c r="M81" s="49"/>
      <c r="N81" s="49"/>
      <c r="O81" s="49"/>
      <c r="P81" s="132">
        <f>(C81/C113*100)</f>
        <v>1.7377012677644836</v>
      </c>
      <c r="Q81" s="132">
        <f t="shared" si="5"/>
        <v>66.599190598919463</v>
      </c>
    </row>
    <row r="82" spans="1:17" ht="15" hidden="1" customHeight="1" x14ac:dyDescent="0.2">
      <c r="A82" s="47">
        <v>8</v>
      </c>
      <c r="B82" s="52" t="s">
        <v>89</v>
      </c>
      <c r="C82" s="49">
        <f>'P.N.C. x Comp. x Ramos'!C81</f>
        <v>123439213.60000001</v>
      </c>
      <c r="D82" s="49"/>
      <c r="E82" s="49"/>
      <c r="F82" s="49"/>
      <c r="G82" s="49"/>
      <c r="H82" s="49"/>
      <c r="I82" s="49"/>
      <c r="J82" s="49"/>
      <c r="K82" s="49"/>
      <c r="L82" s="49"/>
      <c r="M82" s="49"/>
      <c r="N82" s="49"/>
      <c r="O82" s="49"/>
      <c r="P82" s="132">
        <f>(C82/C113*100)</f>
        <v>2.1894365434292835</v>
      </c>
      <c r="Q82" s="132">
        <f t="shared" si="5"/>
        <v>68.788627142348744</v>
      </c>
    </row>
    <row r="83" spans="1:17" ht="15" hidden="1" customHeight="1" x14ac:dyDescent="0.2">
      <c r="A83" s="47">
        <v>9</v>
      </c>
      <c r="B83" s="52" t="s">
        <v>78</v>
      </c>
      <c r="C83" s="49">
        <f>'P.N.C. x Comp. x Ramos'!C82</f>
        <v>99446085.950000003</v>
      </c>
      <c r="D83" s="49"/>
      <c r="E83" s="49"/>
      <c r="F83" s="49"/>
      <c r="G83" s="49"/>
      <c r="H83" s="49"/>
      <c r="I83" s="49"/>
      <c r="J83" s="49"/>
      <c r="K83" s="49"/>
      <c r="L83" s="49"/>
      <c r="M83" s="49"/>
      <c r="N83" s="49"/>
      <c r="O83" s="49"/>
      <c r="P83" s="132">
        <f>(C83/C113*100)</f>
        <v>1.7638713689920933</v>
      </c>
      <c r="Q83" s="132">
        <f t="shared" si="5"/>
        <v>70.552498511340843</v>
      </c>
    </row>
    <row r="84" spans="1:17" ht="15" hidden="1" customHeight="1" x14ac:dyDescent="0.2">
      <c r="A84" s="47">
        <v>10</v>
      </c>
      <c r="B84" s="52" t="s">
        <v>95</v>
      </c>
      <c r="C84" s="49">
        <f>'P.N.C. x Comp. x Ramos'!C83</f>
        <v>167191996.68000001</v>
      </c>
      <c r="D84" s="49"/>
      <c r="E84" s="49"/>
      <c r="F84" s="49"/>
      <c r="G84" s="49"/>
      <c r="H84" s="49"/>
      <c r="I84" s="49"/>
      <c r="J84" s="49"/>
      <c r="K84" s="49"/>
      <c r="L84" s="49"/>
      <c r="M84" s="49"/>
      <c r="N84" s="49"/>
      <c r="O84" s="49"/>
      <c r="P84" s="132">
        <f>(C84/C113*100)</f>
        <v>2.9654779597534588</v>
      </c>
      <c r="Q84" s="132">
        <f t="shared" si="5"/>
        <v>73.5179764710943</v>
      </c>
    </row>
    <row r="85" spans="1:17" ht="15" hidden="1" customHeight="1" x14ac:dyDescent="0.2">
      <c r="A85" s="47">
        <v>11</v>
      </c>
      <c r="B85" s="52" t="s">
        <v>98</v>
      </c>
      <c r="C85" s="49">
        <f>'P.N.C. x Comp. x Ramos'!C84</f>
        <v>9751353.1599999983</v>
      </c>
      <c r="D85" s="49"/>
      <c r="E85" s="49"/>
      <c r="F85" s="49"/>
      <c r="G85" s="49"/>
      <c r="H85" s="49"/>
      <c r="I85" s="49"/>
      <c r="J85" s="49"/>
      <c r="K85" s="49"/>
      <c r="L85" s="49"/>
      <c r="M85" s="49"/>
      <c r="N85" s="49"/>
      <c r="O85" s="49"/>
      <c r="P85" s="132">
        <f>(C85/C113*100)</f>
        <v>0.17295937274497197</v>
      </c>
      <c r="Q85" s="132">
        <f t="shared" si="5"/>
        <v>73.69093584383927</v>
      </c>
    </row>
    <row r="86" spans="1:17" ht="15" hidden="1" customHeight="1" x14ac:dyDescent="0.2">
      <c r="A86" s="47">
        <v>12</v>
      </c>
      <c r="B86" s="52" t="s">
        <v>83</v>
      </c>
      <c r="C86" s="49">
        <f>'P.N.C. x Comp. x Ramos'!C85</f>
        <v>27693694.109999999</v>
      </c>
      <c r="D86" s="49"/>
      <c r="E86" s="49"/>
      <c r="F86" s="49"/>
      <c r="G86" s="49"/>
      <c r="H86" s="49"/>
      <c r="I86" s="49"/>
      <c r="J86" s="49"/>
      <c r="K86" s="49"/>
      <c r="L86" s="49"/>
      <c r="M86" s="49"/>
      <c r="N86" s="49"/>
      <c r="O86" s="49"/>
      <c r="P86" s="132">
        <f>(C86/C113*100)</f>
        <v>0.49120197819363215</v>
      </c>
      <c r="Q86" s="132">
        <f t="shared" si="5"/>
        <v>74.1821378220329</v>
      </c>
    </row>
    <row r="87" spans="1:17" ht="15" hidden="1" customHeight="1" x14ac:dyDescent="0.2">
      <c r="A87" s="47">
        <v>13</v>
      </c>
      <c r="B87" s="52" t="s">
        <v>85</v>
      </c>
      <c r="C87" s="49">
        <f>'P.N.C. x Comp. x Ramos'!C86</f>
        <v>0</v>
      </c>
      <c r="D87" s="49"/>
      <c r="E87" s="49"/>
      <c r="F87" s="49"/>
      <c r="G87" s="49"/>
      <c r="H87" s="49"/>
      <c r="I87" s="49"/>
      <c r="J87" s="49"/>
      <c r="K87" s="49"/>
      <c r="L87" s="49"/>
      <c r="M87" s="49"/>
      <c r="N87" s="49"/>
      <c r="O87" s="49"/>
      <c r="P87" s="132">
        <f>(C87/C113*100)</f>
        <v>0</v>
      </c>
      <c r="Q87" s="132">
        <f t="shared" si="5"/>
        <v>74.1821378220329</v>
      </c>
    </row>
    <row r="88" spans="1:17" ht="15" hidden="1" customHeight="1" x14ac:dyDescent="0.2">
      <c r="A88" s="47">
        <v>14</v>
      </c>
      <c r="B88" s="52" t="s">
        <v>81</v>
      </c>
      <c r="C88" s="49">
        <f>'P.N.C. x Comp. x Ramos'!C87</f>
        <v>34713150.350000001</v>
      </c>
      <c r="D88" s="49"/>
      <c r="E88" s="49"/>
      <c r="F88" s="49"/>
      <c r="G88" s="49"/>
      <c r="H88" s="49"/>
      <c r="I88" s="49"/>
      <c r="J88" s="49"/>
      <c r="K88" s="49"/>
      <c r="L88" s="49"/>
      <c r="M88" s="49"/>
      <c r="N88" s="49"/>
      <c r="O88" s="49"/>
      <c r="P88" s="132">
        <f>(C88/C113*100)</f>
        <v>0.61570580123855401</v>
      </c>
      <c r="Q88" s="132">
        <f t="shared" si="5"/>
        <v>74.797843623271447</v>
      </c>
    </row>
    <row r="89" spans="1:17" ht="15" hidden="1" customHeight="1" x14ac:dyDescent="0.2">
      <c r="A89" s="47">
        <v>15</v>
      </c>
      <c r="B89" s="52" t="s">
        <v>80</v>
      </c>
      <c r="C89" s="49">
        <f>'P.N.C. x Comp. x Ramos'!C88</f>
        <v>37819327.890000001</v>
      </c>
      <c r="D89" s="49"/>
      <c r="E89" s="49"/>
      <c r="F89" s="49"/>
      <c r="G89" s="49"/>
      <c r="H89" s="49"/>
      <c r="I89" s="49"/>
      <c r="J89" s="49"/>
      <c r="K89" s="49"/>
      <c r="L89" s="49"/>
      <c r="M89" s="49"/>
      <c r="N89" s="49"/>
      <c r="O89" s="49"/>
      <c r="P89" s="132">
        <f>(C89/C113*100)</f>
        <v>0.67079995177723895</v>
      </c>
      <c r="Q89" s="132">
        <f t="shared" si="5"/>
        <v>75.468643575048688</v>
      </c>
    </row>
    <row r="90" spans="1:17" ht="15" hidden="1" customHeight="1" x14ac:dyDescent="0.2">
      <c r="A90" s="47">
        <v>16</v>
      </c>
      <c r="B90" s="52" t="s">
        <v>107</v>
      </c>
      <c r="C90" s="49">
        <f>'P.N.C. x Comp. x Ramos'!C89</f>
        <v>63508037.410000004</v>
      </c>
      <c r="D90" s="49"/>
      <c r="E90" s="49"/>
      <c r="F90" s="49"/>
      <c r="G90" s="49"/>
      <c r="H90" s="49"/>
      <c r="I90" s="49"/>
      <c r="J90" s="49"/>
      <c r="K90" s="49"/>
      <c r="L90" s="49"/>
      <c r="M90" s="49"/>
      <c r="N90" s="49"/>
      <c r="O90" s="49"/>
      <c r="P90" s="132">
        <f>(C90/C113*100)</f>
        <v>1.1264395960711793</v>
      </c>
      <c r="Q90" s="132">
        <f t="shared" si="5"/>
        <v>76.595083171119867</v>
      </c>
    </row>
    <row r="91" spans="1:17" ht="15" hidden="1" customHeight="1" x14ac:dyDescent="0.2">
      <c r="A91" s="47">
        <v>17</v>
      </c>
      <c r="B91" s="52" t="s">
        <v>79</v>
      </c>
      <c r="C91" s="49">
        <f>'P.N.C. x Comp. x Ramos'!C90</f>
        <v>119822019.77999999</v>
      </c>
      <c r="D91" s="49"/>
      <c r="E91" s="49"/>
      <c r="F91" s="49"/>
      <c r="G91" s="49"/>
      <c r="H91" s="49"/>
      <c r="I91" s="49"/>
      <c r="J91" s="49"/>
      <c r="K91" s="49"/>
      <c r="L91" s="49"/>
      <c r="M91" s="49"/>
      <c r="N91" s="49"/>
      <c r="O91" s="49"/>
      <c r="P91" s="132">
        <f>(C91/C113*100)</f>
        <v>2.1252785169545052</v>
      </c>
      <c r="Q91" s="132">
        <f t="shared" si="5"/>
        <v>78.720361688074377</v>
      </c>
    </row>
    <row r="92" spans="1:17" ht="15" hidden="1" customHeight="1" x14ac:dyDescent="0.2">
      <c r="A92" s="47">
        <v>18</v>
      </c>
      <c r="B92" s="52" t="s">
        <v>84</v>
      </c>
      <c r="C92" s="49">
        <f>'P.N.C. x Comp. x Ramos'!C91</f>
        <v>0</v>
      </c>
      <c r="D92" s="49"/>
      <c r="E92" s="49"/>
      <c r="F92" s="49"/>
      <c r="G92" s="49"/>
      <c r="H92" s="49"/>
      <c r="I92" s="49"/>
      <c r="J92" s="49"/>
      <c r="K92" s="49"/>
      <c r="L92" s="49"/>
      <c r="M92" s="49"/>
      <c r="N92" s="49"/>
      <c r="O92" s="49"/>
      <c r="P92" s="132">
        <f>(C92/C113*100)</f>
        <v>0</v>
      </c>
      <c r="Q92" s="132">
        <f t="shared" si="5"/>
        <v>78.720361688074377</v>
      </c>
    </row>
    <row r="93" spans="1:17" ht="15" hidden="1" customHeight="1" x14ac:dyDescent="0.2">
      <c r="A93" s="47">
        <v>19</v>
      </c>
      <c r="B93" s="52" t="s">
        <v>100</v>
      </c>
      <c r="C93" s="49">
        <f>'P.N.C. x Comp. x Ramos'!C92</f>
        <v>35577066.149999999</v>
      </c>
      <c r="D93" s="49"/>
      <c r="E93" s="49"/>
      <c r="F93" s="49"/>
      <c r="G93" s="49"/>
      <c r="H93" s="49"/>
      <c r="I93" s="49"/>
      <c r="J93" s="49"/>
      <c r="K93" s="49"/>
      <c r="L93" s="49"/>
      <c r="M93" s="49"/>
      <c r="N93" s="49"/>
      <c r="O93" s="49"/>
      <c r="P93" s="132">
        <f>(C93/C113*100)</f>
        <v>0.63102904227195245</v>
      </c>
      <c r="Q93" s="132">
        <f t="shared" si="5"/>
        <v>79.351390730346324</v>
      </c>
    </row>
    <row r="94" spans="1:17" ht="15" hidden="1" customHeight="1" x14ac:dyDescent="0.2">
      <c r="A94" s="47">
        <v>20</v>
      </c>
      <c r="B94" s="52" t="s">
        <v>92</v>
      </c>
      <c r="C94" s="49">
        <f>'P.N.C. x Comp. x Ramos'!C93</f>
        <v>7595933.2899999991</v>
      </c>
      <c r="D94" s="49"/>
      <c r="E94" s="49"/>
      <c r="F94" s="49"/>
      <c r="G94" s="49"/>
      <c r="H94" s="49"/>
      <c r="I94" s="49"/>
      <c r="J94" s="49"/>
      <c r="K94" s="49"/>
      <c r="L94" s="49"/>
      <c r="M94" s="49"/>
      <c r="N94" s="49"/>
      <c r="O94" s="49"/>
      <c r="P94" s="132">
        <f>(C94/C113*100)</f>
        <v>0.13472877411928863</v>
      </c>
      <c r="Q94" s="132">
        <f t="shared" si="5"/>
        <v>79.48611950446562</v>
      </c>
    </row>
    <row r="95" spans="1:17" ht="15" hidden="1" customHeight="1" x14ac:dyDescent="0.2">
      <c r="A95" s="47">
        <v>21</v>
      </c>
      <c r="B95" s="52" t="s">
        <v>101</v>
      </c>
      <c r="C95" s="49">
        <f>'P.N.C. x Comp. x Ramos'!C94</f>
        <v>68026459.540000007</v>
      </c>
      <c r="D95" s="49"/>
      <c r="E95" s="49"/>
      <c r="F95" s="49"/>
      <c r="G95" s="49"/>
      <c r="H95" s="49"/>
      <c r="I95" s="49"/>
      <c r="J95" s="49"/>
      <c r="K95" s="49"/>
      <c r="L95" s="49"/>
      <c r="M95" s="49"/>
      <c r="N95" s="49"/>
      <c r="O95" s="49"/>
      <c r="P95" s="132">
        <f>(C95/C113*100)</f>
        <v>1.2065826741218775</v>
      </c>
      <c r="Q95" s="132">
        <f t="shared" si="5"/>
        <v>80.692702178587496</v>
      </c>
    </row>
    <row r="96" spans="1:17" ht="15" hidden="1" customHeight="1" x14ac:dyDescent="0.2">
      <c r="A96" s="47">
        <v>22</v>
      </c>
      <c r="B96" s="51" t="s">
        <v>115</v>
      </c>
      <c r="C96" s="49">
        <f>'P.N.C. x Comp. x Ramos'!C95</f>
        <v>53360466.109999999</v>
      </c>
      <c r="D96" s="49"/>
      <c r="E96" s="49"/>
      <c r="F96" s="49"/>
      <c r="G96" s="49"/>
      <c r="H96" s="49"/>
      <c r="I96" s="49"/>
      <c r="J96" s="49"/>
      <c r="K96" s="49"/>
      <c r="L96" s="49"/>
      <c r="M96" s="49"/>
      <c r="N96" s="49"/>
      <c r="O96" s="49"/>
      <c r="P96" s="132">
        <f>(C96/C113*100)</f>
        <v>0.94645251754628656</v>
      </c>
      <c r="Q96" s="132">
        <f t="shared" si="5"/>
        <v>81.639154696133787</v>
      </c>
    </row>
    <row r="97" spans="1:18" ht="15" hidden="1" customHeight="1" x14ac:dyDescent="0.2">
      <c r="A97" s="47">
        <v>23</v>
      </c>
      <c r="B97" s="52" t="s">
        <v>106</v>
      </c>
      <c r="C97" s="49">
        <f>'P.N.C. x Comp. x Ramos'!C96</f>
        <v>0</v>
      </c>
      <c r="D97" s="49"/>
      <c r="E97" s="49"/>
      <c r="F97" s="49"/>
      <c r="G97" s="49"/>
      <c r="H97" s="49"/>
      <c r="I97" s="49"/>
      <c r="J97" s="49"/>
      <c r="K97" s="49"/>
      <c r="L97" s="49"/>
      <c r="M97" s="49"/>
      <c r="N97" s="49"/>
      <c r="O97" s="49"/>
      <c r="P97" s="132">
        <f>(C97/C113*100)</f>
        <v>0</v>
      </c>
      <c r="Q97" s="132">
        <f t="shared" si="5"/>
        <v>81.639154696133787</v>
      </c>
    </row>
    <row r="98" spans="1:18" ht="15" hidden="1" customHeight="1" x14ac:dyDescent="0.2">
      <c r="A98" s="47">
        <v>24</v>
      </c>
      <c r="B98" s="52" t="s">
        <v>82</v>
      </c>
      <c r="C98" s="49">
        <f>'P.N.C. x Comp. x Ramos'!C97</f>
        <v>7620102.1200000001</v>
      </c>
      <c r="D98" s="49"/>
      <c r="E98" s="49"/>
      <c r="F98" s="49"/>
      <c r="G98" s="49"/>
      <c r="H98" s="49"/>
      <c r="I98" s="49"/>
      <c r="J98" s="49"/>
      <c r="K98" s="49"/>
      <c r="L98" s="49"/>
      <c r="M98" s="49"/>
      <c r="N98" s="49"/>
      <c r="O98" s="49"/>
      <c r="P98" s="132">
        <f>(C98/C113*100)</f>
        <v>0.13515745571949231</v>
      </c>
      <c r="Q98" s="132">
        <f t="shared" ref="Q98:Q106" si="6">(Q97+P98)</f>
        <v>81.77431215185328</v>
      </c>
    </row>
    <row r="99" spans="1:18" ht="15" hidden="1" customHeight="1" x14ac:dyDescent="0.2">
      <c r="A99" s="47">
        <v>25</v>
      </c>
      <c r="B99" s="52" t="s">
        <v>104</v>
      </c>
      <c r="C99" s="49">
        <f>'P.N.C. x Comp. x Ramos'!C98</f>
        <v>0</v>
      </c>
      <c r="D99" s="49"/>
      <c r="E99" s="49"/>
      <c r="F99" s="49"/>
      <c r="G99" s="49"/>
      <c r="H99" s="49"/>
      <c r="I99" s="49"/>
      <c r="J99" s="49"/>
      <c r="K99" s="49"/>
      <c r="L99" s="49"/>
      <c r="M99" s="49"/>
      <c r="N99" s="49"/>
      <c r="O99" s="49"/>
      <c r="P99" s="132">
        <f>(C99/C113*100)</f>
        <v>0</v>
      </c>
      <c r="Q99" s="132">
        <f t="shared" si="6"/>
        <v>81.77431215185328</v>
      </c>
    </row>
    <row r="100" spans="1:18" ht="15" hidden="1" customHeight="1" x14ac:dyDescent="0.2">
      <c r="A100" s="47">
        <v>26</v>
      </c>
      <c r="B100" s="52" t="s">
        <v>114</v>
      </c>
      <c r="C100" s="49">
        <f>'P.N.C. x Comp. x Ramos'!C99</f>
        <v>37231550.729999997</v>
      </c>
      <c r="D100" s="49"/>
      <c r="E100" s="49"/>
      <c r="F100" s="49"/>
      <c r="G100" s="49"/>
      <c r="H100" s="49"/>
      <c r="I100" s="49"/>
      <c r="J100" s="49"/>
      <c r="K100" s="49"/>
      <c r="L100" s="49"/>
      <c r="M100" s="49"/>
      <c r="N100" s="49"/>
      <c r="O100" s="49"/>
      <c r="P100" s="132">
        <f>(C100/C113*100)</f>
        <v>0.66037457109013209</v>
      </c>
      <c r="Q100" s="132">
        <f t="shared" si="6"/>
        <v>82.434686722943411</v>
      </c>
    </row>
    <row r="101" spans="1:18" ht="15" hidden="1" customHeight="1" x14ac:dyDescent="0.2">
      <c r="A101" s="47">
        <v>27</v>
      </c>
      <c r="B101" s="52" t="s">
        <v>116</v>
      </c>
      <c r="C101" s="49">
        <f>'P.N.C. x Comp. x Ramos'!C100</f>
        <v>862341748.62</v>
      </c>
      <c r="D101" s="49"/>
      <c r="E101" s="49"/>
      <c r="F101" s="49"/>
      <c r="G101" s="49"/>
      <c r="H101" s="49"/>
      <c r="I101" s="49"/>
      <c r="J101" s="49"/>
      <c r="K101" s="49"/>
      <c r="L101" s="49"/>
      <c r="M101" s="49"/>
      <c r="N101" s="49"/>
      <c r="O101" s="49"/>
      <c r="P101" s="132">
        <f>(C101/C113*100)</f>
        <v>15.295322145128578</v>
      </c>
      <c r="Q101" s="132">
        <f t="shared" si="6"/>
        <v>97.730008868071991</v>
      </c>
    </row>
    <row r="102" spans="1:18" ht="15" hidden="1" customHeight="1" x14ac:dyDescent="0.2">
      <c r="A102" s="47">
        <v>28</v>
      </c>
      <c r="B102" s="52" t="s">
        <v>119</v>
      </c>
      <c r="C102" s="49">
        <f>'P.N.C. x Comp. x Ramos'!C101</f>
        <v>18294198.100000001</v>
      </c>
      <c r="D102" s="49"/>
      <c r="E102" s="49"/>
      <c r="F102" s="49"/>
      <c r="G102" s="49"/>
      <c r="H102" s="49"/>
      <c r="I102" s="49"/>
      <c r="J102" s="49"/>
      <c r="K102" s="49"/>
      <c r="L102" s="49"/>
      <c r="M102" s="49"/>
      <c r="N102" s="49"/>
      <c r="O102" s="49"/>
      <c r="P102" s="132">
        <f>(C102/C113*100)</f>
        <v>0.3244834820697089</v>
      </c>
      <c r="Q102" s="132">
        <f t="shared" si="6"/>
        <v>98.0544923501417</v>
      </c>
      <c r="R102" s="4"/>
    </row>
    <row r="103" spans="1:18" ht="15" hidden="1" customHeight="1" x14ac:dyDescent="0.2">
      <c r="A103" s="47">
        <v>29</v>
      </c>
      <c r="B103" s="52" t="s">
        <v>124</v>
      </c>
      <c r="C103" s="49">
        <f>'P.N.C. x Comp. x Ramos'!C102</f>
        <v>16158976.290000001</v>
      </c>
      <c r="D103" s="49"/>
      <c r="E103" s="49"/>
      <c r="F103" s="49"/>
      <c r="G103" s="49"/>
      <c r="H103" s="49"/>
      <c r="I103" s="49"/>
      <c r="J103" s="49"/>
      <c r="K103" s="49"/>
      <c r="L103" s="49"/>
      <c r="M103" s="49"/>
      <c r="N103" s="49"/>
      <c r="O103" s="49"/>
      <c r="P103" s="132">
        <f>(C103/C113*100)</f>
        <v>0.2866111356507649</v>
      </c>
      <c r="Q103" s="132">
        <f>(Q102+P103)</f>
        <v>98.341103485792459</v>
      </c>
    </row>
    <row r="104" spans="1:18" ht="15" hidden="1" customHeight="1" x14ac:dyDescent="0.2">
      <c r="A104" s="47">
        <v>30</v>
      </c>
      <c r="B104" s="52" t="s">
        <v>102</v>
      </c>
      <c r="C104" s="49">
        <f>'P.N.C. x Comp. x Ramos'!C103</f>
        <v>0</v>
      </c>
      <c r="D104" s="49"/>
      <c r="E104" s="49"/>
      <c r="F104" s="49"/>
      <c r="G104" s="49"/>
      <c r="H104" s="49"/>
      <c r="I104" s="49"/>
      <c r="J104" s="49"/>
      <c r="K104" s="49"/>
      <c r="L104" s="49"/>
      <c r="M104" s="49"/>
      <c r="N104" s="49"/>
      <c r="O104" s="49"/>
      <c r="P104" s="132">
        <f>(C104/C113*100)</f>
        <v>0</v>
      </c>
      <c r="Q104" s="132">
        <f t="shared" si="6"/>
        <v>98.341103485792459</v>
      </c>
    </row>
    <row r="105" spans="1:18" ht="15" hidden="1" customHeight="1" x14ac:dyDescent="0.2">
      <c r="A105" s="47">
        <v>31</v>
      </c>
      <c r="B105" s="51" t="s">
        <v>109</v>
      </c>
      <c r="C105" s="49">
        <f>'P.N.C. x Comp. x Ramos'!C104</f>
        <v>32725593.469999999</v>
      </c>
      <c r="D105" s="49"/>
      <c r="E105" s="49"/>
      <c r="F105" s="49"/>
      <c r="G105" s="49"/>
      <c r="H105" s="49"/>
      <c r="I105" s="49"/>
      <c r="J105" s="49"/>
      <c r="K105" s="49"/>
      <c r="L105" s="49"/>
      <c r="M105" s="49"/>
      <c r="N105" s="49"/>
      <c r="O105" s="49"/>
      <c r="P105" s="132">
        <f>(C105/C113*100)</f>
        <v>0.58045258195511318</v>
      </c>
      <c r="Q105" s="132">
        <f t="shared" si="6"/>
        <v>98.921556067747574</v>
      </c>
    </row>
    <row r="106" spans="1:18" ht="15" hidden="1" customHeight="1" x14ac:dyDescent="0.2">
      <c r="A106" s="47">
        <v>32</v>
      </c>
      <c r="B106" s="52" t="s">
        <v>123</v>
      </c>
      <c r="C106" s="49">
        <f>'P.N.C. x Comp. x Ramos'!C105</f>
        <v>4704790.4000000004</v>
      </c>
      <c r="D106" s="49"/>
      <c r="E106" s="49"/>
      <c r="F106" s="49"/>
      <c r="G106" s="49"/>
      <c r="H106" s="49"/>
      <c r="I106" s="49"/>
      <c r="J106" s="49"/>
      <c r="K106" s="49"/>
      <c r="L106" s="49"/>
      <c r="M106" s="49"/>
      <c r="N106" s="49"/>
      <c r="O106" s="49"/>
      <c r="P106" s="132">
        <f t="shared" ref="P106:P111" si="7">(C106/$C$113*100)</f>
        <v>8.3448684826482697E-2</v>
      </c>
      <c r="Q106" s="132">
        <f t="shared" si="6"/>
        <v>99.005004752574052</v>
      </c>
    </row>
    <row r="107" spans="1:18" ht="15" hidden="1" customHeight="1" x14ac:dyDescent="0.2">
      <c r="A107" s="47">
        <v>33</v>
      </c>
      <c r="B107" s="52" t="s">
        <v>118</v>
      </c>
      <c r="C107" s="49">
        <f>'P.N.C. x Comp. x Ramos'!C106</f>
        <v>11353892.83</v>
      </c>
      <c r="D107" s="49"/>
      <c r="E107" s="49"/>
      <c r="F107" s="49"/>
      <c r="G107" s="49"/>
      <c r="H107" s="49"/>
      <c r="I107" s="49"/>
      <c r="J107" s="49"/>
      <c r="K107" s="49"/>
      <c r="L107" s="49"/>
      <c r="M107" s="49"/>
      <c r="N107" s="49"/>
      <c r="O107" s="49"/>
      <c r="P107" s="132">
        <f t="shared" si="7"/>
        <v>0.20138355670941932</v>
      </c>
      <c r="Q107" s="132">
        <f t="shared" ref="Q107:Q112" si="8">(Q106+P107)</f>
        <v>99.206388309283469</v>
      </c>
    </row>
    <row r="108" spans="1:18" ht="15" hidden="1" customHeight="1" x14ac:dyDescent="0.2">
      <c r="A108" s="47">
        <v>34</v>
      </c>
      <c r="B108" s="52" t="s">
        <v>120</v>
      </c>
      <c r="C108" s="49">
        <f>'P.N.C. x Comp. x Ramos'!C107</f>
        <v>0</v>
      </c>
      <c r="D108" s="49"/>
      <c r="E108" s="49"/>
      <c r="F108" s="49"/>
      <c r="G108" s="49"/>
      <c r="H108" s="49"/>
      <c r="I108" s="49"/>
      <c r="J108" s="49"/>
      <c r="K108" s="49"/>
      <c r="L108" s="49"/>
      <c r="M108" s="49"/>
      <c r="N108" s="49"/>
      <c r="O108" s="49"/>
      <c r="P108" s="132">
        <f t="shared" si="7"/>
        <v>0</v>
      </c>
      <c r="Q108" s="132">
        <f t="shared" si="8"/>
        <v>99.206388309283469</v>
      </c>
    </row>
    <row r="109" spans="1:18" ht="15" hidden="1" customHeight="1" x14ac:dyDescent="0.2">
      <c r="A109" s="47">
        <v>35</v>
      </c>
      <c r="B109" s="52" t="s">
        <v>163</v>
      </c>
      <c r="C109" s="49">
        <f>'P.N.C. x Comp. x Ramos'!C108</f>
        <v>0</v>
      </c>
      <c r="D109" s="49"/>
      <c r="E109" s="49"/>
      <c r="F109" s="49"/>
      <c r="G109" s="49"/>
      <c r="H109" s="49"/>
      <c r="I109" s="49"/>
      <c r="J109" s="49"/>
      <c r="K109" s="49"/>
      <c r="L109" s="49"/>
      <c r="M109" s="49"/>
      <c r="N109" s="49"/>
      <c r="O109" s="49"/>
      <c r="P109" s="132">
        <f t="shared" si="7"/>
        <v>0</v>
      </c>
      <c r="Q109" s="132">
        <f t="shared" si="8"/>
        <v>99.206388309283469</v>
      </c>
    </row>
    <row r="110" spans="1:18" ht="15" hidden="1" customHeight="1" x14ac:dyDescent="0.2">
      <c r="A110" s="47">
        <v>36</v>
      </c>
      <c r="B110" s="52" t="s">
        <v>105</v>
      </c>
      <c r="C110" s="49">
        <f>'P.N.C. x Comp. x Ramos'!C109</f>
        <v>0</v>
      </c>
      <c r="D110" s="49"/>
      <c r="E110" s="49"/>
      <c r="F110" s="49"/>
      <c r="G110" s="49"/>
      <c r="H110" s="49"/>
      <c r="I110" s="49"/>
      <c r="J110" s="49"/>
      <c r="K110" s="49"/>
      <c r="L110" s="49"/>
      <c r="M110" s="49"/>
      <c r="N110" s="49"/>
      <c r="O110" s="49"/>
      <c r="P110" s="132">
        <f t="shared" si="7"/>
        <v>0</v>
      </c>
      <c r="Q110" s="132">
        <f t="shared" si="8"/>
        <v>99.206388309283469</v>
      </c>
    </row>
    <row r="111" spans="1:18" ht="15" hidden="1" customHeight="1" x14ac:dyDescent="0.2">
      <c r="A111" s="47">
        <v>37</v>
      </c>
      <c r="B111" s="52" t="s">
        <v>103</v>
      </c>
      <c r="C111" s="49">
        <f>'P.N.C. x Comp. x Ramos'!C110</f>
        <v>15396968.1</v>
      </c>
      <c r="D111" s="49"/>
      <c r="E111" s="49"/>
      <c r="F111" s="49"/>
      <c r="G111" s="49"/>
      <c r="H111" s="49"/>
      <c r="I111" s="49"/>
      <c r="J111" s="49"/>
      <c r="K111" s="49"/>
      <c r="L111" s="49"/>
      <c r="M111" s="49"/>
      <c r="N111" s="49"/>
      <c r="O111" s="49"/>
      <c r="P111" s="132">
        <f t="shared" si="7"/>
        <v>0.27309542594295122</v>
      </c>
      <c r="Q111" s="132">
        <f t="shared" si="8"/>
        <v>99.479483735226424</v>
      </c>
    </row>
    <row r="112" spans="1:18" ht="15" hidden="1" customHeight="1" x14ac:dyDescent="0.2">
      <c r="A112" s="47">
        <v>38</v>
      </c>
      <c r="B112" s="52" t="s">
        <v>110</v>
      </c>
      <c r="C112" s="49">
        <f>'P.N.C. x Comp. x Ramos'!C111</f>
        <v>29346417.270000003</v>
      </c>
      <c r="D112" s="49"/>
      <c r="E112" s="49"/>
      <c r="F112" s="49"/>
      <c r="G112" s="49"/>
      <c r="H112" s="49"/>
      <c r="I112" s="49"/>
      <c r="J112" s="49"/>
      <c r="K112" s="49"/>
      <c r="L112" s="49"/>
      <c r="M112" s="49"/>
      <c r="N112" s="49"/>
      <c r="O112" s="49"/>
      <c r="P112" s="132">
        <f>(C112/$C$113*100)</f>
        <v>0.52051626477359725</v>
      </c>
      <c r="Q112" s="132">
        <f t="shared" si="8"/>
        <v>100.00000000000001</v>
      </c>
    </row>
    <row r="113" spans="1:17" hidden="1" x14ac:dyDescent="0.2">
      <c r="A113" s="54"/>
      <c r="B113" s="55" t="s">
        <v>21</v>
      </c>
      <c r="C113" s="56">
        <f>SUM(C75:C112)</f>
        <v>5637944336.4299984</v>
      </c>
      <c r="D113" s="56">
        <f t="shared" ref="D113:O113" si="9">SUM(D75:D106)</f>
        <v>0</v>
      </c>
      <c r="E113" s="56">
        <f t="shared" si="9"/>
        <v>0</v>
      </c>
      <c r="F113" s="56">
        <f t="shared" si="9"/>
        <v>0</v>
      </c>
      <c r="G113" s="56">
        <f t="shared" si="9"/>
        <v>0</v>
      </c>
      <c r="H113" s="56">
        <f t="shared" si="9"/>
        <v>0</v>
      </c>
      <c r="I113" s="56">
        <f t="shared" si="9"/>
        <v>0</v>
      </c>
      <c r="J113" s="56">
        <f t="shared" si="9"/>
        <v>0</v>
      </c>
      <c r="K113" s="56">
        <f t="shared" si="9"/>
        <v>0</v>
      </c>
      <c r="L113" s="56">
        <f t="shared" si="9"/>
        <v>0</v>
      </c>
      <c r="M113" s="56">
        <f t="shared" si="9"/>
        <v>0</v>
      </c>
      <c r="N113" s="56">
        <f t="shared" si="9"/>
        <v>0</v>
      </c>
      <c r="O113" s="56">
        <f t="shared" si="9"/>
        <v>0</v>
      </c>
      <c r="P113" s="57">
        <f>SUM(P75:P112)</f>
        <v>100.00000000000001</v>
      </c>
      <c r="Q113" s="53"/>
    </row>
    <row r="114" spans="1:17" hidden="1" x14ac:dyDescent="0.2">
      <c r="A114" s="81" t="s">
        <v>97</v>
      </c>
      <c r="B114" s="28"/>
    </row>
    <row r="115" spans="1:17" hidden="1" x14ac:dyDescent="0.2"/>
    <row r="116" spans="1:17" hidden="1" x14ac:dyDescent="0.2"/>
    <row r="117" spans="1:17" hidden="1" x14ac:dyDescent="0.2"/>
    <row r="118" spans="1:17" hidden="1" x14ac:dyDescent="0.2"/>
    <row r="119" spans="1:17" hidden="1" x14ac:dyDescent="0.2"/>
    <row r="120" spans="1:17" hidden="1" x14ac:dyDescent="0.2"/>
    <row r="121" spans="1:17" hidden="1" x14ac:dyDescent="0.2"/>
    <row r="122" spans="1:17" hidden="1" x14ac:dyDescent="0.2"/>
    <row r="123" spans="1:17" hidden="1" x14ac:dyDescent="0.2"/>
    <row r="124" spans="1:17" hidden="1" x14ac:dyDescent="0.2"/>
    <row r="125" spans="1:17" hidden="1" x14ac:dyDescent="0.2"/>
    <row r="126" spans="1:17" hidden="1" x14ac:dyDescent="0.2"/>
    <row r="127" spans="1:17" hidden="1" x14ac:dyDescent="0.2"/>
    <row r="128" spans="1:17" hidden="1" x14ac:dyDescent="0.2"/>
    <row r="129" spans="1:17" hidden="1" x14ac:dyDescent="0.2"/>
    <row r="130" spans="1:17" hidden="1" x14ac:dyDescent="0.2"/>
    <row r="131" spans="1:17" hidden="1" x14ac:dyDescent="0.2"/>
    <row r="132" spans="1:17" hidden="1" x14ac:dyDescent="0.2"/>
    <row r="133" spans="1:17" hidden="1" x14ac:dyDescent="0.2"/>
    <row r="134" spans="1:17" hidden="1" x14ac:dyDescent="0.2"/>
    <row r="135" spans="1:17" hidden="1" x14ac:dyDescent="0.2"/>
    <row r="136" spans="1:17" hidden="1" x14ac:dyDescent="0.2"/>
    <row r="137" spans="1:17" hidden="1" x14ac:dyDescent="0.2"/>
    <row r="138" spans="1:17" ht="20.25" hidden="1" x14ac:dyDescent="0.3">
      <c r="A138" s="188" t="s">
        <v>42</v>
      </c>
      <c r="B138" s="188"/>
      <c r="C138" s="188"/>
      <c r="D138" s="188"/>
      <c r="E138" s="188"/>
      <c r="F138" s="188"/>
      <c r="G138" s="188"/>
      <c r="H138" s="188"/>
      <c r="I138" s="188"/>
      <c r="J138" s="188"/>
      <c r="K138" s="188"/>
      <c r="L138" s="188"/>
      <c r="M138" s="188"/>
      <c r="N138" s="188"/>
      <c r="O138" s="188"/>
      <c r="P138" s="188"/>
      <c r="Q138" s="188"/>
    </row>
    <row r="139" spans="1:17" hidden="1" x14ac:dyDescent="0.2">
      <c r="A139" s="189" t="s">
        <v>94</v>
      </c>
      <c r="B139" s="189"/>
      <c r="C139" s="189"/>
      <c r="D139" s="189"/>
      <c r="E139" s="189"/>
      <c r="F139" s="189"/>
      <c r="G139" s="189"/>
      <c r="H139" s="189"/>
      <c r="I139" s="189"/>
      <c r="J139" s="189"/>
      <c r="K139" s="189"/>
      <c r="L139" s="189"/>
      <c r="M139" s="189"/>
      <c r="N139" s="189"/>
      <c r="O139" s="189"/>
      <c r="P139" s="189"/>
      <c r="Q139" s="189"/>
    </row>
    <row r="140" spans="1:17" hidden="1" x14ac:dyDescent="0.2">
      <c r="A140" s="191" t="s">
        <v>126</v>
      </c>
      <c r="B140" s="191"/>
      <c r="C140" s="191"/>
      <c r="D140" s="191"/>
      <c r="E140" s="191"/>
      <c r="F140" s="191"/>
      <c r="G140" s="191"/>
      <c r="H140" s="191"/>
      <c r="I140" s="191"/>
      <c r="J140" s="191"/>
      <c r="K140" s="191"/>
      <c r="L140" s="191"/>
      <c r="M140" s="191"/>
      <c r="N140" s="191"/>
      <c r="O140" s="191"/>
      <c r="P140" s="191"/>
      <c r="Q140" s="191"/>
    </row>
    <row r="141" spans="1:17" hidden="1" x14ac:dyDescent="0.2">
      <c r="A141" s="189" t="s">
        <v>113</v>
      </c>
      <c r="B141" s="189"/>
      <c r="C141" s="189"/>
      <c r="D141" s="189"/>
      <c r="E141" s="189"/>
      <c r="F141" s="189"/>
      <c r="G141" s="189"/>
      <c r="H141" s="189"/>
      <c r="I141" s="189"/>
      <c r="J141" s="189"/>
      <c r="K141" s="189"/>
      <c r="L141" s="189"/>
      <c r="M141" s="189"/>
      <c r="N141" s="189"/>
      <c r="O141" s="189"/>
      <c r="P141" s="189"/>
      <c r="Q141" s="189"/>
    </row>
    <row r="142" spans="1:17" hidden="1" x14ac:dyDescent="0.2"/>
    <row r="143" spans="1:17" ht="21" hidden="1" customHeight="1" x14ac:dyDescent="0.2">
      <c r="A143" s="113" t="s">
        <v>32</v>
      </c>
      <c r="B143" s="113" t="s">
        <v>33</v>
      </c>
      <c r="C143" s="113" t="s">
        <v>50</v>
      </c>
      <c r="D143" s="113" t="s">
        <v>23</v>
      </c>
      <c r="E143" s="113" t="s">
        <v>1</v>
      </c>
      <c r="F143" s="113" t="s">
        <v>2</v>
      </c>
      <c r="G143" s="113" t="s">
        <v>3</v>
      </c>
      <c r="H143" s="113" t="s">
        <v>4</v>
      </c>
      <c r="I143" s="113" t="s">
        <v>5</v>
      </c>
      <c r="J143" s="113" t="s">
        <v>6</v>
      </c>
      <c r="K143" s="113" t="s">
        <v>7</v>
      </c>
      <c r="L143" s="113" t="s">
        <v>8</v>
      </c>
      <c r="M143" s="113" t="s">
        <v>9</v>
      </c>
      <c r="N143" s="113" t="s">
        <v>10</v>
      </c>
      <c r="O143" s="113" t="s">
        <v>11</v>
      </c>
      <c r="P143" s="113" t="s">
        <v>60</v>
      </c>
      <c r="Q143" s="113" t="s">
        <v>61</v>
      </c>
    </row>
    <row r="144" spans="1:17" ht="15" hidden="1" customHeight="1" x14ac:dyDescent="0.2">
      <c r="A144" s="47">
        <v>1</v>
      </c>
      <c r="B144" s="103" t="s">
        <v>90</v>
      </c>
      <c r="C144" s="49">
        <f>'P.N.C. x Comp. x Ramos'!C139</f>
        <v>1235194187.6699998</v>
      </c>
      <c r="D144" s="49"/>
      <c r="E144" s="49"/>
      <c r="F144" s="49"/>
      <c r="G144" s="49"/>
      <c r="H144" s="49"/>
      <c r="I144" s="49"/>
      <c r="J144" s="49"/>
      <c r="K144" s="49"/>
      <c r="L144" s="49"/>
      <c r="M144" s="49"/>
      <c r="N144" s="49"/>
      <c r="O144" s="49"/>
      <c r="P144" s="50">
        <f>(C144/C182*100)</f>
        <v>24.551403956863854</v>
      </c>
      <c r="Q144" s="50">
        <f>(P144)</f>
        <v>24.551403956863854</v>
      </c>
    </row>
    <row r="145" spans="1:17" ht="15" hidden="1" customHeight="1" x14ac:dyDescent="0.2">
      <c r="A145" s="47">
        <v>2</v>
      </c>
      <c r="B145" s="52" t="s">
        <v>122</v>
      </c>
      <c r="C145" s="49">
        <f>'P.N.C. x Comp. x Ramos'!C140</f>
        <v>617239262.92000008</v>
      </c>
      <c r="D145" s="49"/>
      <c r="E145" s="49"/>
      <c r="F145" s="49"/>
      <c r="G145" s="49"/>
      <c r="H145" s="49"/>
      <c r="I145" s="49"/>
      <c r="J145" s="49"/>
      <c r="K145" s="49"/>
      <c r="L145" s="49"/>
      <c r="M145" s="49"/>
      <c r="N145" s="49"/>
      <c r="O145" s="49"/>
      <c r="P145" s="50">
        <f>(C145/C182*100)</f>
        <v>12.268589532931363</v>
      </c>
      <c r="Q145" s="50">
        <f>(Q144+P145)</f>
        <v>36.819993489795216</v>
      </c>
    </row>
    <row r="146" spans="1:17" ht="15" hidden="1" customHeight="1" x14ac:dyDescent="0.2">
      <c r="A146" s="47">
        <v>3</v>
      </c>
      <c r="B146" s="52" t="s">
        <v>99</v>
      </c>
      <c r="C146" s="49">
        <f>'P.N.C. x Comp. x Ramos'!C141</f>
        <v>545514128.66000009</v>
      </c>
      <c r="D146" s="49"/>
      <c r="E146" s="49"/>
      <c r="F146" s="49"/>
      <c r="G146" s="49"/>
      <c r="H146" s="49"/>
      <c r="I146" s="49"/>
      <c r="J146" s="49"/>
      <c r="K146" s="49"/>
      <c r="L146" s="49"/>
      <c r="M146" s="49"/>
      <c r="N146" s="49"/>
      <c r="O146" s="49"/>
      <c r="P146" s="50">
        <f>(C146/C182*100)</f>
        <v>10.842941029517243</v>
      </c>
      <c r="Q146" s="50">
        <f>(Q145+P146)</f>
        <v>47.662934519312458</v>
      </c>
    </row>
    <row r="147" spans="1:17" ht="15" hidden="1" customHeight="1" x14ac:dyDescent="0.2">
      <c r="A147" s="47">
        <v>4</v>
      </c>
      <c r="B147" s="52" t="s">
        <v>96</v>
      </c>
      <c r="C147" s="49">
        <f>'P.N.C. x Comp. x Ramos'!C142</f>
        <v>398650785.51999998</v>
      </c>
      <c r="D147" s="49"/>
      <c r="E147" s="49"/>
      <c r="F147" s="49"/>
      <c r="G147" s="49"/>
      <c r="H147" s="49"/>
      <c r="I147" s="49"/>
      <c r="J147" s="49"/>
      <c r="K147" s="49"/>
      <c r="L147" s="49"/>
      <c r="M147" s="49"/>
      <c r="N147" s="49"/>
      <c r="O147" s="49"/>
      <c r="P147" s="50">
        <f>(C147/C182*100)</f>
        <v>7.9238038607395618</v>
      </c>
      <c r="Q147" s="50">
        <f t="shared" ref="Q147:Q173" si="10">(Q146+P147)</f>
        <v>55.586738380052019</v>
      </c>
    </row>
    <row r="148" spans="1:17" ht="15" hidden="1" customHeight="1" x14ac:dyDescent="0.2">
      <c r="A148" s="47">
        <v>5</v>
      </c>
      <c r="B148" s="52" t="s">
        <v>91</v>
      </c>
      <c r="C148" s="49">
        <f>'P.N.C. x Comp. x Ramos'!C143</f>
        <v>350554851.36000001</v>
      </c>
      <c r="D148" s="49"/>
      <c r="E148" s="49"/>
      <c r="F148" s="49"/>
      <c r="G148" s="49"/>
      <c r="H148" s="49"/>
      <c r="I148" s="49"/>
      <c r="J148" s="49"/>
      <c r="K148" s="49"/>
      <c r="L148" s="49"/>
      <c r="M148" s="49"/>
      <c r="N148" s="49"/>
      <c r="O148" s="49"/>
      <c r="P148" s="50">
        <f>(C148/C182*100)</f>
        <v>6.9678224288059125</v>
      </c>
      <c r="Q148" s="50">
        <f t="shared" si="10"/>
        <v>62.554560808857929</v>
      </c>
    </row>
    <row r="149" spans="1:17" ht="15" hidden="1" customHeight="1" x14ac:dyDescent="0.2">
      <c r="A149" s="47">
        <v>6</v>
      </c>
      <c r="B149" s="52" t="s">
        <v>88</v>
      </c>
      <c r="C149" s="49">
        <f>'P.N.C. x Comp. x Ramos'!C144</f>
        <v>0</v>
      </c>
      <c r="D149" s="49"/>
      <c r="E149" s="49"/>
      <c r="F149" s="49"/>
      <c r="G149" s="49"/>
      <c r="H149" s="49"/>
      <c r="I149" s="49"/>
      <c r="J149" s="49"/>
      <c r="K149" s="49"/>
      <c r="L149" s="49"/>
      <c r="M149" s="49"/>
      <c r="N149" s="49"/>
      <c r="O149" s="49"/>
      <c r="P149" s="50">
        <f>(C149/C182*100)</f>
        <v>0</v>
      </c>
      <c r="Q149" s="50">
        <f t="shared" si="10"/>
        <v>62.554560808857929</v>
      </c>
    </row>
    <row r="150" spans="1:17" ht="15" hidden="1" customHeight="1" x14ac:dyDescent="0.2">
      <c r="A150" s="47">
        <v>7</v>
      </c>
      <c r="B150" s="52" t="s">
        <v>93</v>
      </c>
      <c r="C150" s="49">
        <f>'P.N.C. x Comp. x Ramos'!C145</f>
        <v>86662575.860000014</v>
      </c>
      <c r="D150" s="49"/>
      <c r="E150" s="49"/>
      <c r="F150" s="49"/>
      <c r="G150" s="49"/>
      <c r="H150" s="49"/>
      <c r="I150" s="49"/>
      <c r="J150" s="49"/>
      <c r="K150" s="49"/>
      <c r="L150" s="49"/>
      <c r="M150" s="49"/>
      <c r="N150" s="49"/>
      <c r="O150" s="49"/>
      <c r="P150" s="50">
        <f>(C150/C182*100)</f>
        <v>1.7225533678188429</v>
      </c>
      <c r="Q150" s="50">
        <f t="shared" si="10"/>
        <v>64.277114176676776</v>
      </c>
    </row>
    <row r="151" spans="1:17" ht="15" hidden="1" customHeight="1" x14ac:dyDescent="0.2">
      <c r="A151" s="47">
        <v>8</v>
      </c>
      <c r="B151" s="52" t="s">
        <v>89</v>
      </c>
      <c r="C151" s="49">
        <f>'P.N.C. x Comp. x Ramos'!C146</f>
        <v>110156629.34</v>
      </c>
      <c r="D151" s="49"/>
      <c r="E151" s="49"/>
      <c r="F151" s="49"/>
      <c r="G151" s="49"/>
      <c r="H151" s="49"/>
      <c r="I151" s="49"/>
      <c r="J151" s="49"/>
      <c r="K151" s="49"/>
      <c r="L151" s="49"/>
      <c r="M151" s="49"/>
      <c r="N151" s="49"/>
      <c r="O151" s="49"/>
      <c r="P151" s="50">
        <f>(C151/C182*100)</f>
        <v>2.1895341902105905</v>
      </c>
      <c r="Q151" s="50">
        <f t="shared" si="10"/>
        <v>66.46664836688737</v>
      </c>
    </row>
    <row r="152" spans="1:17" ht="15" hidden="1" customHeight="1" x14ac:dyDescent="0.2">
      <c r="A152" s="47">
        <v>9</v>
      </c>
      <c r="B152" s="52" t="s">
        <v>78</v>
      </c>
      <c r="C152" s="49">
        <f>'P.N.C. x Comp. x Ramos'!C147</f>
        <v>78097271.470000014</v>
      </c>
      <c r="D152" s="49"/>
      <c r="E152" s="49"/>
      <c r="F152" s="49"/>
      <c r="G152" s="49"/>
      <c r="H152" s="49"/>
      <c r="I152" s="49"/>
      <c r="J152" s="49"/>
      <c r="K152" s="49"/>
      <c r="L152" s="49"/>
      <c r="M152" s="49"/>
      <c r="N152" s="49"/>
      <c r="O152" s="49"/>
      <c r="P152" s="50">
        <f>(C152/C182*100)</f>
        <v>1.5523046326875118</v>
      </c>
      <c r="Q152" s="50">
        <f t="shared" si="10"/>
        <v>68.018952999574879</v>
      </c>
    </row>
    <row r="153" spans="1:17" ht="15" hidden="1" customHeight="1" x14ac:dyDescent="0.2">
      <c r="A153" s="47">
        <v>10</v>
      </c>
      <c r="B153" s="52" t="s">
        <v>95</v>
      </c>
      <c r="C153" s="49">
        <f>'P.N.C. x Comp. x Ramos'!C148</f>
        <v>182479190.46000001</v>
      </c>
      <c r="D153" s="49"/>
      <c r="E153" s="49"/>
      <c r="F153" s="49"/>
      <c r="G153" s="49"/>
      <c r="H153" s="49"/>
      <c r="I153" s="49"/>
      <c r="J153" s="49"/>
      <c r="K153" s="49"/>
      <c r="L153" s="49"/>
      <c r="M153" s="49"/>
      <c r="N153" s="49"/>
      <c r="O153" s="49"/>
      <c r="P153" s="50">
        <f>(C153/C182*100)</f>
        <v>3.6270574808613709</v>
      </c>
      <c r="Q153" s="50">
        <f t="shared" si="10"/>
        <v>71.646010480436246</v>
      </c>
    </row>
    <row r="154" spans="1:17" ht="15" hidden="1" customHeight="1" x14ac:dyDescent="0.2">
      <c r="A154" s="47">
        <v>11</v>
      </c>
      <c r="B154" s="52" t="s">
        <v>98</v>
      </c>
      <c r="C154" s="49">
        <f>'P.N.C. x Comp. x Ramos'!C149</f>
        <v>8762750.7799999993</v>
      </c>
      <c r="D154" s="49"/>
      <c r="E154" s="49"/>
      <c r="F154" s="49"/>
      <c r="G154" s="49"/>
      <c r="H154" s="49"/>
      <c r="I154" s="49"/>
      <c r="J154" s="49"/>
      <c r="K154" s="49"/>
      <c r="L154" s="49"/>
      <c r="M154" s="49"/>
      <c r="N154" s="49"/>
      <c r="O154" s="49"/>
      <c r="P154" s="50">
        <f>(C154/C182*100)</f>
        <v>0.17417328896189804</v>
      </c>
      <c r="Q154" s="50">
        <f>(Q153+P154)</f>
        <v>71.820183769398142</v>
      </c>
    </row>
    <row r="155" spans="1:17" ht="15" hidden="1" customHeight="1" x14ac:dyDescent="0.2">
      <c r="A155" s="47">
        <v>12</v>
      </c>
      <c r="B155" s="52" t="s">
        <v>83</v>
      </c>
      <c r="C155" s="49">
        <f>'P.N.C. x Comp. x Ramos'!C150</f>
        <v>25388077.780000001</v>
      </c>
      <c r="D155" s="49"/>
      <c r="E155" s="49"/>
      <c r="F155" s="49"/>
      <c r="G155" s="49"/>
      <c r="H155" s="49"/>
      <c r="I155" s="49"/>
      <c r="J155" s="49"/>
      <c r="K155" s="49"/>
      <c r="L155" s="49"/>
      <c r="M155" s="49"/>
      <c r="N155" s="49"/>
      <c r="O155" s="49"/>
      <c r="P155" s="50">
        <f>(C155/C182*100)</f>
        <v>0.50462749864524659</v>
      </c>
      <c r="Q155" s="50">
        <f>(Q154+P155)</f>
        <v>72.324811268043391</v>
      </c>
    </row>
    <row r="156" spans="1:17" ht="15" hidden="1" customHeight="1" x14ac:dyDescent="0.2">
      <c r="A156" s="47">
        <v>13</v>
      </c>
      <c r="B156" s="52" t="s">
        <v>85</v>
      </c>
      <c r="C156" s="49">
        <f>'P.N.C. x Comp. x Ramos'!C151</f>
        <v>0</v>
      </c>
      <c r="D156" s="49"/>
      <c r="E156" s="49"/>
      <c r="F156" s="49"/>
      <c r="G156" s="49"/>
      <c r="H156" s="49"/>
      <c r="I156" s="49"/>
      <c r="J156" s="49"/>
      <c r="K156" s="49"/>
      <c r="L156" s="49"/>
      <c r="M156" s="49"/>
      <c r="N156" s="49"/>
      <c r="O156" s="49"/>
      <c r="P156" s="50">
        <f>(C156/C182*100)</f>
        <v>0</v>
      </c>
      <c r="Q156" s="50">
        <f t="shared" si="10"/>
        <v>72.324811268043391</v>
      </c>
    </row>
    <row r="157" spans="1:17" ht="15" hidden="1" customHeight="1" x14ac:dyDescent="0.2">
      <c r="A157" s="47">
        <v>14</v>
      </c>
      <c r="B157" s="52" t="s">
        <v>81</v>
      </c>
      <c r="C157" s="49">
        <f>'P.N.C. x Comp. x Ramos'!C152</f>
        <v>33752516.370000005</v>
      </c>
      <c r="D157" s="49"/>
      <c r="E157" s="49"/>
      <c r="F157" s="49"/>
      <c r="G157" s="49"/>
      <c r="H157" s="49"/>
      <c r="I157" s="49"/>
      <c r="J157" s="49"/>
      <c r="K157" s="49"/>
      <c r="L157" s="49"/>
      <c r="M157" s="49"/>
      <c r="N157" s="49"/>
      <c r="O157" s="49"/>
      <c r="P157" s="50">
        <f>(C157/C182*100)</f>
        <v>0.67088371385853851</v>
      </c>
      <c r="Q157" s="50">
        <f t="shared" si="10"/>
        <v>72.995694981901934</v>
      </c>
    </row>
    <row r="158" spans="1:17" ht="15" hidden="1" customHeight="1" x14ac:dyDescent="0.2">
      <c r="A158" s="47">
        <v>15</v>
      </c>
      <c r="B158" s="52" t="s">
        <v>80</v>
      </c>
      <c r="C158" s="49">
        <f>'P.N.C. x Comp. x Ramos'!C153</f>
        <v>64752996.899999999</v>
      </c>
      <c r="D158" s="49"/>
      <c r="E158" s="49"/>
      <c r="F158" s="49"/>
      <c r="G158" s="49"/>
      <c r="H158" s="49"/>
      <c r="I158" s="49"/>
      <c r="J158" s="49"/>
      <c r="K158" s="49"/>
      <c r="L158" s="49"/>
      <c r="M158" s="49"/>
      <c r="N158" s="49"/>
      <c r="O158" s="49"/>
      <c r="P158" s="50">
        <f>(C158/C182*100)</f>
        <v>1.2870664387664565</v>
      </c>
      <c r="Q158" s="50">
        <f t="shared" si="10"/>
        <v>74.282761420668393</v>
      </c>
    </row>
    <row r="159" spans="1:17" ht="15" hidden="1" customHeight="1" x14ac:dyDescent="0.2">
      <c r="A159" s="47">
        <v>16</v>
      </c>
      <c r="B159" s="52" t="s">
        <v>107</v>
      </c>
      <c r="C159" s="49">
        <f>'P.N.C. x Comp. x Ramos'!C154</f>
        <v>52427934.739999995</v>
      </c>
      <c r="D159" s="49"/>
      <c r="E159" s="49"/>
      <c r="F159" s="49"/>
      <c r="G159" s="49"/>
      <c r="H159" s="49"/>
      <c r="I159" s="49"/>
      <c r="J159" s="49"/>
      <c r="K159" s="49"/>
      <c r="L159" s="49"/>
      <c r="M159" s="49"/>
      <c r="N159" s="49"/>
      <c r="O159" s="49"/>
      <c r="P159" s="50">
        <f>(C159/C182*100)</f>
        <v>1.0420866753379869</v>
      </c>
      <c r="Q159" s="50">
        <f t="shared" si="10"/>
        <v>75.324848096006377</v>
      </c>
    </row>
    <row r="160" spans="1:17" ht="15" hidden="1" customHeight="1" x14ac:dyDescent="0.2">
      <c r="A160" s="47">
        <v>17</v>
      </c>
      <c r="B160" s="52" t="s">
        <v>79</v>
      </c>
      <c r="C160" s="49">
        <f>'P.N.C. x Comp. x Ramos'!C155</f>
        <v>113912285.29999998</v>
      </c>
      <c r="D160" s="49"/>
      <c r="E160" s="49"/>
      <c r="F160" s="49"/>
      <c r="G160" s="49"/>
      <c r="H160" s="49"/>
      <c r="I160" s="49"/>
      <c r="J160" s="49"/>
      <c r="K160" s="49"/>
      <c r="L160" s="49"/>
      <c r="M160" s="49"/>
      <c r="N160" s="49"/>
      <c r="O160" s="49"/>
      <c r="P160" s="50">
        <f>(C160/C182*100)</f>
        <v>2.2641836886598146</v>
      </c>
      <c r="Q160" s="50">
        <f t="shared" si="10"/>
        <v>77.58903178466619</v>
      </c>
    </row>
    <row r="161" spans="1:18" ht="15" hidden="1" customHeight="1" x14ac:dyDescent="0.2">
      <c r="A161" s="47">
        <v>18</v>
      </c>
      <c r="B161" s="52" t="s">
        <v>84</v>
      </c>
      <c r="C161" s="49">
        <f>'P.N.C. x Comp. x Ramos'!C156</f>
        <v>0</v>
      </c>
      <c r="D161" s="49"/>
      <c r="E161" s="49"/>
      <c r="F161" s="49"/>
      <c r="G161" s="49"/>
      <c r="H161" s="49"/>
      <c r="I161" s="49"/>
      <c r="J161" s="49"/>
      <c r="K161" s="49"/>
      <c r="L161" s="49"/>
      <c r="M161" s="49"/>
      <c r="N161" s="49"/>
      <c r="O161" s="49"/>
      <c r="P161" s="50">
        <f>(C161/C182*100)</f>
        <v>0</v>
      </c>
      <c r="Q161" s="50">
        <f t="shared" si="10"/>
        <v>77.58903178466619</v>
      </c>
    </row>
    <row r="162" spans="1:18" ht="15" hidden="1" customHeight="1" x14ac:dyDescent="0.2">
      <c r="A162" s="47">
        <v>19</v>
      </c>
      <c r="B162" s="52" t="s">
        <v>100</v>
      </c>
      <c r="C162" s="49">
        <f>'P.N.C. x Comp. x Ramos'!C157</f>
        <v>18163244.300000001</v>
      </c>
      <c r="D162" s="49"/>
      <c r="E162" s="49"/>
      <c r="F162" s="49"/>
      <c r="G162" s="49"/>
      <c r="H162" s="49"/>
      <c r="I162" s="49"/>
      <c r="J162" s="49"/>
      <c r="K162" s="49"/>
      <c r="L162" s="49"/>
      <c r="M162" s="49"/>
      <c r="N162" s="49"/>
      <c r="O162" s="49"/>
      <c r="P162" s="50">
        <f>(C162/C182*100)</f>
        <v>0.36102270592584945</v>
      </c>
      <c r="Q162" s="50">
        <f t="shared" si="10"/>
        <v>77.950054490592038</v>
      </c>
    </row>
    <row r="163" spans="1:18" ht="15" hidden="1" customHeight="1" x14ac:dyDescent="0.2">
      <c r="A163" s="47">
        <v>20</v>
      </c>
      <c r="B163" s="52" t="s">
        <v>92</v>
      </c>
      <c r="C163" s="49">
        <f>'P.N.C. x Comp. x Ramos'!C158</f>
        <v>14132703.209999999</v>
      </c>
      <c r="D163" s="49"/>
      <c r="E163" s="49"/>
      <c r="F163" s="49"/>
      <c r="G163" s="49"/>
      <c r="H163" s="49"/>
      <c r="I163" s="49"/>
      <c r="J163" s="49"/>
      <c r="K163" s="49"/>
      <c r="L163" s="49"/>
      <c r="M163" s="49"/>
      <c r="N163" s="49"/>
      <c r="O163" s="49"/>
      <c r="P163" s="50">
        <f>(C163/C182*100)</f>
        <v>0.28090943834968612</v>
      </c>
      <c r="Q163" s="50">
        <f>(Q162+P163)</f>
        <v>78.230963928941719</v>
      </c>
    </row>
    <row r="164" spans="1:18" ht="15" hidden="1" customHeight="1" x14ac:dyDescent="0.2">
      <c r="A164" s="47">
        <v>21</v>
      </c>
      <c r="B164" s="52" t="s">
        <v>101</v>
      </c>
      <c r="C164" s="49">
        <f>'P.N.C. x Comp. x Ramos'!C159</f>
        <v>48815083.940000005</v>
      </c>
      <c r="D164" s="49"/>
      <c r="E164" s="49"/>
      <c r="F164" s="49"/>
      <c r="G164" s="49"/>
      <c r="H164" s="49"/>
      <c r="I164" s="49"/>
      <c r="J164" s="49"/>
      <c r="K164" s="49"/>
      <c r="L164" s="49"/>
      <c r="M164" s="49"/>
      <c r="N164" s="49"/>
      <c r="O164" s="49"/>
      <c r="P164" s="50">
        <f>(C164/C182*100)</f>
        <v>0.9702756513612647</v>
      </c>
      <c r="Q164" s="50">
        <f>(Q163+P164)</f>
        <v>79.201239580302982</v>
      </c>
    </row>
    <row r="165" spans="1:18" ht="15" hidden="1" customHeight="1" x14ac:dyDescent="0.2">
      <c r="A165" s="47">
        <v>22</v>
      </c>
      <c r="B165" s="51" t="s">
        <v>115</v>
      </c>
      <c r="C165" s="49">
        <f>'P.N.C. x Comp. x Ramos'!C160</f>
        <v>46512458.18</v>
      </c>
      <c r="D165" s="49"/>
      <c r="E165" s="49"/>
      <c r="F165" s="49"/>
      <c r="G165" s="49"/>
      <c r="H165" s="49"/>
      <c r="I165" s="49"/>
      <c r="J165" s="49"/>
      <c r="K165" s="49"/>
      <c r="L165" s="49"/>
      <c r="M165" s="49"/>
      <c r="N165" s="49"/>
      <c r="O165" s="49"/>
      <c r="P165" s="50">
        <f>(C165/C182*100)</f>
        <v>0.92450738612850736</v>
      </c>
      <c r="Q165" s="50">
        <f>(Q164+P165)</f>
        <v>80.125746966431493</v>
      </c>
    </row>
    <row r="166" spans="1:18" ht="15" hidden="1" customHeight="1" x14ac:dyDescent="0.2">
      <c r="A166" s="47">
        <v>23</v>
      </c>
      <c r="B166" s="52" t="s">
        <v>106</v>
      </c>
      <c r="C166" s="49">
        <f>'P.N.C. x Comp. x Ramos'!C161</f>
        <v>0</v>
      </c>
      <c r="D166" s="49"/>
      <c r="E166" s="49"/>
      <c r="F166" s="49"/>
      <c r="G166" s="49"/>
      <c r="H166" s="49"/>
      <c r="I166" s="49"/>
      <c r="J166" s="49"/>
      <c r="K166" s="49"/>
      <c r="L166" s="49"/>
      <c r="M166" s="49"/>
      <c r="N166" s="49"/>
      <c r="O166" s="49"/>
      <c r="P166" s="50">
        <f>(C166/C182*100)</f>
        <v>0</v>
      </c>
      <c r="Q166" s="50">
        <f t="shared" si="10"/>
        <v>80.125746966431493</v>
      </c>
    </row>
    <row r="167" spans="1:18" ht="15" hidden="1" customHeight="1" x14ac:dyDescent="0.2">
      <c r="A167" s="47">
        <v>24</v>
      </c>
      <c r="B167" s="52" t="s">
        <v>82</v>
      </c>
      <c r="C167" s="49">
        <f>'P.N.C. x Comp. x Ramos'!C162</f>
        <v>5404433.9699999997</v>
      </c>
      <c r="D167" s="49"/>
      <c r="E167" s="49"/>
      <c r="F167" s="49"/>
      <c r="G167" s="49"/>
      <c r="H167" s="49"/>
      <c r="I167" s="49"/>
      <c r="J167" s="49"/>
      <c r="K167" s="49"/>
      <c r="L167" s="49"/>
      <c r="M167" s="49"/>
      <c r="N167" s="49"/>
      <c r="O167" s="49"/>
      <c r="P167" s="50">
        <f>(C167/C182*100)</f>
        <v>0.10742152357918683</v>
      </c>
      <c r="Q167" s="50">
        <f t="shared" si="10"/>
        <v>80.233168490010684</v>
      </c>
    </row>
    <row r="168" spans="1:18" ht="15" hidden="1" customHeight="1" x14ac:dyDescent="0.2">
      <c r="A168" s="47">
        <v>25</v>
      </c>
      <c r="B168" s="52" t="s">
        <v>104</v>
      </c>
      <c r="C168" s="49">
        <f>'P.N.C. x Comp. x Ramos'!C163</f>
        <v>0</v>
      </c>
      <c r="D168" s="49"/>
      <c r="E168" s="49"/>
      <c r="F168" s="49"/>
      <c r="G168" s="49"/>
      <c r="H168" s="49"/>
      <c r="I168" s="49"/>
      <c r="J168" s="49"/>
      <c r="K168" s="49"/>
      <c r="L168" s="49"/>
      <c r="M168" s="49"/>
      <c r="N168" s="49"/>
      <c r="O168" s="49"/>
      <c r="P168" s="50">
        <f>(C168/C182*100)</f>
        <v>0</v>
      </c>
      <c r="Q168" s="50">
        <f t="shared" si="10"/>
        <v>80.233168490010684</v>
      </c>
    </row>
    <row r="169" spans="1:18" ht="15" hidden="1" customHeight="1" x14ac:dyDescent="0.2">
      <c r="A169" s="47">
        <v>26</v>
      </c>
      <c r="B169" s="52" t="s">
        <v>114</v>
      </c>
      <c r="C169" s="49">
        <f>'P.N.C. x Comp. x Ramos'!C164</f>
        <v>35732572.390000001</v>
      </c>
      <c r="D169" s="49"/>
      <c r="E169" s="49"/>
      <c r="F169" s="49"/>
      <c r="G169" s="49"/>
      <c r="H169" s="49"/>
      <c r="I169" s="49"/>
      <c r="J169" s="49"/>
      <c r="K169" s="49"/>
      <c r="L169" s="49"/>
      <c r="M169" s="49"/>
      <c r="N169" s="49"/>
      <c r="O169" s="49"/>
      <c r="P169" s="50">
        <f>(C169/C182*100)</f>
        <v>0.71024040423929646</v>
      </c>
      <c r="Q169" s="50">
        <f t="shared" si="10"/>
        <v>80.943408894249984</v>
      </c>
    </row>
    <row r="170" spans="1:18" ht="15" hidden="1" customHeight="1" x14ac:dyDescent="0.2">
      <c r="A170" s="47">
        <v>27</v>
      </c>
      <c r="B170" s="52" t="s">
        <v>116</v>
      </c>
      <c r="C170" s="49">
        <f>'P.N.C. x Comp. x Ramos'!C165</f>
        <v>842254172.70000005</v>
      </c>
      <c r="D170" s="49"/>
      <c r="E170" s="49"/>
      <c r="F170" s="49"/>
      <c r="G170" s="49"/>
      <c r="H170" s="49"/>
      <c r="I170" s="49"/>
      <c r="J170" s="49"/>
      <c r="K170" s="49"/>
      <c r="L170" s="49"/>
      <c r="M170" s="49"/>
      <c r="N170" s="49"/>
      <c r="O170" s="49"/>
      <c r="P170" s="50">
        <f>(C170/C182*100)</f>
        <v>16.741110535274348</v>
      </c>
      <c r="Q170" s="50">
        <f>(Q169+P170)</f>
        <v>97.684519429524329</v>
      </c>
    </row>
    <row r="171" spans="1:18" ht="15" hidden="1" customHeight="1" x14ac:dyDescent="0.2">
      <c r="A171" s="47">
        <v>28</v>
      </c>
      <c r="B171" s="52" t="s">
        <v>119</v>
      </c>
      <c r="C171" s="49">
        <f>'P.N.C. x Comp. x Ramos'!C166</f>
        <v>17134779.359999999</v>
      </c>
      <c r="D171" s="49"/>
      <c r="E171" s="49"/>
      <c r="F171" s="49"/>
      <c r="G171" s="49"/>
      <c r="H171" s="49"/>
      <c r="I171" s="49"/>
      <c r="J171" s="49"/>
      <c r="K171" s="49"/>
      <c r="L171" s="49"/>
      <c r="M171" s="49"/>
      <c r="N171" s="49"/>
      <c r="O171" s="49"/>
      <c r="P171" s="50">
        <f>(C171/C182*100)</f>
        <v>0.34058036702119315</v>
      </c>
      <c r="Q171" s="50">
        <f>(Q170+P171)</f>
        <v>98.025099796545518</v>
      </c>
      <c r="R171" s="4"/>
    </row>
    <row r="172" spans="1:18" ht="15" hidden="1" customHeight="1" x14ac:dyDescent="0.2">
      <c r="A172" s="47">
        <v>29</v>
      </c>
      <c r="B172" s="52" t="s">
        <v>124</v>
      </c>
      <c r="C172" s="49">
        <f>'P.N.C. x Comp. x Ramos'!C167</f>
        <v>16546700.719999999</v>
      </c>
      <c r="D172" s="49"/>
      <c r="E172" s="49"/>
      <c r="F172" s="49"/>
      <c r="G172" s="49"/>
      <c r="H172" s="49"/>
      <c r="I172" s="49"/>
      <c r="J172" s="49"/>
      <c r="K172" s="49"/>
      <c r="L172" s="49"/>
      <c r="M172" s="49"/>
      <c r="N172" s="49"/>
      <c r="O172" s="49"/>
      <c r="P172" s="50">
        <f>(C172/C182*100)</f>
        <v>0.32889139018405433</v>
      </c>
      <c r="Q172" s="50">
        <f>(Q171+P172)</f>
        <v>98.353991186729573</v>
      </c>
    </row>
    <row r="173" spans="1:18" ht="15" hidden="1" customHeight="1" x14ac:dyDescent="0.2">
      <c r="A173" s="47">
        <v>30</v>
      </c>
      <c r="B173" s="52" t="s">
        <v>102</v>
      </c>
      <c r="C173" s="49">
        <f>'P.N.C. x Comp. x Ramos'!C168</f>
        <v>0</v>
      </c>
      <c r="D173" s="49"/>
      <c r="E173" s="49"/>
      <c r="F173" s="49"/>
      <c r="G173" s="49"/>
      <c r="H173" s="49"/>
      <c r="I173" s="49"/>
      <c r="J173" s="49"/>
      <c r="K173" s="49"/>
      <c r="L173" s="49"/>
      <c r="M173" s="49"/>
      <c r="N173" s="49"/>
      <c r="O173" s="49"/>
      <c r="P173" s="50">
        <f>(C173/C182*100)</f>
        <v>0</v>
      </c>
      <c r="Q173" s="50">
        <f t="shared" si="10"/>
        <v>98.353991186729573</v>
      </c>
    </row>
    <row r="174" spans="1:18" ht="15" hidden="1" customHeight="1" x14ac:dyDescent="0.2">
      <c r="A174" s="47">
        <v>31</v>
      </c>
      <c r="B174" s="51" t="s">
        <v>109</v>
      </c>
      <c r="C174" s="49">
        <f>'P.N.C. x Comp. x Ramos'!C169</f>
        <v>18856220.280000001</v>
      </c>
      <c r="D174" s="49"/>
      <c r="E174" s="49"/>
      <c r="F174" s="49"/>
      <c r="G174" s="49"/>
      <c r="H174" s="49"/>
      <c r="I174" s="49"/>
      <c r="J174" s="49"/>
      <c r="K174" s="49"/>
      <c r="L174" s="49"/>
      <c r="M174" s="49"/>
      <c r="N174" s="49"/>
      <c r="O174" s="49"/>
      <c r="P174" s="50">
        <f>(C174/C182*100)</f>
        <v>0.37479668040469394</v>
      </c>
      <c r="Q174" s="50">
        <f t="shared" ref="Q174:Q180" si="11">(Q173+P174)</f>
        <v>98.728787867134272</v>
      </c>
    </row>
    <row r="175" spans="1:18" ht="15" hidden="1" customHeight="1" x14ac:dyDescent="0.2">
      <c r="A175" s="47">
        <v>32</v>
      </c>
      <c r="B175" s="52" t="s">
        <v>123</v>
      </c>
      <c r="C175" s="49">
        <f>'P.N.C. x Comp. x Ramos'!C170</f>
        <v>4238844.2799999993</v>
      </c>
      <c r="D175" s="49"/>
      <c r="E175" s="49"/>
      <c r="F175" s="49"/>
      <c r="G175" s="49"/>
      <c r="H175" s="49"/>
      <c r="I175" s="49"/>
      <c r="J175" s="49"/>
      <c r="K175" s="49"/>
      <c r="L175" s="49"/>
      <c r="M175" s="49"/>
      <c r="N175" s="49"/>
      <c r="O175" s="49"/>
      <c r="P175" s="50">
        <f t="shared" ref="P175:P180" si="12">(C175/$C$182*100)</f>
        <v>8.4253617178067064E-2</v>
      </c>
      <c r="Q175" s="50">
        <f t="shared" si="11"/>
        <v>98.813041484312336</v>
      </c>
    </row>
    <row r="176" spans="1:18" ht="15" hidden="1" customHeight="1" x14ac:dyDescent="0.2">
      <c r="A176" s="47">
        <v>33</v>
      </c>
      <c r="B176" s="52" t="s">
        <v>118</v>
      </c>
      <c r="C176" s="49">
        <f>'P.N.C. x Comp. x Ramos'!C171</f>
        <v>11894794.82</v>
      </c>
      <c r="D176" s="49"/>
      <c r="E176" s="49"/>
      <c r="F176" s="49"/>
      <c r="G176" s="49"/>
      <c r="H176" s="49"/>
      <c r="I176" s="49"/>
      <c r="J176" s="49"/>
      <c r="K176" s="49"/>
      <c r="L176" s="49"/>
      <c r="M176" s="49"/>
      <c r="N176" s="49"/>
      <c r="O176" s="49"/>
      <c r="P176" s="50">
        <f t="shared" si="12"/>
        <v>0.23642753141569411</v>
      </c>
      <c r="Q176" s="50">
        <f t="shared" si="11"/>
        <v>99.049469015728036</v>
      </c>
    </row>
    <row r="177" spans="1:17" ht="15" hidden="1" customHeight="1" x14ac:dyDescent="0.2">
      <c r="A177" s="47">
        <v>34</v>
      </c>
      <c r="B177" s="52" t="s">
        <v>120</v>
      </c>
      <c r="C177" s="49">
        <f>'P.N.C. x Comp. x Ramos'!C172</f>
        <v>0</v>
      </c>
      <c r="D177" s="49"/>
      <c r="E177" s="49"/>
      <c r="F177" s="49"/>
      <c r="G177" s="49"/>
      <c r="H177" s="49"/>
      <c r="I177" s="49"/>
      <c r="J177" s="49"/>
      <c r="K177" s="49"/>
      <c r="L177" s="49"/>
      <c r="M177" s="49"/>
      <c r="N177" s="49"/>
      <c r="O177" s="49"/>
      <c r="P177" s="50">
        <f t="shared" si="12"/>
        <v>0</v>
      </c>
      <c r="Q177" s="50">
        <f t="shared" si="11"/>
        <v>99.049469015728036</v>
      </c>
    </row>
    <row r="178" spans="1:17" ht="15" hidden="1" customHeight="1" x14ac:dyDescent="0.2">
      <c r="A178" s="47">
        <v>35</v>
      </c>
      <c r="B178" s="52" t="s">
        <v>163</v>
      </c>
      <c r="C178" s="49">
        <f>'P.N.C. x Comp. x Ramos'!C173</f>
        <v>1652327.26</v>
      </c>
      <c r="D178" s="49"/>
      <c r="E178" s="49"/>
      <c r="F178" s="49"/>
      <c r="G178" s="49"/>
      <c r="H178" s="49"/>
      <c r="I178" s="49"/>
      <c r="J178" s="49"/>
      <c r="K178" s="49"/>
      <c r="L178" s="49"/>
      <c r="M178" s="49"/>
      <c r="N178" s="49"/>
      <c r="O178" s="49"/>
      <c r="P178" s="50">
        <f t="shared" si="12"/>
        <v>3.2842571989203748E-2</v>
      </c>
      <c r="Q178" s="50">
        <f t="shared" si="11"/>
        <v>99.082311587717243</v>
      </c>
    </row>
    <row r="179" spans="1:17" ht="15" hidden="1" customHeight="1" x14ac:dyDescent="0.2">
      <c r="A179" s="47">
        <v>36</v>
      </c>
      <c r="B179" s="52" t="s">
        <v>105</v>
      </c>
      <c r="C179" s="49">
        <f>'P.N.C. x Comp. x Ramos'!C174</f>
        <v>0</v>
      </c>
      <c r="D179" s="49"/>
      <c r="E179" s="49"/>
      <c r="F179" s="49"/>
      <c r="G179" s="49"/>
      <c r="H179" s="49"/>
      <c r="I179" s="49"/>
      <c r="J179" s="49"/>
      <c r="K179" s="49"/>
      <c r="L179" s="49"/>
      <c r="M179" s="49"/>
      <c r="N179" s="49"/>
      <c r="O179" s="49"/>
      <c r="P179" s="50">
        <f t="shared" si="12"/>
        <v>0</v>
      </c>
      <c r="Q179" s="50">
        <f t="shared" si="11"/>
        <v>99.082311587717243</v>
      </c>
    </row>
    <row r="180" spans="1:17" ht="15" hidden="1" customHeight="1" x14ac:dyDescent="0.2">
      <c r="A180" s="47">
        <v>37</v>
      </c>
      <c r="B180" s="52" t="s">
        <v>103</v>
      </c>
      <c r="C180" s="49">
        <f>'P.N.C. x Comp. x Ramos'!C175</f>
        <v>26920237.509999998</v>
      </c>
      <c r="D180" s="49"/>
      <c r="E180" s="49"/>
      <c r="F180" s="49"/>
      <c r="G180" s="49"/>
      <c r="H180" s="49"/>
      <c r="I180" s="49"/>
      <c r="J180" s="49"/>
      <c r="K180" s="49"/>
      <c r="L180" s="49"/>
      <c r="M180" s="49"/>
      <c r="N180" s="49"/>
      <c r="O180" s="49"/>
      <c r="P180" s="50">
        <f t="shared" si="12"/>
        <v>0.53508155423680293</v>
      </c>
      <c r="Q180" s="50">
        <f t="shared" si="11"/>
        <v>99.617393141954039</v>
      </c>
    </row>
    <row r="181" spans="1:17" ht="15" hidden="1" customHeight="1" x14ac:dyDescent="0.2">
      <c r="A181" s="77">
        <v>38</v>
      </c>
      <c r="B181" s="52" t="s">
        <v>110</v>
      </c>
      <c r="C181" s="78">
        <f>'P.N.C. x Comp. x Ramos'!C176</f>
        <v>19249154.469999999</v>
      </c>
      <c r="D181" s="78"/>
      <c r="E181" s="78"/>
      <c r="F181" s="78"/>
      <c r="G181" s="78"/>
      <c r="H181" s="78"/>
      <c r="I181" s="78"/>
      <c r="J181" s="78"/>
      <c r="K181" s="78"/>
      <c r="L181" s="78"/>
      <c r="M181" s="78"/>
      <c r="N181" s="78"/>
      <c r="O181" s="78"/>
      <c r="P181" s="142">
        <f>(C181/$C$182*100)</f>
        <v>0.38260685804595268</v>
      </c>
      <c r="Q181" s="50">
        <f>(Q180+P181)</f>
        <v>99.999999999999986</v>
      </c>
    </row>
    <row r="182" spans="1:17" ht="18.75" hidden="1" customHeight="1" x14ac:dyDescent="0.2">
      <c r="A182" s="54"/>
      <c r="B182" s="55" t="s">
        <v>21</v>
      </c>
      <c r="C182" s="56">
        <f>SUM(C144:O181)</f>
        <v>5031053172.5200005</v>
      </c>
      <c r="D182" s="56">
        <v>0</v>
      </c>
      <c r="E182" s="56">
        <v>0</v>
      </c>
      <c r="F182" s="56">
        <v>0</v>
      </c>
      <c r="G182" s="56">
        <v>0</v>
      </c>
      <c r="H182" s="56">
        <v>0</v>
      </c>
      <c r="I182" s="56">
        <v>0</v>
      </c>
      <c r="J182" s="56">
        <v>0</v>
      </c>
      <c r="K182" s="56">
        <v>3955</v>
      </c>
      <c r="L182" s="56">
        <v>0</v>
      </c>
      <c r="M182" s="56">
        <v>0</v>
      </c>
      <c r="N182" s="56">
        <v>0</v>
      </c>
      <c r="O182" s="56">
        <v>0</v>
      </c>
      <c r="P182" s="57">
        <f>SUM(P144:P181)</f>
        <v>99.999999999999986</v>
      </c>
      <c r="Q182" s="53"/>
    </row>
    <row r="183" spans="1:17" hidden="1" x14ac:dyDescent="0.2">
      <c r="A183" s="81" t="s">
        <v>97</v>
      </c>
      <c r="B183" s="28"/>
    </row>
    <row r="184" spans="1:17" hidden="1" x14ac:dyDescent="0.2"/>
    <row r="185" spans="1:17" hidden="1" x14ac:dyDescent="0.2"/>
    <row r="186" spans="1:17" hidden="1" x14ac:dyDescent="0.2"/>
    <row r="187" spans="1:17" hidden="1" x14ac:dyDescent="0.2"/>
    <row r="188" spans="1:17" hidden="1" x14ac:dyDescent="0.2"/>
    <row r="189" spans="1:17" hidden="1" x14ac:dyDescent="0.2"/>
    <row r="190" spans="1:17" hidden="1" x14ac:dyDescent="0.2"/>
    <row r="191" spans="1:17" hidden="1" x14ac:dyDescent="0.2"/>
    <row r="192" spans="1:17" hidden="1" x14ac:dyDescent="0.2"/>
    <row r="193" spans="1:17" hidden="1" x14ac:dyDescent="0.2"/>
    <row r="194" spans="1:17" hidden="1" x14ac:dyDescent="0.2"/>
    <row r="195" spans="1:17" hidden="1" x14ac:dyDescent="0.2"/>
    <row r="196" spans="1:17" hidden="1" x14ac:dyDescent="0.2"/>
    <row r="197" spans="1:17" hidden="1" x14ac:dyDescent="0.2"/>
    <row r="198" spans="1:17" hidden="1" x14ac:dyDescent="0.2"/>
    <row r="199" spans="1:17" hidden="1" x14ac:dyDescent="0.2"/>
    <row r="200" spans="1:17" hidden="1" x14ac:dyDescent="0.2"/>
    <row r="201" spans="1:17" hidden="1" x14ac:dyDescent="0.2"/>
    <row r="202" spans="1:17" hidden="1" x14ac:dyDescent="0.2"/>
    <row r="203" spans="1:17" hidden="1" x14ac:dyDescent="0.2"/>
    <row r="204" spans="1:17" hidden="1" x14ac:dyDescent="0.2"/>
    <row r="205" spans="1:17" hidden="1" x14ac:dyDescent="0.2"/>
    <row r="206" spans="1:17" ht="20.25" x14ac:dyDescent="0.3">
      <c r="A206" s="188" t="s">
        <v>42</v>
      </c>
      <c r="B206" s="188"/>
      <c r="C206" s="188"/>
      <c r="D206" s="188"/>
      <c r="E206" s="188"/>
      <c r="F206" s="188"/>
      <c r="G206" s="188"/>
      <c r="H206" s="188"/>
      <c r="I206" s="188"/>
      <c r="J206" s="188"/>
      <c r="K206" s="188"/>
      <c r="L206" s="188"/>
      <c r="M206" s="188"/>
      <c r="N206" s="188"/>
      <c r="O206" s="188"/>
      <c r="P206" s="188"/>
      <c r="Q206" s="188"/>
    </row>
    <row r="207" spans="1:17" x14ac:dyDescent="0.2">
      <c r="A207" s="189" t="s">
        <v>94</v>
      </c>
      <c r="B207" s="189"/>
      <c r="C207" s="189"/>
      <c r="D207" s="189"/>
      <c r="E207" s="189"/>
      <c r="F207" s="189"/>
      <c r="G207" s="189"/>
      <c r="H207" s="189"/>
      <c r="I207" s="189"/>
      <c r="J207" s="189"/>
      <c r="K207" s="189"/>
      <c r="L207" s="189"/>
      <c r="M207" s="189"/>
      <c r="N207" s="189"/>
      <c r="O207" s="189"/>
      <c r="P207" s="189"/>
      <c r="Q207" s="189"/>
    </row>
    <row r="208" spans="1:17" x14ac:dyDescent="0.2">
      <c r="A208" s="191" t="s">
        <v>127</v>
      </c>
      <c r="B208" s="191"/>
      <c r="C208" s="191"/>
      <c r="D208" s="191"/>
      <c r="E208" s="191"/>
      <c r="F208" s="191"/>
      <c r="G208" s="191"/>
      <c r="H208" s="191"/>
      <c r="I208" s="191"/>
      <c r="J208" s="191"/>
      <c r="K208" s="191"/>
      <c r="L208" s="191"/>
      <c r="M208" s="191"/>
      <c r="N208" s="191"/>
      <c r="O208" s="191"/>
      <c r="P208" s="191"/>
      <c r="Q208" s="191"/>
    </row>
    <row r="209" spans="1:17" x14ac:dyDescent="0.2">
      <c r="A209" s="189" t="s">
        <v>113</v>
      </c>
      <c r="B209" s="189"/>
      <c r="C209" s="189"/>
      <c r="D209" s="189"/>
      <c r="E209" s="189"/>
      <c r="F209" s="189"/>
      <c r="G209" s="189"/>
      <c r="H209" s="189"/>
      <c r="I209" s="189"/>
      <c r="J209" s="189"/>
      <c r="K209" s="189"/>
      <c r="L209" s="189"/>
      <c r="M209" s="189"/>
      <c r="N209" s="189"/>
      <c r="O209" s="189"/>
      <c r="P209" s="189"/>
      <c r="Q209" s="189"/>
    </row>
    <row r="211" spans="1:17" ht="18.75" customHeight="1" x14ac:dyDescent="0.2">
      <c r="A211" s="113" t="s">
        <v>32</v>
      </c>
      <c r="B211" s="113" t="s">
        <v>33</v>
      </c>
      <c r="C211" s="113" t="s">
        <v>50</v>
      </c>
      <c r="D211" s="113" t="s">
        <v>23</v>
      </c>
      <c r="E211" s="113" t="s">
        <v>1</v>
      </c>
      <c r="F211" s="113" t="s">
        <v>2</v>
      </c>
      <c r="G211" s="113" t="s">
        <v>3</v>
      </c>
      <c r="H211" s="113" t="s">
        <v>4</v>
      </c>
      <c r="I211" s="113" t="s">
        <v>5</v>
      </c>
      <c r="J211" s="113" t="s">
        <v>6</v>
      </c>
      <c r="K211" s="113" t="s">
        <v>7</v>
      </c>
      <c r="L211" s="113" t="s">
        <v>8</v>
      </c>
      <c r="M211" s="113" t="s">
        <v>9</v>
      </c>
      <c r="N211" s="113" t="s">
        <v>10</v>
      </c>
      <c r="O211" s="113" t="s">
        <v>11</v>
      </c>
      <c r="P211" s="113" t="s">
        <v>60</v>
      </c>
      <c r="Q211" s="113" t="s">
        <v>61</v>
      </c>
    </row>
    <row r="212" spans="1:17" ht="15" customHeight="1" x14ac:dyDescent="0.2">
      <c r="A212" s="47">
        <v>1</v>
      </c>
      <c r="B212" s="103" t="s">
        <v>90</v>
      </c>
      <c r="C212" s="49">
        <v>1208154212.9599998</v>
      </c>
      <c r="D212" s="49"/>
      <c r="E212" s="49"/>
      <c r="F212" s="49"/>
      <c r="G212" s="49"/>
      <c r="H212" s="49"/>
      <c r="I212" s="49"/>
      <c r="J212" s="49"/>
      <c r="K212" s="49"/>
      <c r="L212" s="49"/>
      <c r="M212" s="49"/>
      <c r="N212" s="49"/>
      <c r="O212" s="49"/>
      <c r="P212" s="50">
        <f>(C212/$C$250*100)</f>
        <v>20.679171746582579</v>
      </c>
      <c r="Q212" s="50">
        <f>(P212)</f>
        <v>20.679171746582579</v>
      </c>
    </row>
    <row r="213" spans="1:17" ht="15" customHeight="1" x14ac:dyDescent="0.2">
      <c r="A213" s="47">
        <v>2</v>
      </c>
      <c r="B213" s="52" t="s">
        <v>116</v>
      </c>
      <c r="C213" s="49">
        <v>956643656.1500001</v>
      </c>
      <c r="D213" s="49"/>
      <c r="E213" s="49"/>
      <c r="F213" s="49"/>
      <c r="G213" s="49"/>
      <c r="H213" s="49"/>
      <c r="I213" s="49"/>
      <c r="J213" s="49"/>
      <c r="K213" s="49"/>
      <c r="L213" s="49"/>
      <c r="M213" s="49"/>
      <c r="N213" s="49"/>
      <c r="O213" s="49"/>
      <c r="P213" s="50">
        <f t="shared" ref="P213:P249" si="13">(C213/$C$250*100)</f>
        <v>16.374232903047048</v>
      </c>
      <c r="Q213" s="50">
        <f>(Q212+P213)</f>
        <v>37.053404649629627</v>
      </c>
    </row>
    <row r="214" spans="1:17" ht="15" customHeight="1" x14ac:dyDescent="0.2">
      <c r="A214" s="47">
        <v>3</v>
      </c>
      <c r="B214" s="52" t="s">
        <v>122</v>
      </c>
      <c r="C214" s="49">
        <v>936959969.0200001</v>
      </c>
      <c r="D214" s="49"/>
      <c r="E214" s="49"/>
      <c r="F214" s="49"/>
      <c r="G214" s="49"/>
      <c r="H214" s="49"/>
      <c r="I214" s="49"/>
      <c r="J214" s="49"/>
      <c r="K214" s="49"/>
      <c r="L214" s="49"/>
      <c r="M214" s="49"/>
      <c r="N214" s="49"/>
      <c r="O214" s="49"/>
      <c r="P214" s="50">
        <f t="shared" si="13"/>
        <v>16.037320328144872</v>
      </c>
      <c r="Q214" s="50">
        <f>(Q213+P214)</f>
        <v>53.090724977774499</v>
      </c>
    </row>
    <row r="215" spans="1:17" ht="15" customHeight="1" x14ac:dyDescent="0.2">
      <c r="A215" s="47">
        <v>4</v>
      </c>
      <c r="B215" s="52" t="s">
        <v>99</v>
      </c>
      <c r="C215" s="49">
        <v>622892261.24000001</v>
      </c>
      <c r="D215" s="49"/>
      <c r="E215" s="49"/>
      <c r="F215" s="49"/>
      <c r="G215" s="49"/>
      <c r="H215" s="49"/>
      <c r="I215" s="49"/>
      <c r="J215" s="49"/>
      <c r="K215" s="49"/>
      <c r="L215" s="49"/>
      <c r="M215" s="49"/>
      <c r="N215" s="49"/>
      <c r="O215" s="49"/>
      <c r="P215" s="50">
        <f t="shared" si="13"/>
        <v>10.661632357545409</v>
      </c>
      <c r="Q215" s="50">
        <f t="shared" ref="Q215:Q221" si="14">(Q214+P215)</f>
        <v>63.752357335319907</v>
      </c>
    </row>
    <row r="216" spans="1:17" ht="15" customHeight="1" x14ac:dyDescent="0.2">
      <c r="A216" s="47">
        <v>5</v>
      </c>
      <c r="B216" s="52" t="s">
        <v>91</v>
      </c>
      <c r="C216" s="49">
        <v>460896886.78000003</v>
      </c>
      <c r="D216" s="49"/>
      <c r="E216" s="49"/>
      <c r="F216" s="49"/>
      <c r="G216" s="49"/>
      <c r="H216" s="49"/>
      <c r="I216" s="49"/>
      <c r="J216" s="49"/>
      <c r="K216" s="49"/>
      <c r="L216" s="49"/>
      <c r="M216" s="49"/>
      <c r="N216" s="49"/>
      <c r="O216" s="49"/>
      <c r="P216" s="50">
        <f t="shared" si="13"/>
        <v>7.888865326089296</v>
      </c>
      <c r="Q216" s="50">
        <f t="shared" si="14"/>
        <v>71.641222661409202</v>
      </c>
    </row>
    <row r="217" spans="1:17" ht="15" customHeight="1" x14ac:dyDescent="0.2">
      <c r="A217" s="47">
        <v>6</v>
      </c>
      <c r="B217" s="52" t="s">
        <v>96</v>
      </c>
      <c r="C217" s="49">
        <v>436770306.63999999</v>
      </c>
      <c r="D217" s="49"/>
      <c r="E217" s="49"/>
      <c r="F217" s="49"/>
      <c r="G217" s="49"/>
      <c r="H217" s="49"/>
      <c r="I217" s="49"/>
      <c r="J217" s="49"/>
      <c r="K217" s="49"/>
      <c r="L217" s="49"/>
      <c r="M217" s="49"/>
      <c r="N217" s="49"/>
      <c r="O217" s="49"/>
      <c r="P217" s="50">
        <f t="shared" si="13"/>
        <v>7.4759067078758221</v>
      </c>
      <c r="Q217" s="50">
        <f t="shared" si="14"/>
        <v>79.117129369285024</v>
      </c>
    </row>
    <row r="218" spans="1:17" ht="15" customHeight="1" x14ac:dyDescent="0.2">
      <c r="A218" s="47">
        <v>7</v>
      </c>
      <c r="B218" s="52" t="s">
        <v>95</v>
      </c>
      <c r="C218" s="49">
        <v>215694024.52000001</v>
      </c>
      <c r="D218" s="49"/>
      <c r="E218" s="49"/>
      <c r="F218" s="49"/>
      <c r="G218" s="49"/>
      <c r="H218" s="49"/>
      <c r="I218" s="49"/>
      <c r="J218" s="49"/>
      <c r="K218" s="49"/>
      <c r="L218" s="49"/>
      <c r="M218" s="49"/>
      <c r="N218" s="49"/>
      <c r="O218" s="49"/>
      <c r="P218" s="50">
        <f t="shared" si="13"/>
        <v>3.691891092969561</v>
      </c>
      <c r="Q218" s="50">
        <f t="shared" si="14"/>
        <v>82.80902046225458</v>
      </c>
    </row>
    <row r="219" spans="1:17" ht="15" customHeight="1" x14ac:dyDescent="0.2">
      <c r="A219" s="47">
        <v>8</v>
      </c>
      <c r="B219" s="52" t="s">
        <v>79</v>
      </c>
      <c r="C219" s="49">
        <v>123608847.20000002</v>
      </c>
      <c r="D219" s="49"/>
      <c r="E219" s="49"/>
      <c r="F219" s="49"/>
      <c r="G219" s="49"/>
      <c r="H219" s="49"/>
      <c r="I219" s="49"/>
      <c r="J219" s="49"/>
      <c r="K219" s="49"/>
      <c r="L219" s="49"/>
      <c r="M219" s="49"/>
      <c r="N219" s="49"/>
      <c r="O219" s="49"/>
      <c r="P219" s="50">
        <f t="shared" si="13"/>
        <v>2.1157303870863653</v>
      </c>
      <c r="Q219" s="50">
        <f t="shared" si="14"/>
        <v>84.924750849340938</v>
      </c>
    </row>
    <row r="220" spans="1:17" ht="15" customHeight="1" x14ac:dyDescent="0.2">
      <c r="A220" s="47">
        <v>9</v>
      </c>
      <c r="B220" s="52" t="s">
        <v>80</v>
      </c>
      <c r="C220" s="49">
        <v>121887720.39000002</v>
      </c>
      <c r="D220" s="49"/>
      <c r="E220" s="49"/>
      <c r="F220" s="49"/>
      <c r="G220" s="49"/>
      <c r="H220" s="49"/>
      <c r="I220" s="49"/>
      <c r="J220" s="49"/>
      <c r="K220" s="49"/>
      <c r="L220" s="49"/>
      <c r="M220" s="49"/>
      <c r="N220" s="49"/>
      <c r="O220" s="49"/>
      <c r="P220" s="50">
        <f t="shared" si="13"/>
        <v>2.0862710047328181</v>
      </c>
      <c r="Q220" s="50">
        <f t="shared" si="14"/>
        <v>87.011021854073761</v>
      </c>
    </row>
    <row r="221" spans="1:17" ht="15" customHeight="1" x14ac:dyDescent="0.2">
      <c r="A221" s="47">
        <v>10</v>
      </c>
      <c r="B221" s="52" t="s">
        <v>89</v>
      </c>
      <c r="C221" s="49">
        <v>116290305.60000001</v>
      </c>
      <c r="D221" s="49"/>
      <c r="E221" s="49"/>
      <c r="F221" s="49"/>
      <c r="G221" s="49"/>
      <c r="H221" s="49"/>
      <c r="I221" s="49"/>
      <c r="J221" s="49"/>
      <c r="K221" s="49"/>
      <c r="L221" s="49"/>
      <c r="M221" s="49"/>
      <c r="N221" s="49"/>
      <c r="O221" s="49"/>
      <c r="P221" s="50">
        <f t="shared" si="13"/>
        <v>1.9904637803424128</v>
      </c>
      <c r="Q221" s="50">
        <f t="shared" si="14"/>
        <v>89.00148563441617</v>
      </c>
    </row>
    <row r="222" spans="1:17" ht="15" customHeight="1" x14ac:dyDescent="0.2">
      <c r="A222" s="47">
        <v>11</v>
      </c>
      <c r="B222" s="52" t="s">
        <v>93</v>
      </c>
      <c r="C222" s="49">
        <v>96797769.699999988</v>
      </c>
      <c r="D222" s="49"/>
      <c r="E222" s="49"/>
      <c r="F222" s="49"/>
      <c r="G222" s="49"/>
      <c r="H222" s="49"/>
      <c r="I222" s="49"/>
      <c r="J222" s="49"/>
      <c r="K222" s="49"/>
      <c r="L222" s="49"/>
      <c r="M222" s="49"/>
      <c r="N222" s="49"/>
      <c r="O222" s="49"/>
      <c r="P222" s="50">
        <f t="shared" si="13"/>
        <v>1.6568230138504016</v>
      </c>
      <c r="Q222" s="50">
        <f>(Q221+P222)</f>
        <v>90.658308648266569</v>
      </c>
    </row>
    <row r="223" spans="1:17" ht="15" customHeight="1" x14ac:dyDescent="0.2">
      <c r="A223" s="47">
        <v>12</v>
      </c>
      <c r="B223" s="52" t="s">
        <v>78</v>
      </c>
      <c r="C223" s="49">
        <v>91836896.25999999</v>
      </c>
      <c r="D223" s="49"/>
      <c r="E223" s="49"/>
      <c r="F223" s="49"/>
      <c r="G223" s="49"/>
      <c r="H223" s="49"/>
      <c r="I223" s="49"/>
      <c r="J223" s="49"/>
      <c r="K223" s="49"/>
      <c r="L223" s="49"/>
      <c r="M223" s="49"/>
      <c r="N223" s="49"/>
      <c r="O223" s="49"/>
      <c r="P223" s="50">
        <f t="shared" si="13"/>
        <v>1.5719110441876212</v>
      </c>
      <c r="Q223" s="50">
        <f>(Q222+P223)</f>
        <v>92.230219692454185</v>
      </c>
    </row>
    <row r="224" spans="1:17" ht="15" customHeight="1" x14ac:dyDescent="0.2">
      <c r="A224" s="47">
        <v>13</v>
      </c>
      <c r="B224" s="52" t="s">
        <v>107</v>
      </c>
      <c r="C224" s="49">
        <v>56176425.359999992</v>
      </c>
      <c r="D224" s="49"/>
      <c r="E224" s="49"/>
      <c r="F224" s="49"/>
      <c r="G224" s="49"/>
      <c r="H224" s="49"/>
      <c r="I224" s="49"/>
      <c r="J224" s="49"/>
      <c r="K224" s="49"/>
      <c r="L224" s="49"/>
      <c r="M224" s="49"/>
      <c r="N224" s="49"/>
      <c r="O224" s="49"/>
      <c r="P224" s="50">
        <f t="shared" si="13"/>
        <v>0.96153449258962964</v>
      </c>
      <c r="Q224" s="50">
        <f t="shared" ref="Q224:Q230" si="15">(Q223+P224)</f>
        <v>93.19175418504382</v>
      </c>
    </row>
    <row r="225" spans="1:18" ht="15" customHeight="1" x14ac:dyDescent="0.2">
      <c r="A225" s="47">
        <v>14</v>
      </c>
      <c r="B225" s="51" t="s">
        <v>115</v>
      </c>
      <c r="C225" s="49">
        <v>53332090.150000006</v>
      </c>
      <c r="D225" s="49"/>
      <c r="E225" s="49"/>
      <c r="F225" s="49"/>
      <c r="G225" s="49"/>
      <c r="H225" s="49"/>
      <c r="I225" s="49"/>
      <c r="J225" s="49"/>
      <c r="K225" s="49"/>
      <c r="L225" s="49"/>
      <c r="M225" s="49"/>
      <c r="N225" s="49"/>
      <c r="O225" s="49"/>
      <c r="P225" s="50">
        <f t="shared" si="13"/>
        <v>0.91284989944623007</v>
      </c>
      <c r="Q225" s="50">
        <f t="shared" si="15"/>
        <v>94.104604084490049</v>
      </c>
    </row>
    <row r="226" spans="1:18" ht="15" customHeight="1" x14ac:dyDescent="0.2">
      <c r="A226" s="47">
        <v>15</v>
      </c>
      <c r="B226" s="52" t="s">
        <v>101</v>
      </c>
      <c r="C226" s="49">
        <v>52570824.339999996</v>
      </c>
      <c r="D226" s="49"/>
      <c r="E226" s="49"/>
      <c r="F226" s="49"/>
      <c r="G226" s="49"/>
      <c r="H226" s="49"/>
      <c r="I226" s="49"/>
      <c r="J226" s="49"/>
      <c r="K226" s="49"/>
      <c r="L226" s="49"/>
      <c r="M226" s="49"/>
      <c r="N226" s="49"/>
      <c r="O226" s="49"/>
      <c r="P226" s="50">
        <f t="shared" si="13"/>
        <v>0.89981981912956055</v>
      </c>
      <c r="Q226" s="50">
        <f t="shared" si="15"/>
        <v>95.00442390361961</v>
      </c>
    </row>
    <row r="227" spans="1:18" ht="15" customHeight="1" x14ac:dyDescent="0.2">
      <c r="A227" s="47">
        <v>16</v>
      </c>
      <c r="B227" s="52" t="s">
        <v>114</v>
      </c>
      <c r="C227" s="49">
        <v>43549604.840000004</v>
      </c>
      <c r="D227" s="49"/>
      <c r="E227" s="49"/>
      <c r="F227" s="49"/>
      <c r="G227" s="49"/>
      <c r="H227" s="49"/>
      <c r="I227" s="49"/>
      <c r="J227" s="49"/>
      <c r="K227" s="49"/>
      <c r="L227" s="49"/>
      <c r="M227" s="49"/>
      <c r="N227" s="49"/>
      <c r="O227" s="49"/>
      <c r="P227" s="50">
        <f t="shared" si="13"/>
        <v>0.74540960774846088</v>
      </c>
      <c r="Q227" s="50">
        <f t="shared" si="15"/>
        <v>95.749833511368067</v>
      </c>
    </row>
    <row r="228" spans="1:18" ht="15" customHeight="1" x14ac:dyDescent="0.2">
      <c r="A228" s="47">
        <v>17</v>
      </c>
      <c r="B228" s="52" t="s">
        <v>81</v>
      </c>
      <c r="C228" s="49">
        <v>30959774.750000004</v>
      </c>
      <c r="D228" s="49"/>
      <c r="E228" s="49"/>
      <c r="F228" s="49"/>
      <c r="G228" s="49"/>
      <c r="H228" s="49"/>
      <c r="I228" s="49"/>
      <c r="J228" s="49"/>
      <c r="K228" s="49"/>
      <c r="L228" s="49"/>
      <c r="M228" s="49"/>
      <c r="N228" s="49"/>
      <c r="O228" s="49"/>
      <c r="P228" s="50">
        <f t="shared" si="13"/>
        <v>0.52991786348383785</v>
      </c>
      <c r="Q228" s="50">
        <f t="shared" si="15"/>
        <v>96.279751374851898</v>
      </c>
    </row>
    <row r="229" spans="1:18" ht="15" customHeight="1" x14ac:dyDescent="0.2">
      <c r="A229" s="47">
        <v>18</v>
      </c>
      <c r="B229" s="52" t="s">
        <v>110</v>
      </c>
      <c r="C229" s="49">
        <v>27719365.379999999</v>
      </c>
      <c r="D229" s="49"/>
      <c r="E229" s="49"/>
      <c r="F229" s="49"/>
      <c r="G229" s="49"/>
      <c r="H229" s="49"/>
      <c r="I229" s="49"/>
      <c r="J229" s="49"/>
      <c r="K229" s="49"/>
      <c r="L229" s="49"/>
      <c r="M229" s="49"/>
      <c r="N229" s="49"/>
      <c r="O229" s="49"/>
      <c r="P229" s="50">
        <f t="shared" si="13"/>
        <v>0.47445393249501788</v>
      </c>
      <c r="Q229" s="50">
        <f t="shared" si="15"/>
        <v>96.754205307346922</v>
      </c>
    </row>
    <row r="230" spans="1:18" ht="15" customHeight="1" x14ac:dyDescent="0.2">
      <c r="A230" s="47">
        <v>19</v>
      </c>
      <c r="B230" s="52" t="s">
        <v>83</v>
      </c>
      <c r="C230" s="49">
        <v>26364400.640000001</v>
      </c>
      <c r="D230" s="49"/>
      <c r="E230" s="49"/>
      <c r="F230" s="49"/>
      <c r="G230" s="49"/>
      <c r="H230" s="49"/>
      <c r="I230" s="49"/>
      <c r="J230" s="49"/>
      <c r="K230" s="49"/>
      <c r="L230" s="49"/>
      <c r="M230" s="49"/>
      <c r="N230" s="49"/>
      <c r="O230" s="49"/>
      <c r="P230" s="50">
        <f t="shared" si="13"/>
        <v>0.45126190264613364</v>
      </c>
      <c r="Q230" s="50">
        <f t="shared" si="15"/>
        <v>97.20546720999306</v>
      </c>
    </row>
    <row r="231" spans="1:18" ht="15" customHeight="1" x14ac:dyDescent="0.2">
      <c r="A231" s="47">
        <v>20</v>
      </c>
      <c r="B231" s="52" t="s">
        <v>92</v>
      </c>
      <c r="C231" s="49">
        <v>25663762.659999996</v>
      </c>
      <c r="D231" s="49"/>
      <c r="E231" s="49"/>
      <c r="F231" s="49"/>
      <c r="G231" s="49"/>
      <c r="H231" s="49"/>
      <c r="I231" s="49"/>
      <c r="J231" s="49"/>
      <c r="K231" s="49"/>
      <c r="L231" s="49"/>
      <c r="M231" s="49"/>
      <c r="N231" s="49"/>
      <c r="O231" s="49"/>
      <c r="P231" s="50">
        <f t="shared" si="13"/>
        <v>0.4392695485532721</v>
      </c>
      <c r="Q231" s="50">
        <f t="shared" ref="Q231:Q243" si="16">(Q230+P231)</f>
        <v>97.64473675854633</v>
      </c>
    </row>
    <row r="232" spans="1:18" ht="15" customHeight="1" x14ac:dyDescent="0.2">
      <c r="A232" s="47">
        <v>21</v>
      </c>
      <c r="B232" s="51" t="s">
        <v>109</v>
      </c>
      <c r="C232" s="49">
        <v>25357844.93</v>
      </c>
      <c r="D232" s="49"/>
      <c r="E232" s="49"/>
      <c r="F232" s="49"/>
      <c r="G232" s="49"/>
      <c r="H232" s="49"/>
      <c r="I232" s="49"/>
      <c r="J232" s="49"/>
      <c r="K232" s="49"/>
      <c r="L232" s="49"/>
      <c r="M232" s="49"/>
      <c r="N232" s="49"/>
      <c r="O232" s="49"/>
      <c r="P232" s="50">
        <f t="shared" si="13"/>
        <v>0.4340333583292646</v>
      </c>
      <c r="Q232" s="50">
        <f t="shared" si="16"/>
        <v>98.078770116875589</v>
      </c>
    </row>
    <row r="233" spans="1:18" ht="15" customHeight="1" x14ac:dyDescent="0.2">
      <c r="A233" s="47">
        <v>22</v>
      </c>
      <c r="B233" s="52" t="s">
        <v>100</v>
      </c>
      <c r="C233" s="49">
        <v>23667173.419999998</v>
      </c>
      <c r="D233" s="49"/>
      <c r="E233" s="49"/>
      <c r="F233" s="49"/>
      <c r="G233" s="49"/>
      <c r="H233" s="49"/>
      <c r="I233" s="49"/>
      <c r="J233" s="49"/>
      <c r="K233" s="49"/>
      <c r="L233" s="49"/>
      <c r="M233" s="49"/>
      <c r="N233" s="49"/>
      <c r="O233" s="49"/>
      <c r="P233" s="50">
        <f t="shared" si="13"/>
        <v>0.4050952590805873</v>
      </c>
      <c r="Q233" s="50">
        <f t="shared" si="16"/>
        <v>98.483865375956171</v>
      </c>
    </row>
    <row r="234" spans="1:18" ht="15" customHeight="1" x14ac:dyDescent="0.2">
      <c r="A234" s="47">
        <v>23</v>
      </c>
      <c r="B234" s="52" t="s">
        <v>119</v>
      </c>
      <c r="C234" s="49">
        <v>21012090.960000001</v>
      </c>
      <c r="D234" s="49"/>
      <c r="E234" s="49"/>
      <c r="F234" s="49"/>
      <c r="G234" s="49"/>
      <c r="H234" s="49"/>
      <c r="I234" s="49"/>
      <c r="J234" s="49"/>
      <c r="K234" s="49"/>
      <c r="L234" s="49"/>
      <c r="M234" s="49"/>
      <c r="N234" s="49"/>
      <c r="O234" s="49"/>
      <c r="P234" s="50">
        <f t="shared" si="13"/>
        <v>0.35964997932845949</v>
      </c>
      <c r="Q234" s="50">
        <f t="shared" si="16"/>
        <v>98.843515355284637</v>
      </c>
    </row>
    <row r="235" spans="1:18" ht="15" customHeight="1" x14ac:dyDescent="0.2">
      <c r="A235" s="47">
        <v>24</v>
      </c>
      <c r="B235" s="52" t="s">
        <v>124</v>
      </c>
      <c r="C235" s="49">
        <v>17515338.420000002</v>
      </c>
      <c r="D235" s="49"/>
      <c r="E235" s="49"/>
      <c r="F235" s="49"/>
      <c r="G235" s="49"/>
      <c r="H235" s="49"/>
      <c r="I235" s="49"/>
      <c r="J235" s="49"/>
      <c r="K235" s="49"/>
      <c r="L235" s="49"/>
      <c r="M235" s="49"/>
      <c r="N235" s="49"/>
      <c r="O235" s="49"/>
      <c r="P235" s="50">
        <f t="shared" si="13"/>
        <v>0.29979839287179505</v>
      </c>
      <c r="Q235" s="50">
        <f t="shared" si="16"/>
        <v>99.14331374815643</v>
      </c>
    </row>
    <row r="236" spans="1:18" ht="15" customHeight="1" x14ac:dyDescent="0.2">
      <c r="A236" s="47">
        <v>25</v>
      </c>
      <c r="B236" s="52" t="s">
        <v>103</v>
      </c>
      <c r="C236" s="49">
        <v>16712337.450000001</v>
      </c>
      <c r="D236" s="49"/>
      <c r="E236" s="49"/>
      <c r="F236" s="49"/>
      <c r="G236" s="49"/>
      <c r="H236" s="49"/>
      <c r="I236" s="49"/>
      <c r="J236" s="49"/>
      <c r="K236" s="49"/>
      <c r="L236" s="49"/>
      <c r="M236" s="49"/>
      <c r="N236" s="49"/>
      <c r="O236" s="49"/>
      <c r="P236" s="50">
        <f t="shared" si="13"/>
        <v>0.28605395959235558</v>
      </c>
      <c r="Q236" s="50">
        <f t="shared" si="16"/>
        <v>99.429367707748781</v>
      </c>
    </row>
    <row r="237" spans="1:18" ht="15" customHeight="1" x14ac:dyDescent="0.2">
      <c r="A237" s="47">
        <v>26</v>
      </c>
      <c r="B237" s="52" t="s">
        <v>118</v>
      </c>
      <c r="C237" s="49">
        <v>11563874.599999998</v>
      </c>
      <c r="D237" s="49"/>
      <c r="E237" s="49"/>
      <c r="F237" s="49"/>
      <c r="G237" s="49"/>
      <c r="H237" s="49"/>
      <c r="I237" s="49"/>
      <c r="J237" s="49"/>
      <c r="K237" s="49"/>
      <c r="L237" s="49"/>
      <c r="M237" s="49"/>
      <c r="N237" s="49"/>
      <c r="O237" s="49"/>
      <c r="P237" s="50">
        <f t="shared" si="13"/>
        <v>0.19793114682228166</v>
      </c>
      <c r="Q237" s="50">
        <f t="shared" si="16"/>
        <v>99.627298854571066</v>
      </c>
    </row>
    <row r="238" spans="1:18" ht="15" customHeight="1" x14ac:dyDescent="0.2">
      <c r="A238" s="47">
        <v>27</v>
      </c>
      <c r="B238" s="52" t="s">
        <v>98</v>
      </c>
      <c r="C238" s="49">
        <v>10239322.599999998</v>
      </c>
      <c r="D238" s="49"/>
      <c r="E238" s="49"/>
      <c r="F238" s="49"/>
      <c r="G238" s="49"/>
      <c r="H238" s="49"/>
      <c r="I238" s="49"/>
      <c r="J238" s="49"/>
      <c r="K238" s="49"/>
      <c r="L238" s="49"/>
      <c r="M238" s="49"/>
      <c r="N238" s="49"/>
      <c r="O238" s="49"/>
      <c r="P238" s="50">
        <f t="shared" si="13"/>
        <v>0.17525967160706729</v>
      </c>
      <c r="Q238" s="50">
        <f t="shared" si="16"/>
        <v>99.802558526178132</v>
      </c>
    </row>
    <row r="239" spans="1:18" ht="15" customHeight="1" x14ac:dyDescent="0.2">
      <c r="A239" s="47">
        <v>28</v>
      </c>
      <c r="B239" s="52" t="s">
        <v>123</v>
      </c>
      <c r="C239" s="49">
        <v>5733119.8099999996</v>
      </c>
      <c r="D239" s="49"/>
      <c r="E239" s="49"/>
      <c r="F239" s="49"/>
      <c r="G239" s="49"/>
      <c r="H239" s="49"/>
      <c r="I239" s="49"/>
      <c r="J239" s="49"/>
      <c r="K239" s="49"/>
      <c r="L239" s="49"/>
      <c r="M239" s="49"/>
      <c r="N239" s="49"/>
      <c r="O239" s="49"/>
      <c r="P239" s="50">
        <f t="shared" si="13"/>
        <v>9.8129996918406709E-2</v>
      </c>
      <c r="Q239" s="50">
        <f t="shared" si="16"/>
        <v>99.900688523096534</v>
      </c>
      <c r="R239" s="4"/>
    </row>
    <row r="240" spans="1:18" ht="15" customHeight="1" x14ac:dyDescent="0.2">
      <c r="A240" s="47">
        <v>29</v>
      </c>
      <c r="B240" s="52" t="s">
        <v>82</v>
      </c>
      <c r="C240" s="49">
        <v>5597793.4100000001</v>
      </c>
      <c r="D240" s="49"/>
      <c r="E240" s="49"/>
      <c r="F240" s="49"/>
      <c r="G240" s="49"/>
      <c r="H240" s="49"/>
      <c r="I240" s="49"/>
      <c r="J240" s="49"/>
      <c r="K240" s="49"/>
      <c r="L240" s="49"/>
      <c r="M240" s="49"/>
      <c r="N240" s="49"/>
      <c r="O240" s="49"/>
      <c r="P240" s="50">
        <f t="shared" si="13"/>
        <v>9.581370497700753E-2</v>
      </c>
      <c r="Q240" s="50">
        <f t="shared" si="16"/>
        <v>99.996502228073538</v>
      </c>
    </row>
    <row r="241" spans="1:17" ht="15" customHeight="1" x14ac:dyDescent="0.2">
      <c r="A241" s="47">
        <v>30</v>
      </c>
      <c r="B241" s="52" t="s">
        <v>163</v>
      </c>
      <c r="C241" s="49">
        <v>204352.86</v>
      </c>
      <c r="D241" s="49"/>
      <c r="E241" s="49"/>
      <c r="F241" s="49"/>
      <c r="G241" s="49"/>
      <c r="H241" s="49"/>
      <c r="I241" s="49"/>
      <c r="J241" s="49"/>
      <c r="K241" s="49"/>
      <c r="L241" s="49"/>
      <c r="M241" s="49"/>
      <c r="N241" s="49"/>
      <c r="O241" s="49"/>
      <c r="P241" s="50">
        <f t="shared" si="13"/>
        <v>3.4977719263933537E-3</v>
      </c>
      <c r="Q241" s="50">
        <f t="shared" si="16"/>
        <v>99.999999999999929</v>
      </c>
    </row>
    <row r="242" spans="1:17" ht="15" customHeight="1" x14ac:dyDescent="0.2">
      <c r="A242" s="47">
        <v>31</v>
      </c>
      <c r="B242" s="52" t="s">
        <v>88</v>
      </c>
      <c r="C242" s="49">
        <v>0</v>
      </c>
      <c r="D242" s="49"/>
      <c r="E242" s="49"/>
      <c r="F242" s="49"/>
      <c r="G242" s="49"/>
      <c r="H242" s="49"/>
      <c r="I242" s="49"/>
      <c r="J242" s="49"/>
      <c r="K242" s="49"/>
      <c r="L242" s="49"/>
      <c r="M242" s="49"/>
      <c r="N242" s="49"/>
      <c r="O242" s="49"/>
      <c r="P242" s="50">
        <f t="shared" si="13"/>
        <v>0</v>
      </c>
      <c r="Q242" s="50">
        <f t="shared" si="16"/>
        <v>99.999999999999929</v>
      </c>
    </row>
    <row r="243" spans="1:17" ht="15" customHeight="1" x14ac:dyDescent="0.2">
      <c r="A243" s="47">
        <v>32</v>
      </c>
      <c r="B243" s="52" t="s">
        <v>85</v>
      </c>
      <c r="C243" s="49">
        <v>0</v>
      </c>
      <c r="D243" s="49"/>
      <c r="E243" s="49"/>
      <c r="F243" s="49"/>
      <c r="G243" s="49"/>
      <c r="H243" s="49"/>
      <c r="I243" s="49"/>
      <c r="J243" s="49"/>
      <c r="K243" s="49"/>
      <c r="L243" s="49"/>
      <c r="M243" s="49"/>
      <c r="N243" s="49"/>
      <c r="O243" s="49"/>
      <c r="P243" s="50">
        <f t="shared" si="13"/>
        <v>0</v>
      </c>
      <c r="Q243" s="50">
        <f t="shared" si="16"/>
        <v>99.999999999999929</v>
      </c>
    </row>
    <row r="244" spans="1:17" ht="15" customHeight="1" x14ac:dyDescent="0.2">
      <c r="A244" s="47">
        <v>33</v>
      </c>
      <c r="B244" s="52" t="s">
        <v>84</v>
      </c>
      <c r="C244" s="49">
        <v>0</v>
      </c>
      <c r="D244" s="49"/>
      <c r="E244" s="49"/>
      <c r="F244" s="49"/>
      <c r="G244" s="49"/>
      <c r="H244" s="49"/>
      <c r="I244" s="49"/>
      <c r="J244" s="49"/>
      <c r="K244" s="49"/>
      <c r="L244" s="49"/>
      <c r="M244" s="49"/>
      <c r="N244" s="49"/>
      <c r="O244" s="49"/>
      <c r="P244" s="50">
        <f t="shared" si="13"/>
        <v>0</v>
      </c>
      <c r="Q244" s="50">
        <f t="shared" ref="Q244:Q249" si="17">(Q243+P244)</f>
        <v>99.999999999999929</v>
      </c>
    </row>
    <row r="245" spans="1:17" ht="15" customHeight="1" x14ac:dyDescent="0.2">
      <c r="A245" s="47">
        <v>34</v>
      </c>
      <c r="B245" s="52" t="s">
        <v>106</v>
      </c>
      <c r="C245" s="49">
        <v>0</v>
      </c>
      <c r="D245" s="49"/>
      <c r="E245" s="49"/>
      <c r="F245" s="49"/>
      <c r="G245" s="49"/>
      <c r="H245" s="49"/>
      <c r="I245" s="49"/>
      <c r="J245" s="49"/>
      <c r="K245" s="49"/>
      <c r="L245" s="49"/>
      <c r="M245" s="49"/>
      <c r="N245" s="49"/>
      <c r="O245" s="49"/>
      <c r="P245" s="50">
        <f t="shared" si="13"/>
        <v>0</v>
      </c>
      <c r="Q245" s="50">
        <f t="shared" si="17"/>
        <v>99.999999999999929</v>
      </c>
    </row>
    <row r="246" spans="1:17" ht="15" customHeight="1" x14ac:dyDescent="0.2">
      <c r="A246" s="47">
        <v>35</v>
      </c>
      <c r="B246" s="52" t="s">
        <v>104</v>
      </c>
      <c r="C246" s="49">
        <v>0</v>
      </c>
      <c r="D246" s="49"/>
      <c r="E246" s="49"/>
      <c r="F246" s="49"/>
      <c r="G246" s="49"/>
      <c r="H246" s="49"/>
      <c r="I246" s="49"/>
      <c r="J246" s="49"/>
      <c r="K246" s="49"/>
      <c r="L246" s="49"/>
      <c r="M246" s="49"/>
      <c r="N246" s="49"/>
      <c r="O246" s="49"/>
      <c r="P246" s="50">
        <f t="shared" si="13"/>
        <v>0</v>
      </c>
      <c r="Q246" s="50">
        <f t="shared" si="17"/>
        <v>99.999999999999929</v>
      </c>
    </row>
    <row r="247" spans="1:17" ht="15" customHeight="1" x14ac:dyDescent="0.2">
      <c r="A247" s="47">
        <v>36</v>
      </c>
      <c r="B247" s="52" t="s">
        <v>102</v>
      </c>
      <c r="C247" s="49">
        <v>0</v>
      </c>
      <c r="D247" s="49"/>
      <c r="E247" s="49"/>
      <c r="F247" s="49"/>
      <c r="G247" s="49"/>
      <c r="H247" s="49"/>
      <c r="I247" s="49"/>
      <c r="J247" s="49"/>
      <c r="K247" s="49"/>
      <c r="L247" s="49"/>
      <c r="M247" s="49"/>
      <c r="N247" s="49"/>
      <c r="O247" s="49"/>
      <c r="P247" s="50">
        <f t="shared" si="13"/>
        <v>0</v>
      </c>
      <c r="Q247" s="50">
        <f t="shared" si="17"/>
        <v>99.999999999999929</v>
      </c>
    </row>
    <row r="248" spans="1:17" ht="15" customHeight="1" x14ac:dyDescent="0.2">
      <c r="A248" s="47">
        <v>37</v>
      </c>
      <c r="B248" s="52" t="s">
        <v>120</v>
      </c>
      <c r="C248" s="49">
        <v>0</v>
      </c>
      <c r="D248" s="49"/>
      <c r="E248" s="49"/>
      <c r="F248" s="49"/>
      <c r="G248" s="49"/>
      <c r="H248" s="49"/>
      <c r="I248" s="49"/>
      <c r="J248" s="49"/>
      <c r="K248" s="49"/>
      <c r="L248" s="49"/>
      <c r="M248" s="49"/>
      <c r="N248" s="49"/>
      <c r="O248" s="49"/>
      <c r="P248" s="50">
        <f t="shared" si="13"/>
        <v>0</v>
      </c>
      <c r="Q248" s="50">
        <f t="shared" si="17"/>
        <v>99.999999999999929</v>
      </c>
    </row>
    <row r="249" spans="1:17" ht="15" customHeight="1" x14ac:dyDescent="0.2">
      <c r="A249" s="47">
        <v>38</v>
      </c>
      <c r="B249" s="52" t="s">
        <v>105</v>
      </c>
      <c r="C249" s="49">
        <v>0</v>
      </c>
      <c r="D249" s="49"/>
      <c r="E249" s="49"/>
      <c r="F249" s="49"/>
      <c r="G249" s="49"/>
      <c r="H249" s="49"/>
      <c r="I249" s="49"/>
      <c r="J249" s="49"/>
      <c r="K249" s="49"/>
      <c r="L249" s="49"/>
      <c r="M249" s="49"/>
      <c r="N249" s="49"/>
      <c r="O249" s="49"/>
      <c r="P249" s="50">
        <f t="shared" si="13"/>
        <v>0</v>
      </c>
      <c r="Q249" s="50">
        <f t="shared" si="17"/>
        <v>99.999999999999929</v>
      </c>
    </row>
    <row r="250" spans="1:17" ht="18" customHeight="1" x14ac:dyDescent="0.2">
      <c r="A250" s="54"/>
      <c r="B250" s="55" t="s">
        <v>21</v>
      </c>
      <c r="C250" s="56">
        <f>SUM(C212:C249)</f>
        <v>5842372353.0400019</v>
      </c>
      <c r="D250" s="56">
        <v>0</v>
      </c>
      <c r="E250" s="56">
        <v>0</v>
      </c>
      <c r="F250" s="56">
        <v>0</v>
      </c>
      <c r="G250" s="56">
        <v>0</v>
      </c>
      <c r="H250" s="56">
        <v>0</v>
      </c>
      <c r="I250" s="56">
        <v>0</v>
      </c>
      <c r="J250" s="56">
        <v>0</v>
      </c>
      <c r="K250" s="56">
        <v>3955</v>
      </c>
      <c r="L250" s="56">
        <v>0</v>
      </c>
      <c r="M250" s="56">
        <v>0</v>
      </c>
      <c r="N250" s="56">
        <v>0</v>
      </c>
      <c r="O250" s="56">
        <v>0</v>
      </c>
      <c r="P250" s="57">
        <f>SUM(P212:P249)</f>
        <v>99.999999999999929</v>
      </c>
      <c r="Q250" s="53"/>
    </row>
    <row r="251" spans="1:17" x14ac:dyDescent="0.2">
      <c r="A251" s="81" t="s">
        <v>97</v>
      </c>
      <c r="B251" s="28"/>
    </row>
    <row r="274" spans="1:17" ht="20.25" hidden="1" x14ac:dyDescent="0.3">
      <c r="A274" s="188" t="s">
        <v>42</v>
      </c>
      <c r="B274" s="188"/>
      <c r="C274" s="188"/>
      <c r="D274" s="188"/>
      <c r="E274" s="188"/>
      <c r="F274" s="188"/>
      <c r="G274" s="188"/>
      <c r="H274" s="188"/>
      <c r="I274" s="188"/>
      <c r="J274" s="188"/>
      <c r="K274" s="188"/>
      <c r="L274" s="188"/>
      <c r="M274" s="188"/>
      <c r="N274" s="188"/>
      <c r="O274" s="188"/>
      <c r="P274" s="188"/>
      <c r="Q274" s="188"/>
    </row>
    <row r="275" spans="1:17" hidden="1" x14ac:dyDescent="0.2">
      <c r="A275" s="189" t="s">
        <v>94</v>
      </c>
      <c r="B275" s="189"/>
      <c r="C275" s="189"/>
      <c r="D275" s="189"/>
      <c r="E275" s="189"/>
      <c r="F275" s="189"/>
      <c r="G275" s="189"/>
      <c r="H275" s="189"/>
      <c r="I275" s="189"/>
      <c r="J275" s="189"/>
      <c r="K275" s="189"/>
      <c r="L275" s="189"/>
      <c r="M275" s="189"/>
      <c r="N275" s="189"/>
      <c r="O275" s="189"/>
      <c r="P275" s="189"/>
      <c r="Q275" s="189"/>
    </row>
    <row r="276" spans="1:17" hidden="1" x14ac:dyDescent="0.2">
      <c r="A276" s="191" t="s">
        <v>128</v>
      </c>
      <c r="B276" s="191"/>
      <c r="C276" s="191"/>
      <c r="D276" s="191"/>
      <c r="E276" s="191"/>
      <c r="F276" s="191"/>
      <c r="G276" s="191"/>
      <c r="H276" s="191"/>
      <c r="I276" s="191"/>
      <c r="J276" s="191"/>
      <c r="K276" s="191"/>
      <c r="L276" s="191"/>
      <c r="M276" s="191"/>
      <c r="N276" s="191"/>
      <c r="O276" s="191"/>
      <c r="P276" s="191"/>
      <c r="Q276" s="191"/>
    </row>
    <row r="277" spans="1:17" hidden="1" x14ac:dyDescent="0.2">
      <c r="A277" s="189" t="s">
        <v>113</v>
      </c>
      <c r="B277" s="189"/>
      <c r="C277" s="189"/>
      <c r="D277" s="189"/>
      <c r="E277" s="189"/>
      <c r="F277" s="189"/>
      <c r="G277" s="189"/>
      <c r="H277" s="189"/>
      <c r="I277" s="189"/>
      <c r="J277" s="189"/>
      <c r="K277" s="189"/>
      <c r="L277" s="189"/>
      <c r="M277" s="189"/>
      <c r="N277" s="189"/>
      <c r="O277" s="189"/>
      <c r="P277" s="189"/>
      <c r="Q277" s="189"/>
    </row>
    <row r="278" spans="1:17" hidden="1" x14ac:dyDescent="0.2"/>
    <row r="279" spans="1:17" ht="18.75" hidden="1" customHeight="1" x14ac:dyDescent="0.2">
      <c r="A279" s="113" t="s">
        <v>32</v>
      </c>
      <c r="B279" s="113" t="s">
        <v>33</v>
      </c>
      <c r="C279" s="113" t="s">
        <v>50</v>
      </c>
      <c r="D279" s="113" t="s">
        <v>23</v>
      </c>
      <c r="E279" s="113" t="s">
        <v>1</v>
      </c>
      <c r="F279" s="113" t="s">
        <v>2</v>
      </c>
      <c r="G279" s="113" t="s">
        <v>3</v>
      </c>
      <c r="H279" s="113" t="s">
        <v>4</v>
      </c>
      <c r="I279" s="113" t="s">
        <v>5</v>
      </c>
      <c r="J279" s="113" t="s">
        <v>6</v>
      </c>
      <c r="K279" s="113" t="s">
        <v>7</v>
      </c>
      <c r="L279" s="113" t="s">
        <v>8</v>
      </c>
      <c r="M279" s="113" t="s">
        <v>9</v>
      </c>
      <c r="N279" s="113" t="s">
        <v>10</v>
      </c>
      <c r="O279" s="113" t="s">
        <v>11</v>
      </c>
      <c r="P279" s="113" t="s">
        <v>60</v>
      </c>
      <c r="Q279" s="113" t="s">
        <v>61</v>
      </c>
    </row>
    <row r="280" spans="1:17" ht="15" hidden="1" customHeight="1" x14ac:dyDescent="0.2">
      <c r="A280" s="47">
        <v>1</v>
      </c>
      <c r="B280" s="103" t="s">
        <v>90</v>
      </c>
      <c r="C280" s="49">
        <f>'P.N.C. x Comp. x Ramos'!C270</f>
        <v>0</v>
      </c>
      <c r="D280" s="49"/>
      <c r="E280" s="49"/>
      <c r="F280" s="49"/>
      <c r="G280" s="49"/>
      <c r="H280" s="49"/>
      <c r="I280" s="49"/>
      <c r="J280" s="49"/>
      <c r="K280" s="49"/>
      <c r="L280" s="49"/>
      <c r="M280" s="49"/>
      <c r="N280" s="49"/>
      <c r="O280" s="49"/>
      <c r="P280" s="50" t="e">
        <f>(C280/C318*100)</f>
        <v>#DIV/0!</v>
      </c>
      <c r="Q280" s="50" t="e">
        <f>(P280)</f>
        <v>#DIV/0!</v>
      </c>
    </row>
    <row r="281" spans="1:17" ht="15" hidden="1" customHeight="1" x14ac:dyDescent="0.2">
      <c r="A281" s="47">
        <v>2</v>
      </c>
      <c r="B281" s="52" t="s">
        <v>122</v>
      </c>
      <c r="C281" s="49">
        <f>'P.N.C. x Comp. x Ramos'!C271</f>
        <v>0</v>
      </c>
      <c r="D281" s="49"/>
      <c r="E281" s="49"/>
      <c r="F281" s="49"/>
      <c r="G281" s="49"/>
      <c r="H281" s="49"/>
      <c r="I281" s="49"/>
      <c r="J281" s="49"/>
      <c r="K281" s="49"/>
      <c r="L281" s="49"/>
      <c r="M281" s="49"/>
      <c r="N281" s="49"/>
      <c r="O281" s="49"/>
      <c r="P281" s="50" t="e">
        <f>(C281/C318*100)</f>
        <v>#DIV/0!</v>
      </c>
      <c r="Q281" s="50" t="e">
        <f>(Q280+P281)</f>
        <v>#DIV/0!</v>
      </c>
    </row>
    <row r="282" spans="1:17" ht="15" hidden="1" customHeight="1" x14ac:dyDescent="0.2">
      <c r="A282" s="47">
        <v>3</v>
      </c>
      <c r="B282" s="52" t="s">
        <v>99</v>
      </c>
      <c r="C282" s="49">
        <f>'P.N.C. x Comp. x Ramos'!C272</f>
        <v>0</v>
      </c>
      <c r="D282" s="49"/>
      <c r="E282" s="49"/>
      <c r="F282" s="49"/>
      <c r="G282" s="49"/>
      <c r="H282" s="49"/>
      <c r="I282" s="49"/>
      <c r="J282" s="49"/>
      <c r="K282" s="49"/>
      <c r="L282" s="49"/>
      <c r="M282" s="49"/>
      <c r="N282" s="49"/>
      <c r="O282" s="49"/>
      <c r="P282" s="50" t="e">
        <f>(C282/C318*100)</f>
        <v>#DIV/0!</v>
      </c>
      <c r="Q282" s="50" t="e">
        <f>(Q281+P282)</f>
        <v>#DIV/0!</v>
      </c>
    </row>
    <row r="283" spans="1:17" ht="15" hidden="1" customHeight="1" x14ac:dyDescent="0.2">
      <c r="A283" s="47">
        <v>4</v>
      </c>
      <c r="B283" s="52" t="s">
        <v>96</v>
      </c>
      <c r="C283" s="49">
        <f>'P.N.C. x Comp. x Ramos'!C273</f>
        <v>0</v>
      </c>
      <c r="D283" s="49"/>
      <c r="E283" s="49"/>
      <c r="F283" s="49"/>
      <c r="G283" s="49"/>
      <c r="H283" s="49"/>
      <c r="I283" s="49"/>
      <c r="J283" s="49"/>
      <c r="K283" s="49"/>
      <c r="L283" s="49"/>
      <c r="M283" s="49"/>
      <c r="N283" s="49"/>
      <c r="O283" s="49"/>
      <c r="P283" s="50" t="e">
        <f>(C283/C318*100)</f>
        <v>#DIV/0!</v>
      </c>
      <c r="Q283" s="50" t="e">
        <f t="shared" ref="Q283:Q289" si="18">(Q282+P283)</f>
        <v>#DIV/0!</v>
      </c>
    </row>
    <row r="284" spans="1:17" ht="15" hidden="1" customHeight="1" x14ac:dyDescent="0.2">
      <c r="A284" s="47">
        <v>5</v>
      </c>
      <c r="B284" s="52" t="s">
        <v>91</v>
      </c>
      <c r="C284" s="49">
        <f>'P.N.C. x Comp. x Ramos'!C274</f>
        <v>0</v>
      </c>
      <c r="D284" s="49"/>
      <c r="E284" s="49"/>
      <c r="F284" s="49"/>
      <c r="G284" s="49"/>
      <c r="H284" s="49"/>
      <c r="I284" s="49"/>
      <c r="J284" s="49"/>
      <c r="K284" s="49"/>
      <c r="L284" s="49"/>
      <c r="M284" s="49"/>
      <c r="N284" s="49"/>
      <c r="O284" s="49"/>
      <c r="P284" s="50" t="e">
        <f>(C284/C318*100)</f>
        <v>#DIV/0!</v>
      </c>
      <c r="Q284" s="50" t="e">
        <f t="shared" si="18"/>
        <v>#DIV/0!</v>
      </c>
    </row>
    <row r="285" spans="1:17" ht="15" hidden="1" customHeight="1" x14ac:dyDescent="0.2">
      <c r="A285" s="47">
        <v>6</v>
      </c>
      <c r="B285" s="52" t="s">
        <v>88</v>
      </c>
      <c r="C285" s="49">
        <f>'P.N.C. x Comp. x Ramos'!C275</f>
        <v>0</v>
      </c>
      <c r="D285" s="49"/>
      <c r="E285" s="49"/>
      <c r="F285" s="49"/>
      <c r="G285" s="49"/>
      <c r="H285" s="49"/>
      <c r="I285" s="49"/>
      <c r="J285" s="49"/>
      <c r="K285" s="49"/>
      <c r="L285" s="49"/>
      <c r="M285" s="49"/>
      <c r="N285" s="49"/>
      <c r="O285" s="49"/>
      <c r="P285" s="50" t="e">
        <f>(C285/C318*100)</f>
        <v>#DIV/0!</v>
      </c>
      <c r="Q285" s="50" t="e">
        <f t="shared" si="18"/>
        <v>#DIV/0!</v>
      </c>
    </row>
    <row r="286" spans="1:17" ht="15" hidden="1" customHeight="1" x14ac:dyDescent="0.2">
      <c r="A286" s="47">
        <v>7</v>
      </c>
      <c r="B286" s="52" t="s">
        <v>93</v>
      </c>
      <c r="C286" s="49">
        <f>'P.N.C. x Comp. x Ramos'!C276</f>
        <v>0</v>
      </c>
      <c r="D286" s="49"/>
      <c r="E286" s="49"/>
      <c r="F286" s="49"/>
      <c r="G286" s="49"/>
      <c r="H286" s="49"/>
      <c r="I286" s="49"/>
      <c r="J286" s="49"/>
      <c r="K286" s="49"/>
      <c r="L286" s="49"/>
      <c r="M286" s="49"/>
      <c r="N286" s="49"/>
      <c r="O286" s="49"/>
      <c r="P286" s="50" t="e">
        <f>(C286/C318*100)</f>
        <v>#DIV/0!</v>
      </c>
      <c r="Q286" s="50" t="e">
        <f t="shared" si="18"/>
        <v>#DIV/0!</v>
      </c>
    </row>
    <row r="287" spans="1:17" ht="15" hidden="1" customHeight="1" x14ac:dyDescent="0.2">
      <c r="A287" s="47">
        <v>8</v>
      </c>
      <c r="B287" s="52" t="s">
        <v>89</v>
      </c>
      <c r="C287" s="49">
        <f>'P.N.C. x Comp. x Ramos'!C277</f>
        <v>0</v>
      </c>
      <c r="D287" s="49"/>
      <c r="E287" s="49"/>
      <c r="F287" s="49"/>
      <c r="G287" s="49"/>
      <c r="H287" s="49"/>
      <c r="I287" s="49"/>
      <c r="J287" s="49"/>
      <c r="K287" s="49"/>
      <c r="L287" s="49"/>
      <c r="M287" s="49"/>
      <c r="N287" s="49"/>
      <c r="O287" s="49"/>
      <c r="P287" s="50" t="e">
        <f>(C287/C318*100)</f>
        <v>#DIV/0!</v>
      </c>
      <c r="Q287" s="50" t="e">
        <f t="shared" si="18"/>
        <v>#DIV/0!</v>
      </c>
    </row>
    <row r="288" spans="1:17" ht="15" hidden="1" customHeight="1" x14ac:dyDescent="0.2">
      <c r="A288" s="47">
        <v>9</v>
      </c>
      <c r="B288" s="52" t="s">
        <v>78</v>
      </c>
      <c r="C288" s="49">
        <f>'P.N.C. x Comp. x Ramos'!C278</f>
        <v>0</v>
      </c>
      <c r="D288" s="49"/>
      <c r="E288" s="49"/>
      <c r="F288" s="49"/>
      <c r="G288" s="49"/>
      <c r="H288" s="49"/>
      <c r="I288" s="49"/>
      <c r="J288" s="49"/>
      <c r="K288" s="49"/>
      <c r="L288" s="49"/>
      <c r="M288" s="49"/>
      <c r="N288" s="49"/>
      <c r="O288" s="49"/>
      <c r="P288" s="50" t="e">
        <f>(C288/C318*100)</f>
        <v>#DIV/0!</v>
      </c>
      <c r="Q288" s="50" t="e">
        <f t="shared" si="18"/>
        <v>#DIV/0!</v>
      </c>
    </row>
    <row r="289" spans="1:17" ht="15" hidden="1" customHeight="1" x14ac:dyDescent="0.2">
      <c r="A289" s="47">
        <v>10</v>
      </c>
      <c r="B289" s="52" t="s">
        <v>95</v>
      </c>
      <c r="C289" s="49">
        <f>'P.N.C. x Comp. x Ramos'!C279</f>
        <v>0</v>
      </c>
      <c r="D289" s="49"/>
      <c r="E289" s="49"/>
      <c r="F289" s="49"/>
      <c r="G289" s="49"/>
      <c r="H289" s="49"/>
      <c r="I289" s="49"/>
      <c r="J289" s="49"/>
      <c r="K289" s="49"/>
      <c r="L289" s="49"/>
      <c r="M289" s="49"/>
      <c r="N289" s="49"/>
      <c r="O289" s="49"/>
      <c r="P289" s="50" t="e">
        <f>(C289/C318*100)</f>
        <v>#DIV/0!</v>
      </c>
      <c r="Q289" s="50" t="e">
        <f t="shared" si="18"/>
        <v>#DIV/0!</v>
      </c>
    </row>
    <row r="290" spans="1:17" ht="15" hidden="1" customHeight="1" x14ac:dyDescent="0.2">
      <c r="A290" s="47">
        <v>11</v>
      </c>
      <c r="B290" s="52" t="s">
        <v>98</v>
      </c>
      <c r="C290" s="49">
        <f>'P.N.C. x Comp. x Ramos'!C280</f>
        <v>0</v>
      </c>
      <c r="D290" s="49"/>
      <c r="E290" s="49"/>
      <c r="F290" s="49"/>
      <c r="G290" s="49"/>
      <c r="H290" s="49"/>
      <c r="I290" s="49"/>
      <c r="J290" s="49"/>
      <c r="K290" s="49"/>
      <c r="L290" s="49"/>
      <c r="M290" s="49"/>
      <c r="N290" s="49"/>
      <c r="O290" s="49"/>
      <c r="P290" s="50" t="e">
        <f>(C290/C318*100)</f>
        <v>#DIV/0!</v>
      </c>
      <c r="Q290" s="50" t="e">
        <f>(Q289+P290)</f>
        <v>#DIV/0!</v>
      </c>
    </row>
    <row r="291" spans="1:17" ht="15" hidden="1" customHeight="1" x14ac:dyDescent="0.2">
      <c r="A291" s="47">
        <v>12</v>
      </c>
      <c r="B291" s="52" t="s">
        <v>83</v>
      </c>
      <c r="C291" s="49">
        <f>'P.N.C. x Comp. x Ramos'!C281</f>
        <v>0</v>
      </c>
      <c r="D291" s="49"/>
      <c r="E291" s="49"/>
      <c r="F291" s="49"/>
      <c r="G291" s="49"/>
      <c r="H291" s="49"/>
      <c r="I291" s="49"/>
      <c r="J291" s="49"/>
      <c r="K291" s="49"/>
      <c r="L291" s="49"/>
      <c r="M291" s="49"/>
      <c r="N291" s="49"/>
      <c r="O291" s="49"/>
      <c r="P291" s="50" t="e">
        <f>(C291/C318*100)</f>
        <v>#DIV/0!</v>
      </c>
      <c r="Q291" s="50" t="e">
        <f>(Q290+P291)</f>
        <v>#DIV/0!</v>
      </c>
    </row>
    <row r="292" spans="1:17" ht="15" hidden="1" customHeight="1" x14ac:dyDescent="0.2">
      <c r="A292" s="47">
        <v>13</v>
      </c>
      <c r="B292" s="52" t="s">
        <v>85</v>
      </c>
      <c r="C292" s="49">
        <f>'P.N.C. x Comp. x Ramos'!C282</f>
        <v>0</v>
      </c>
      <c r="D292" s="49"/>
      <c r="E292" s="49"/>
      <c r="F292" s="49"/>
      <c r="G292" s="49"/>
      <c r="H292" s="49"/>
      <c r="I292" s="49"/>
      <c r="J292" s="49"/>
      <c r="K292" s="49"/>
      <c r="L292" s="49"/>
      <c r="M292" s="49"/>
      <c r="N292" s="49"/>
      <c r="O292" s="49"/>
      <c r="P292" s="50" t="e">
        <f>(C292/C318*100)</f>
        <v>#DIV/0!</v>
      </c>
      <c r="Q292" s="50" t="e">
        <f t="shared" ref="Q292:Q311" si="19">(Q291+P292)</f>
        <v>#DIV/0!</v>
      </c>
    </row>
    <row r="293" spans="1:17" ht="15" hidden="1" customHeight="1" x14ac:dyDescent="0.2">
      <c r="A293" s="47">
        <v>14</v>
      </c>
      <c r="B293" s="52" t="s">
        <v>81</v>
      </c>
      <c r="C293" s="49">
        <f>'P.N.C. x Comp. x Ramos'!C283</f>
        <v>0</v>
      </c>
      <c r="D293" s="49"/>
      <c r="E293" s="49"/>
      <c r="F293" s="49"/>
      <c r="G293" s="49"/>
      <c r="H293" s="49"/>
      <c r="I293" s="49"/>
      <c r="J293" s="49"/>
      <c r="K293" s="49"/>
      <c r="L293" s="49"/>
      <c r="M293" s="49"/>
      <c r="N293" s="49"/>
      <c r="O293" s="49"/>
      <c r="P293" s="50" t="e">
        <f>(C293/C318*100)</f>
        <v>#DIV/0!</v>
      </c>
      <c r="Q293" s="50" t="e">
        <f t="shared" si="19"/>
        <v>#DIV/0!</v>
      </c>
    </row>
    <row r="294" spans="1:17" ht="15" hidden="1" customHeight="1" x14ac:dyDescent="0.2">
      <c r="A294" s="47">
        <v>15</v>
      </c>
      <c r="B294" s="52" t="s">
        <v>80</v>
      </c>
      <c r="C294" s="49">
        <f>'P.N.C. x Comp. x Ramos'!C284</f>
        <v>0</v>
      </c>
      <c r="D294" s="49"/>
      <c r="E294" s="49"/>
      <c r="F294" s="49"/>
      <c r="G294" s="49"/>
      <c r="H294" s="49"/>
      <c r="I294" s="49"/>
      <c r="J294" s="49"/>
      <c r="K294" s="49"/>
      <c r="L294" s="49"/>
      <c r="M294" s="49"/>
      <c r="N294" s="49"/>
      <c r="O294" s="49"/>
      <c r="P294" s="50" t="e">
        <f>(C294/C318*100)</f>
        <v>#DIV/0!</v>
      </c>
      <c r="Q294" s="50" t="e">
        <f t="shared" si="19"/>
        <v>#DIV/0!</v>
      </c>
    </row>
    <row r="295" spans="1:17" ht="15" hidden="1" customHeight="1" x14ac:dyDescent="0.2">
      <c r="A295" s="47">
        <v>16</v>
      </c>
      <c r="B295" s="52" t="s">
        <v>107</v>
      </c>
      <c r="C295" s="49">
        <f>'P.N.C. x Comp. x Ramos'!C285</f>
        <v>0</v>
      </c>
      <c r="D295" s="49"/>
      <c r="E295" s="49"/>
      <c r="F295" s="49"/>
      <c r="G295" s="49"/>
      <c r="H295" s="49"/>
      <c r="I295" s="49"/>
      <c r="J295" s="49"/>
      <c r="K295" s="49"/>
      <c r="L295" s="49"/>
      <c r="M295" s="49"/>
      <c r="N295" s="49"/>
      <c r="O295" s="49"/>
      <c r="P295" s="50" t="e">
        <f>(C295/C318*100)</f>
        <v>#DIV/0!</v>
      </c>
      <c r="Q295" s="50" t="e">
        <f t="shared" si="19"/>
        <v>#DIV/0!</v>
      </c>
    </row>
    <row r="296" spans="1:17" ht="15" hidden="1" customHeight="1" x14ac:dyDescent="0.2">
      <c r="A296" s="47">
        <v>17</v>
      </c>
      <c r="B296" s="52" t="s">
        <v>79</v>
      </c>
      <c r="C296" s="49">
        <f>'P.N.C. x Comp. x Ramos'!C286</f>
        <v>0</v>
      </c>
      <c r="D296" s="49"/>
      <c r="E296" s="49"/>
      <c r="F296" s="49"/>
      <c r="G296" s="49"/>
      <c r="H296" s="49"/>
      <c r="I296" s="49"/>
      <c r="J296" s="49"/>
      <c r="K296" s="49"/>
      <c r="L296" s="49"/>
      <c r="M296" s="49"/>
      <c r="N296" s="49"/>
      <c r="O296" s="49"/>
      <c r="P296" s="50" t="e">
        <f>(C296/C318*100)</f>
        <v>#DIV/0!</v>
      </c>
      <c r="Q296" s="50" t="e">
        <f t="shared" si="19"/>
        <v>#DIV/0!</v>
      </c>
    </row>
    <row r="297" spans="1:17" ht="15" hidden="1" customHeight="1" x14ac:dyDescent="0.2">
      <c r="A297" s="47">
        <v>18</v>
      </c>
      <c r="B297" s="52" t="s">
        <v>84</v>
      </c>
      <c r="C297" s="49">
        <f>'P.N.C. x Comp. x Ramos'!C287</f>
        <v>0</v>
      </c>
      <c r="D297" s="49"/>
      <c r="E297" s="49"/>
      <c r="F297" s="49"/>
      <c r="G297" s="49"/>
      <c r="H297" s="49"/>
      <c r="I297" s="49"/>
      <c r="J297" s="49"/>
      <c r="K297" s="49"/>
      <c r="L297" s="49"/>
      <c r="M297" s="49"/>
      <c r="N297" s="49"/>
      <c r="O297" s="49"/>
      <c r="P297" s="50" t="e">
        <f>(C297/C318*100)</f>
        <v>#DIV/0!</v>
      </c>
      <c r="Q297" s="50" t="e">
        <f t="shared" si="19"/>
        <v>#DIV/0!</v>
      </c>
    </row>
    <row r="298" spans="1:17" ht="15" hidden="1" customHeight="1" x14ac:dyDescent="0.2">
      <c r="A298" s="47">
        <v>19</v>
      </c>
      <c r="B298" s="52" t="s">
        <v>100</v>
      </c>
      <c r="C298" s="49">
        <f>'P.N.C. x Comp. x Ramos'!C288</f>
        <v>0</v>
      </c>
      <c r="D298" s="49"/>
      <c r="E298" s="49"/>
      <c r="F298" s="49"/>
      <c r="G298" s="49"/>
      <c r="H298" s="49"/>
      <c r="I298" s="49"/>
      <c r="J298" s="49"/>
      <c r="K298" s="49"/>
      <c r="L298" s="49"/>
      <c r="M298" s="49"/>
      <c r="N298" s="49"/>
      <c r="O298" s="49"/>
      <c r="P298" s="50" t="e">
        <f>(C298/C318*100)</f>
        <v>#DIV/0!</v>
      </c>
      <c r="Q298" s="50" t="e">
        <f t="shared" si="19"/>
        <v>#DIV/0!</v>
      </c>
    </row>
    <row r="299" spans="1:17" ht="15" hidden="1" customHeight="1" x14ac:dyDescent="0.2">
      <c r="A299" s="47">
        <v>20</v>
      </c>
      <c r="B299" s="52" t="s">
        <v>92</v>
      </c>
      <c r="C299" s="49">
        <f>'P.N.C. x Comp. x Ramos'!C289</f>
        <v>0</v>
      </c>
      <c r="D299" s="49"/>
      <c r="E299" s="49"/>
      <c r="F299" s="49"/>
      <c r="G299" s="49"/>
      <c r="H299" s="49"/>
      <c r="I299" s="49"/>
      <c r="J299" s="49"/>
      <c r="K299" s="49"/>
      <c r="L299" s="49"/>
      <c r="M299" s="49"/>
      <c r="N299" s="49"/>
      <c r="O299" s="49"/>
      <c r="P299" s="50" t="e">
        <f>(C299/C318*100)</f>
        <v>#DIV/0!</v>
      </c>
      <c r="Q299" s="50" t="e">
        <f t="shared" si="19"/>
        <v>#DIV/0!</v>
      </c>
    </row>
    <row r="300" spans="1:17" ht="15" hidden="1" customHeight="1" x14ac:dyDescent="0.2">
      <c r="A300" s="47">
        <v>21</v>
      </c>
      <c r="B300" s="52" t="s">
        <v>101</v>
      </c>
      <c r="C300" s="49">
        <f>'P.N.C. x Comp. x Ramos'!C290</f>
        <v>0</v>
      </c>
      <c r="D300" s="49"/>
      <c r="E300" s="49"/>
      <c r="F300" s="49"/>
      <c r="G300" s="49"/>
      <c r="H300" s="49"/>
      <c r="I300" s="49"/>
      <c r="J300" s="49"/>
      <c r="K300" s="49"/>
      <c r="L300" s="49"/>
      <c r="M300" s="49"/>
      <c r="N300" s="49"/>
      <c r="O300" s="49"/>
      <c r="P300" s="50" t="e">
        <f>(C300/C318*100)</f>
        <v>#DIV/0!</v>
      </c>
      <c r="Q300" s="50" t="e">
        <f t="shared" si="19"/>
        <v>#DIV/0!</v>
      </c>
    </row>
    <row r="301" spans="1:17" ht="15" hidden="1" customHeight="1" x14ac:dyDescent="0.2">
      <c r="A301" s="47">
        <v>22</v>
      </c>
      <c r="B301" s="51" t="s">
        <v>115</v>
      </c>
      <c r="C301" s="49">
        <f>'P.N.C. x Comp. x Ramos'!C291</f>
        <v>0</v>
      </c>
      <c r="D301" s="49"/>
      <c r="E301" s="49"/>
      <c r="F301" s="49"/>
      <c r="G301" s="49"/>
      <c r="H301" s="49"/>
      <c r="I301" s="49"/>
      <c r="J301" s="49"/>
      <c r="K301" s="49"/>
      <c r="L301" s="49"/>
      <c r="M301" s="49"/>
      <c r="N301" s="49"/>
      <c r="O301" s="49"/>
      <c r="P301" s="50" t="e">
        <f>(C301/C318*100)</f>
        <v>#DIV/0!</v>
      </c>
      <c r="Q301" s="50" t="e">
        <f t="shared" si="19"/>
        <v>#DIV/0!</v>
      </c>
    </row>
    <row r="302" spans="1:17" ht="15" hidden="1" customHeight="1" x14ac:dyDescent="0.2">
      <c r="A302" s="47">
        <v>23</v>
      </c>
      <c r="B302" s="52" t="s">
        <v>106</v>
      </c>
      <c r="C302" s="49">
        <f>'P.N.C. x Comp. x Ramos'!C292</f>
        <v>0</v>
      </c>
      <c r="D302" s="49"/>
      <c r="E302" s="49"/>
      <c r="F302" s="49"/>
      <c r="G302" s="49"/>
      <c r="H302" s="49"/>
      <c r="I302" s="49"/>
      <c r="J302" s="49"/>
      <c r="K302" s="49"/>
      <c r="L302" s="49"/>
      <c r="M302" s="49"/>
      <c r="N302" s="49"/>
      <c r="O302" s="49"/>
      <c r="P302" s="50" t="e">
        <f>(C302/C318*100)</f>
        <v>#DIV/0!</v>
      </c>
      <c r="Q302" s="50" t="e">
        <f t="shared" si="19"/>
        <v>#DIV/0!</v>
      </c>
    </row>
    <row r="303" spans="1:17" ht="15" hidden="1" customHeight="1" x14ac:dyDescent="0.2">
      <c r="A303" s="47">
        <v>24</v>
      </c>
      <c r="B303" s="52" t="s">
        <v>82</v>
      </c>
      <c r="C303" s="49">
        <f>'P.N.C. x Comp. x Ramos'!C293</f>
        <v>0</v>
      </c>
      <c r="D303" s="49"/>
      <c r="E303" s="49"/>
      <c r="F303" s="49"/>
      <c r="G303" s="49"/>
      <c r="H303" s="49"/>
      <c r="I303" s="49"/>
      <c r="J303" s="49"/>
      <c r="K303" s="49"/>
      <c r="L303" s="49"/>
      <c r="M303" s="49"/>
      <c r="N303" s="49"/>
      <c r="O303" s="49"/>
      <c r="P303" s="50" t="e">
        <f>(C303/$C$318*100)</f>
        <v>#DIV/0!</v>
      </c>
      <c r="Q303" s="50" t="e">
        <f t="shared" si="19"/>
        <v>#DIV/0!</v>
      </c>
    </row>
    <row r="304" spans="1:17" ht="15" hidden="1" customHeight="1" x14ac:dyDescent="0.2">
      <c r="A304" s="47">
        <v>25</v>
      </c>
      <c r="B304" s="52" t="s">
        <v>104</v>
      </c>
      <c r="C304" s="49">
        <f>'P.N.C. x Comp. x Ramos'!C294</f>
        <v>0</v>
      </c>
      <c r="D304" s="49"/>
      <c r="E304" s="49"/>
      <c r="F304" s="49"/>
      <c r="G304" s="49"/>
      <c r="H304" s="49"/>
      <c r="I304" s="49"/>
      <c r="J304" s="49"/>
      <c r="K304" s="49"/>
      <c r="L304" s="49"/>
      <c r="M304" s="49"/>
      <c r="N304" s="49"/>
      <c r="O304" s="49"/>
      <c r="P304" s="50" t="e">
        <f t="shared" ref="P304:P316" si="20">(C304/$C$318*100)</f>
        <v>#DIV/0!</v>
      </c>
      <c r="Q304" s="50" t="e">
        <f t="shared" si="19"/>
        <v>#DIV/0!</v>
      </c>
    </row>
    <row r="305" spans="1:18" ht="15" hidden="1" customHeight="1" x14ac:dyDescent="0.2">
      <c r="A305" s="47">
        <v>26</v>
      </c>
      <c r="B305" s="52" t="s">
        <v>114</v>
      </c>
      <c r="C305" s="49">
        <f>'P.N.C. x Comp. x Ramos'!C295</f>
        <v>0</v>
      </c>
      <c r="D305" s="49"/>
      <c r="E305" s="49"/>
      <c r="F305" s="49"/>
      <c r="G305" s="49"/>
      <c r="H305" s="49"/>
      <c r="I305" s="49"/>
      <c r="J305" s="49"/>
      <c r="K305" s="49"/>
      <c r="L305" s="49"/>
      <c r="M305" s="49"/>
      <c r="N305" s="49"/>
      <c r="O305" s="49"/>
      <c r="P305" s="50" t="e">
        <f t="shared" si="20"/>
        <v>#DIV/0!</v>
      </c>
      <c r="Q305" s="50" t="e">
        <f t="shared" si="19"/>
        <v>#DIV/0!</v>
      </c>
    </row>
    <row r="306" spans="1:18" ht="15" hidden="1" customHeight="1" x14ac:dyDescent="0.2">
      <c r="A306" s="47">
        <v>27</v>
      </c>
      <c r="B306" s="52" t="s">
        <v>116</v>
      </c>
      <c r="C306" s="49">
        <f>'P.N.C. x Comp. x Ramos'!C296</f>
        <v>0</v>
      </c>
      <c r="D306" s="49"/>
      <c r="E306" s="49"/>
      <c r="F306" s="49"/>
      <c r="G306" s="49"/>
      <c r="H306" s="49"/>
      <c r="I306" s="49"/>
      <c r="J306" s="49"/>
      <c r="K306" s="49"/>
      <c r="L306" s="49"/>
      <c r="M306" s="49"/>
      <c r="N306" s="49"/>
      <c r="O306" s="49"/>
      <c r="P306" s="50" t="e">
        <f t="shared" si="20"/>
        <v>#DIV/0!</v>
      </c>
      <c r="Q306" s="50" t="e">
        <f t="shared" si="19"/>
        <v>#DIV/0!</v>
      </c>
    </row>
    <row r="307" spans="1:18" ht="15" hidden="1" customHeight="1" x14ac:dyDescent="0.2">
      <c r="A307" s="47">
        <v>28</v>
      </c>
      <c r="B307" s="52" t="s">
        <v>119</v>
      </c>
      <c r="C307" s="49">
        <f>'P.N.C. x Comp. x Ramos'!C297</f>
        <v>0</v>
      </c>
      <c r="D307" s="49"/>
      <c r="E307" s="49"/>
      <c r="F307" s="49"/>
      <c r="G307" s="49"/>
      <c r="H307" s="49"/>
      <c r="I307" s="49"/>
      <c r="J307" s="49"/>
      <c r="K307" s="49"/>
      <c r="L307" s="49"/>
      <c r="M307" s="49"/>
      <c r="N307" s="49"/>
      <c r="O307" s="49"/>
      <c r="P307" s="50" t="e">
        <f t="shared" si="20"/>
        <v>#DIV/0!</v>
      </c>
      <c r="Q307" s="50" t="e">
        <f t="shared" si="19"/>
        <v>#DIV/0!</v>
      </c>
      <c r="R307" s="4"/>
    </row>
    <row r="308" spans="1:18" ht="15" hidden="1" customHeight="1" x14ac:dyDescent="0.2">
      <c r="A308" s="47">
        <v>29</v>
      </c>
      <c r="B308" s="52" t="s">
        <v>124</v>
      </c>
      <c r="C308" s="49">
        <f>'P.N.C. x Comp. x Ramos'!C298</f>
        <v>0</v>
      </c>
      <c r="D308" s="49"/>
      <c r="E308" s="49"/>
      <c r="F308" s="49"/>
      <c r="G308" s="49"/>
      <c r="H308" s="49"/>
      <c r="I308" s="49"/>
      <c r="J308" s="49"/>
      <c r="K308" s="49"/>
      <c r="L308" s="49"/>
      <c r="M308" s="49"/>
      <c r="N308" s="49"/>
      <c r="O308" s="49"/>
      <c r="P308" s="50" t="e">
        <f t="shared" si="20"/>
        <v>#DIV/0!</v>
      </c>
      <c r="Q308" s="50" t="e">
        <f t="shared" si="19"/>
        <v>#DIV/0!</v>
      </c>
    </row>
    <row r="309" spans="1:18" ht="15" hidden="1" customHeight="1" x14ac:dyDescent="0.2">
      <c r="A309" s="47">
        <v>30</v>
      </c>
      <c r="B309" s="52" t="s">
        <v>102</v>
      </c>
      <c r="C309" s="49">
        <f>'P.N.C. x Comp. x Ramos'!C299</f>
        <v>0</v>
      </c>
      <c r="D309" s="49"/>
      <c r="E309" s="49"/>
      <c r="F309" s="49"/>
      <c r="G309" s="49"/>
      <c r="H309" s="49"/>
      <c r="I309" s="49"/>
      <c r="J309" s="49"/>
      <c r="K309" s="49"/>
      <c r="L309" s="49"/>
      <c r="M309" s="49"/>
      <c r="N309" s="49"/>
      <c r="O309" s="49"/>
      <c r="P309" s="50" t="e">
        <f t="shared" si="20"/>
        <v>#DIV/0!</v>
      </c>
      <c r="Q309" s="50" t="e">
        <f t="shared" si="19"/>
        <v>#DIV/0!</v>
      </c>
    </row>
    <row r="310" spans="1:18" ht="15" hidden="1" customHeight="1" x14ac:dyDescent="0.2">
      <c r="A310" s="47">
        <v>31</v>
      </c>
      <c r="B310" s="51" t="s">
        <v>109</v>
      </c>
      <c r="C310" s="49">
        <f>'P.N.C. x Comp. x Ramos'!C300</f>
        <v>0</v>
      </c>
      <c r="D310" s="49"/>
      <c r="E310" s="49"/>
      <c r="F310" s="49"/>
      <c r="G310" s="49"/>
      <c r="H310" s="49"/>
      <c r="I310" s="49"/>
      <c r="J310" s="49"/>
      <c r="K310" s="49"/>
      <c r="L310" s="49"/>
      <c r="M310" s="49"/>
      <c r="N310" s="49"/>
      <c r="O310" s="49"/>
      <c r="P310" s="50" t="e">
        <f t="shared" si="20"/>
        <v>#DIV/0!</v>
      </c>
      <c r="Q310" s="50" t="e">
        <f t="shared" si="19"/>
        <v>#DIV/0!</v>
      </c>
    </row>
    <row r="311" spans="1:18" ht="15" hidden="1" customHeight="1" x14ac:dyDescent="0.2">
      <c r="A311" s="47">
        <v>32</v>
      </c>
      <c r="B311" s="52" t="s">
        <v>123</v>
      </c>
      <c r="C311" s="49">
        <f>'P.N.C. x Comp. x Ramos'!C301</f>
        <v>0</v>
      </c>
      <c r="D311" s="49"/>
      <c r="E311" s="49"/>
      <c r="F311" s="49"/>
      <c r="G311" s="49"/>
      <c r="H311" s="49"/>
      <c r="I311" s="49"/>
      <c r="J311" s="49"/>
      <c r="K311" s="49"/>
      <c r="L311" s="49"/>
      <c r="M311" s="49"/>
      <c r="N311" s="49"/>
      <c r="O311" s="49"/>
      <c r="P311" s="50" t="e">
        <f t="shared" si="20"/>
        <v>#DIV/0!</v>
      </c>
      <c r="Q311" s="50" t="e">
        <f t="shared" si="19"/>
        <v>#DIV/0!</v>
      </c>
    </row>
    <row r="312" spans="1:18" ht="15" hidden="1" customHeight="1" x14ac:dyDescent="0.2">
      <c r="A312" s="47">
        <v>33</v>
      </c>
      <c r="B312" s="52" t="s">
        <v>118</v>
      </c>
      <c r="C312" s="49">
        <f>'P.N.C. x Comp. x Ramos'!C302</f>
        <v>0</v>
      </c>
      <c r="D312" s="49"/>
      <c r="E312" s="49"/>
      <c r="F312" s="49"/>
      <c r="G312" s="49"/>
      <c r="H312" s="49"/>
      <c r="I312" s="49"/>
      <c r="J312" s="49"/>
      <c r="K312" s="49"/>
      <c r="L312" s="49"/>
      <c r="M312" s="49"/>
      <c r="N312" s="49"/>
      <c r="O312" s="49"/>
      <c r="P312" s="50" t="e">
        <f t="shared" si="20"/>
        <v>#DIV/0!</v>
      </c>
      <c r="Q312" s="50" t="e">
        <f t="shared" ref="Q312:Q317" si="21">(Q311+P312)</f>
        <v>#DIV/0!</v>
      </c>
    </row>
    <row r="313" spans="1:18" ht="15" hidden="1" customHeight="1" x14ac:dyDescent="0.2">
      <c r="A313" s="47">
        <v>34</v>
      </c>
      <c r="B313" s="52" t="s">
        <v>120</v>
      </c>
      <c r="C313" s="49">
        <f>'P.N.C. x Comp. x Ramos'!C303</f>
        <v>0</v>
      </c>
      <c r="D313" s="49"/>
      <c r="E313" s="49"/>
      <c r="F313" s="49"/>
      <c r="G313" s="49"/>
      <c r="H313" s="49"/>
      <c r="I313" s="49"/>
      <c r="J313" s="49"/>
      <c r="K313" s="49"/>
      <c r="L313" s="49"/>
      <c r="M313" s="49"/>
      <c r="N313" s="49"/>
      <c r="O313" s="49"/>
      <c r="P313" s="50" t="e">
        <f t="shared" si="20"/>
        <v>#DIV/0!</v>
      </c>
      <c r="Q313" s="50" t="e">
        <f t="shared" si="21"/>
        <v>#DIV/0!</v>
      </c>
    </row>
    <row r="314" spans="1:18" ht="15" hidden="1" customHeight="1" x14ac:dyDescent="0.2">
      <c r="A314" s="47">
        <v>35</v>
      </c>
      <c r="B314" s="52" t="s">
        <v>163</v>
      </c>
      <c r="C314" s="49">
        <f>'P.N.C. x Comp. x Ramos'!C304</f>
        <v>0</v>
      </c>
      <c r="D314" s="49"/>
      <c r="E314" s="49"/>
      <c r="F314" s="49"/>
      <c r="G314" s="49"/>
      <c r="H314" s="49"/>
      <c r="I314" s="49"/>
      <c r="J314" s="49"/>
      <c r="K314" s="49"/>
      <c r="L314" s="49"/>
      <c r="M314" s="49"/>
      <c r="N314" s="49"/>
      <c r="O314" s="49"/>
      <c r="P314" s="50" t="e">
        <f t="shared" si="20"/>
        <v>#DIV/0!</v>
      </c>
      <c r="Q314" s="50" t="e">
        <f t="shared" si="21"/>
        <v>#DIV/0!</v>
      </c>
    </row>
    <row r="315" spans="1:18" ht="15" hidden="1" customHeight="1" x14ac:dyDescent="0.2">
      <c r="A315" s="47">
        <v>36</v>
      </c>
      <c r="B315" s="52" t="s">
        <v>105</v>
      </c>
      <c r="C315" s="49">
        <f>'P.N.C. x Comp. x Ramos'!C305</f>
        <v>0</v>
      </c>
      <c r="D315" s="49"/>
      <c r="E315" s="49"/>
      <c r="F315" s="49"/>
      <c r="G315" s="49"/>
      <c r="H315" s="49"/>
      <c r="I315" s="49"/>
      <c r="J315" s="49"/>
      <c r="K315" s="49"/>
      <c r="L315" s="49"/>
      <c r="M315" s="49"/>
      <c r="N315" s="49"/>
      <c r="O315" s="49"/>
      <c r="P315" s="50" t="e">
        <f t="shared" si="20"/>
        <v>#DIV/0!</v>
      </c>
      <c r="Q315" s="50" t="e">
        <f t="shared" si="21"/>
        <v>#DIV/0!</v>
      </c>
    </row>
    <row r="316" spans="1:18" ht="15" hidden="1" customHeight="1" x14ac:dyDescent="0.2">
      <c r="A316" s="47">
        <v>37</v>
      </c>
      <c r="B316" s="52" t="s">
        <v>103</v>
      </c>
      <c r="C316" s="49">
        <f>'P.N.C. x Comp. x Ramos'!C306</f>
        <v>0</v>
      </c>
      <c r="D316" s="49"/>
      <c r="E316" s="49"/>
      <c r="F316" s="49"/>
      <c r="G316" s="49"/>
      <c r="H316" s="49"/>
      <c r="I316" s="49"/>
      <c r="J316" s="49"/>
      <c r="K316" s="49"/>
      <c r="L316" s="49"/>
      <c r="M316" s="49"/>
      <c r="N316" s="49"/>
      <c r="O316" s="49"/>
      <c r="P316" s="50" t="e">
        <f t="shared" si="20"/>
        <v>#DIV/0!</v>
      </c>
      <c r="Q316" s="50" t="e">
        <f t="shared" si="21"/>
        <v>#DIV/0!</v>
      </c>
    </row>
    <row r="317" spans="1:18" ht="15" hidden="1" customHeight="1" x14ac:dyDescent="0.2">
      <c r="A317" s="47">
        <v>38</v>
      </c>
      <c r="B317" s="52" t="s">
        <v>110</v>
      </c>
      <c r="C317" s="49">
        <f>'P.N.C. x Comp. x Ramos'!C307</f>
        <v>0</v>
      </c>
      <c r="D317" s="49"/>
      <c r="E317" s="49"/>
      <c r="F317" s="49"/>
      <c r="G317" s="49"/>
      <c r="H317" s="49"/>
      <c r="I317" s="49"/>
      <c r="J317" s="49"/>
      <c r="K317" s="49"/>
      <c r="L317" s="49"/>
      <c r="M317" s="49"/>
      <c r="N317" s="49"/>
      <c r="O317" s="49"/>
      <c r="P317" s="50" t="e">
        <f>(C317/$C$318*100)</f>
        <v>#DIV/0!</v>
      </c>
      <c r="Q317" s="50" t="e">
        <f t="shared" si="21"/>
        <v>#DIV/0!</v>
      </c>
    </row>
    <row r="318" spans="1:18" ht="18" hidden="1" customHeight="1" x14ac:dyDescent="0.2">
      <c r="A318" s="54"/>
      <c r="B318" s="55" t="s">
        <v>21</v>
      </c>
      <c r="C318" s="56">
        <f>SUM(C280:C317)</f>
        <v>0</v>
      </c>
      <c r="D318" s="56">
        <v>0</v>
      </c>
      <c r="E318" s="56">
        <v>0</v>
      </c>
      <c r="F318" s="56">
        <v>0</v>
      </c>
      <c r="G318" s="56">
        <v>0</v>
      </c>
      <c r="H318" s="56">
        <v>0</v>
      </c>
      <c r="I318" s="56">
        <v>0</v>
      </c>
      <c r="J318" s="56">
        <v>0</v>
      </c>
      <c r="K318" s="56">
        <v>3955</v>
      </c>
      <c r="L318" s="56">
        <v>0</v>
      </c>
      <c r="M318" s="56">
        <v>0</v>
      </c>
      <c r="N318" s="56">
        <v>0</v>
      </c>
      <c r="O318" s="56">
        <v>0</v>
      </c>
      <c r="P318" s="57" t="e">
        <f>SUM(P280:P317)</f>
        <v>#DIV/0!</v>
      </c>
      <c r="Q318" s="53"/>
    </row>
    <row r="319" spans="1:18" hidden="1" x14ac:dyDescent="0.2">
      <c r="A319" s="81" t="s">
        <v>97</v>
      </c>
      <c r="B319" s="28"/>
    </row>
    <row r="320" spans="1:18" hidden="1" x14ac:dyDescent="0.2"/>
    <row r="321" hidden="1" x14ac:dyDescent="0.2"/>
    <row r="322" hidden="1" x14ac:dyDescent="0.2"/>
    <row r="323" hidden="1" x14ac:dyDescent="0.2"/>
    <row r="324" hidden="1" x14ac:dyDescent="0.2"/>
    <row r="325" hidden="1" x14ac:dyDescent="0.2"/>
    <row r="326" hidden="1" x14ac:dyDescent="0.2"/>
    <row r="327" hidden="1" x14ac:dyDescent="0.2"/>
    <row r="328" hidden="1" x14ac:dyDescent="0.2"/>
    <row r="329" hidden="1" x14ac:dyDescent="0.2"/>
    <row r="330" hidden="1" x14ac:dyDescent="0.2"/>
    <row r="331" hidden="1" x14ac:dyDescent="0.2"/>
    <row r="332" hidden="1" x14ac:dyDescent="0.2"/>
    <row r="333" hidden="1" x14ac:dyDescent="0.2"/>
    <row r="334" hidden="1" x14ac:dyDescent="0.2"/>
    <row r="335" hidden="1" x14ac:dyDescent="0.2"/>
    <row r="336" hidden="1" x14ac:dyDescent="0.2"/>
    <row r="337" spans="1:17" hidden="1" x14ac:dyDescent="0.2"/>
    <row r="338" spans="1:17" hidden="1" x14ac:dyDescent="0.2"/>
    <row r="339" spans="1:17" hidden="1" x14ac:dyDescent="0.2"/>
    <row r="340" spans="1:17" hidden="1" x14ac:dyDescent="0.2"/>
    <row r="341" spans="1:17" hidden="1" x14ac:dyDescent="0.2"/>
    <row r="342" spans="1:17" ht="20.25" hidden="1" x14ac:dyDescent="0.3">
      <c r="A342" s="188" t="s">
        <v>42</v>
      </c>
      <c r="B342" s="188"/>
      <c r="C342" s="188"/>
      <c r="D342" s="188"/>
      <c r="E342" s="188"/>
      <c r="F342" s="188"/>
      <c r="G342" s="188"/>
      <c r="H342" s="188"/>
      <c r="I342" s="188"/>
      <c r="J342" s="188"/>
      <c r="K342" s="188"/>
      <c r="L342" s="188"/>
      <c r="M342" s="188"/>
      <c r="N342" s="188"/>
      <c r="O342" s="188"/>
      <c r="P342" s="188"/>
      <c r="Q342" s="188"/>
    </row>
    <row r="343" spans="1:17" hidden="1" x14ac:dyDescent="0.2">
      <c r="A343" s="189" t="s">
        <v>94</v>
      </c>
      <c r="B343" s="189"/>
      <c r="C343" s="189"/>
      <c r="D343" s="189"/>
      <c r="E343" s="189"/>
      <c r="F343" s="189"/>
      <c r="G343" s="189"/>
      <c r="H343" s="189"/>
      <c r="I343" s="189"/>
      <c r="J343" s="189"/>
      <c r="K343" s="189"/>
      <c r="L343" s="189"/>
      <c r="M343" s="189"/>
      <c r="N343" s="189"/>
      <c r="O343" s="189"/>
      <c r="P343" s="189"/>
      <c r="Q343" s="189"/>
    </row>
    <row r="344" spans="1:17" hidden="1" x14ac:dyDescent="0.2">
      <c r="A344" s="191" t="s">
        <v>129</v>
      </c>
      <c r="B344" s="191"/>
      <c r="C344" s="191"/>
      <c r="D344" s="191"/>
      <c r="E344" s="191"/>
      <c r="F344" s="191"/>
      <c r="G344" s="191"/>
      <c r="H344" s="191"/>
      <c r="I344" s="191"/>
      <c r="J344" s="191"/>
      <c r="K344" s="191"/>
      <c r="L344" s="191"/>
      <c r="M344" s="191"/>
      <c r="N344" s="191"/>
      <c r="O344" s="191"/>
      <c r="P344" s="191"/>
      <c r="Q344" s="191"/>
    </row>
    <row r="345" spans="1:17" hidden="1" x14ac:dyDescent="0.2">
      <c r="A345" s="189" t="s">
        <v>113</v>
      </c>
      <c r="B345" s="189"/>
      <c r="C345" s="189"/>
      <c r="D345" s="189"/>
      <c r="E345" s="189"/>
      <c r="F345" s="189"/>
      <c r="G345" s="189"/>
      <c r="H345" s="189"/>
      <c r="I345" s="189"/>
      <c r="J345" s="189"/>
      <c r="K345" s="189"/>
      <c r="L345" s="189"/>
      <c r="M345" s="189"/>
      <c r="N345" s="189"/>
      <c r="O345" s="189"/>
      <c r="P345" s="189"/>
      <c r="Q345" s="189"/>
    </row>
    <row r="346" spans="1:17" hidden="1" x14ac:dyDescent="0.2"/>
    <row r="347" spans="1:17" ht="20.25" hidden="1" customHeight="1" x14ac:dyDescent="0.2">
      <c r="A347" s="113" t="s">
        <v>32</v>
      </c>
      <c r="B347" s="113" t="s">
        <v>33</v>
      </c>
      <c r="C347" s="113" t="s">
        <v>50</v>
      </c>
      <c r="D347" s="113" t="s">
        <v>23</v>
      </c>
      <c r="E347" s="113" t="s">
        <v>1</v>
      </c>
      <c r="F347" s="113" t="s">
        <v>2</v>
      </c>
      <c r="G347" s="113" t="s">
        <v>3</v>
      </c>
      <c r="H347" s="113" t="s">
        <v>4</v>
      </c>
      <c r="I347" s="113" t="s">
        <v>5</v>
      </c>
      <c r="J347" s="113" t="s">
        <v>6</v>
      </c>
      <c r="K347" s="113" t="s">
        <v>7</v>
      </c>
      <c r="L347" s="113" t="s">
        <v>8</v>
      </c>
      <c r="M347" s="113" t="s">
        <v>9</v>
      </c>
      <c r="N347" s="113" t="s">
        <v>10</v>
      </c>
      <c r="O347" s="113" t="s">
        <v>11</v>
      </c>
      <c r="P347" s="113" t="s">
        <v>60</v>
      </c>
      <c r="Q347" s="113" t="s">
        <v>61</v>
      </c>
    </row>
    <row r="348" spans="1:17" ht="15" hidden="1" customHeight="1" x14ac:dyDescent="0.2">
      <c r="A348" s="47">
        <v>1</v>
      </c>
      <c r="B348" s="103" t="s">
        <v>90</v>
      </c>
      <c r="C348" s="49">
        <f>'P.N.C. x Comp. x Ramos'!C336</f>
        <v>0</v>
      </c>
      <c r="D348" s="48"/>
      <c r="E348" s="48"/>
      <c r="F348" s="48"/>
      <c r="G348" s="48"/>
      <c r="H348" s="48"/>
      <c r="I348" s="48"/>
      <c r="J348" s="48"/>
      <c r="K348" s="48"/>
      <c r="L348" s="48"/>
      <c r="M348" s="48"/>
      <c r="N348" s="48"/>
      <c r="O348" s="48"/>
      <c r="P348" s="50" t="e">
        <f>(C348/$C$386*100)</f>
        <v>#DIV/0!</v>
      </c>
      <c r="Q348" s="50" t="e">
        <f>(P348)</f>
        <v>#DIV/0!</v>
      </c>
    </row>
    <row r="349" spans="1:17" ht="15" hidden="1" customHeight="1" x14ac:dyDescent="0.2">
      <c r="A349" s="47">
        <v>2</v>
      </c>
      <c r="B349" s="52" t="s">
        <v>122</v>
      </c>
      <c r="C349" s="49">
        <f>'P.N.C. x Comp. x Ramos'!C337</f>
        <v>0</v>
      </c>
      <c r="D349" s="48"/>
      <c r="E349" s="48"/>
      <c r="F349" s="48"/>
      <c r="G349" s="48"/>
      <c r="H349" s="48"/>
      <c r="I349" s="48"/>
      <c r="J349" s="48"/>
      <c r="K349" s="48"/>
      <c r="L349" s="48"/>
      <c r="M349" s="48"/>
      <c r="N349" s="48"/>
      <c r="O349" s="48"/>
      <c r="P349" s="50" t="e">
        <f t="shared" ref="P349:P385" si="22">(C349/$C$386*100)</f>
        <v>#DIV/0!</v>
      </c>
      <c r="Q349" s="50" t="e">
        <f>(Q348+P349)</f>
        <v>#DIV/0!</v>
      </c>
    </row>
    <row r="350" spans="1:17" ht="15" hidden="1" customHeight="1" x14ac:dyDescent="0.2">
      <c r="A350" s="47">
        <v>3</v>
      </c>
      <c r="B350" s="52" t="s">
        <v>99</v>
      </c>
      <c r="C350" s="49">
        <f>'P.N.C. x Comp. x Ramos'!C338</f>
        <v>0</v>
      </c>
      <c r="D350" s="48"/>
      <c r="E350" s="48"/>
      <c r="F350" s="48"/>
      <c r="G350" s="48"/>
      <c r="H350" s="48"/>
      <c r="I350" s="48"/>
      <c r="J350" s="48"/>
      <c r="K350" s="48"/>
      <c r="L350" s="48"/>
      <c r="M350" s="48"/>
      <c r="N350" s="48"/>
      <c r="O350" s="48"/>
      <c r="P350" s="50" t="e">
        <f t="shared" si="22"/>
        <v>#DIV/0!</v>
      </c>
      <c r="Q350" s="50" t="e">
        <f>(Q349+P350)</f>
        <v>#DIV/0!</v>
      </c>
    </row>
    <row r="351" spans="1:17" ht="15" hidden="1" customHeight="1" x14ac:dyDescent="0.2">
      <c r="A351" s="47">
        <v>4</v>
      </c>
      <c r="B351" s="52" t="s">
        <v>96</v>
      </c>
      <c r="C351" s="49">
        <f>'P.N.C. x Comp. x Ramos'!C339</f>
        <v>0</v>
      </c>
      <c r="D351" s="48"/>
      <c r="E351" s="48"/>
      <c r="F351" s="48"/>
      <c r="G351" s="48"/>
      <c r="H351" s="48"/>
      <c r="I351" s="48"/>
      <c r="J351" s="48"/>
      <c r="K351" s="48"/>
      <c r="L351" s="48"/>
      <c r="M351" s="48"/>
      <c r="N351" s="48"/>
      <c r="O351" s="48"/>
      <c r="P351" s="50" t="e">
        <f t="shared" si="22"/>
        <v>#DIV/0!</v>
      </c>
      <c r="Q351" s="50" t="e">
        <f t="shared" ref="Q351:Q357" si="23">(Q350+P351)</f>
        <v>#DIV/0!</v>
      </c>
    </row>
    <row r="352" spans="1:17" ht="15" hidden="1" customHeight="1" x14ac:dyDescent="0.2">
      <c r="A352" s="47">
        <v>5</v>
      </c>
      <c r="B352" s="52" t="s">
        <v>91</v>
      </c>
      <c r="C352" s="49">
        <f>'P.N.C. x Comp. x Ramos'!C340</f>
        <v>0</v>
      </c>
      <c r="D352" s="48"/>
      <c r="E352" s="48"/>
      <c r="F352" s="48"/>
      <c r="G352" s="48"/>
      <c r="H352" s="48"/>
      <c r="I352" s="48"/>
      <c r="J352" s="48"/>
      <c r="K352" s="48"/>
      <c r="L352" s="48"/>
      <c r="M352" s="48"/>
      <c r="N352" s="48"/>
      <c r="O352" s="48"/>
      <c r="P352" s="50" t="e">
        <f t="shared" si="22"/>
        <v>#DIV/0!</v>
      </c>
      <c r="Q352" s="50" t="e">
        <f t="shared" si="23"/>
        <v>#DIV/0!</v>
      </c>
    </row>
    <row r="353" spans="1:17" ht="15" hidden="1" customHeight="1" x14ac:dyDescent="0.2">
      <c r="A353" s="47">
        <v>6</v>
      </c>
      <c r="B353" s="52" t="s">
        <v>88</v>
      </c>
      <c r="C353" s="49">
        <f>'P.N.C. x Comp. x Ramos'!C341</f>
        <v>0</v>
      </c>
      <c r="D353" s="48"/>
      <c r="E353" s="48"/>
      <c r="F353" s="48"/>
      <c r="G353" s="48"/>
      <c r="H353" s="48"/>
      <c r="I353" s="48"/>
      <c r="J353" s="48"/>
      <c r="K353" s="48"/>
      <c r="L353" s="48"/>
      <c r="M353" s="48"/>
      <c r="N353" s="48"/>
      <c r="O353" s="48"/>
      <c r="P353" s="50" t="e">
        <f t="shared" si="22"/>
        <v>#DIV/0!</v>
      </c>
      <c r="Q353" s="50" t="e">
        <f t="shared" si="23"/>
        <v>#DIV/0!</v>
      </c>
    </row>
    <row r="354" spans="1:17" ht="15" hidden="1" customHeight="1" x14ac:dyDescent="0.2">
      <c r="A354" s="47">
        <v>7</v>
      </c>
      <c r="B354" s="52" t="s">
        <v>93</v>
      </c>
      <c r="C354" s="49">
        <f>'P.N.C. x Comp. x Ramos'!C342</f>
        <v>0</v>
      </c>
      <c r="D354" s="48"/>
      <c r="E354" s="48"/>
      <c r="F354" s="48"/>
      <c r="G354" s="48"/>
      <c r="H354" s="48"/>
      <c r="I354" s="48"/>
      <c r="J354" s="48"/>
      <c r="K354" s="48"/>
      <c r="L354" s="48"/>
      <c r="M354" s="48"/>
      <c r="N354" s="48"/>
      <c r="O354" s="48"/>
      <c r="P354" s="50" t="e">
        <f t="shared" si="22"/>
        <v>#DIV/0!</v>
      </c>
      <c r="Q354" s="50" t="e">
        <f t="shared" si="23"/>
        <v>#DIV/0!</v>
      </c>
    </row>
    <row r="355" spans="1:17" ht="15" hidden="1" customHeight="1" x14ac:dyDescent="0.2">
      <c r="A355" s="47">
        <v>8</v>
      </c>
      <c r="B355" s="52" t="s">
        <v>89</v>
      </c>
      <c r="C355" s="49">
        <f>'P.N.C. x Comp. x Ramos'!C343</f>
        <v>0</v>
      </c>
      <c r="D355" s="48"/>
      <c r="E355" s="48"/>
      <c r="F355" s="48"/>
      <c r="G355" s="48"/>
      <c r="H355" s="48"/>
      <c r="I355" s="48"/>
      <c r="J355" s="48"/>
      <c r="K355" s="48"/>
      <c r="L355" s="48"/>
      <c r="M355" s="48"/>
      <c r="N355" s="48"/>
      <c r="O355" s="48"/>
      <c r="P355" s="50" t="e">
        <f t="shared" si="22"/>
        <v>#DIV/0!</v>
      </c>
      <c r="Q355" s="50" t="e">
        <f t="shared" si="23"/>
        <v>#DIV/0!</v>
      </c>
    </row>
    <row r="356" spans="1:17" ht="15" hidden="1" customHeight="1" x14ac:dyDescent="0.2">
      <c r="A356" s="47">
        <v>9</v>
      </c>
      <c r="B356" s="52" t="s">
        <v>78</v>
      </c>
      <c r="C356" s="49">
        <f>'P.N.C. x Comp. x Ramos'!C344</f>
        <v>0</v>
      </c>
      <c r="D356" s="48"/>
      <c r="E356" s="48"/>
      <c r="F356" s="48"/>
      <c r="G356" s="48"/>
      <c r="H356" s="48"/>
      <c r="I356" s="48"/>
      <c r="J356" s="48"/>
      <c r="K356" s="48"/>
      <c r="L356" s="48"/>
      <c r="M356" s="48"/>
      <c r="N356" s="48"/>
      <c r="O356" s="48"/>
      <c r="P356" s="50" t="e">
        <f t="shared" si="22"/>
        <v>#DIV/0!</v>
      </c>
      <c r="Q356" s="50" t="e">
        <f t="shared" si="23"/>
        <v>#DIV/0!</v>
      </c>
    </row>
    <row r="357" spans="1:17" ht="15" hidden="1" customHeight="1" x14ac:dyDescent="0.2">
      <c r="A357" s="47">
        <v>10</v>
      </c>
      <c r="B357" s="52" t="s">
        <v>95</v>
      </c>
      <c r="C357" s="49">
        <f>'P.N.C. x Comp. x Ramos'!C345</f>
        <v>0</v>
      </c>
      <c r="D357" s="48"/>
      <c r="E357" s="48"/>
      <c r="F357" s="48"/>
      <c r="G357" s="48"/>
      <c r="H357" s="48"/>
      <c r="I357" s="48"/>
      <c r="J357" s="48"/>
      <c r="K357" s="48"/>
      <c r="L357" s="48"/>
      <c r="M357" s="48"/>
      <c r="N357" s="48"/>
      <c r="O357" s="48"/>
      <c r="P357" s="50" t="e">
        <f t="shared" si="22"/>
        <v>#DIV/0!</v>
      </c>
      <c r="Q357" s="50" t="e">
        <f t="shared" si="23"/>
        <v>#DIV/0!</v>
      </c>
    </row>
    <row r="358" spans="1:17" ht="15" hidden="1" customHeight="1" x14ac:dyDescent="0.2">
      <c r="A358" s="47">
        <v>11</v>
      </c>
      <c r="B358" s="52" t="s">
        <v>98</v>
      </c>
      <c r="C358" s="49">
        <f>'P.N.C. x Comp. x Ramos'!C346</f>
        <v>0</v>
      </c>
      <c r="D358" s="48"/>
      <c r="E358" s="48"/>
      <c r="F358" s="48"/>
      <c r="G358" s="48"/>
      <c r="H358" s="48"/>
      <c r="I358" s="48"/>
      <c r="J358" s="48"/>
      <c r="K358" s="48"/>
      <c r="L358" s="48"/>
      <c r="M358" s="48"/>
      <c r="N358" s="48"/>
      <c r="O358" s="48"/>
      <c r="P358" s="50" t="e">
        <f t="shared" si="22"/>
        <v>#DIV/0!</v>
      </c>
      <c r="Q358" s="50" t="e">
        <f>(Q357+P358)</f>
        <v>#DIV/0!</v>
      </c>
    </row>
    <row r="359" spans="1:17" ht="15" hidden="1" customHeight="1" x14ac:dyDescent="0.2">
      <c r="A359" s="47">
        <v>12</v>
      </c>
      <c r="B359" s="52" t="s">
        <v>83</v>
      </c>
      <c r="C359" s="49">
        <f>'P.N.C. x Comp. x Ramos'!C347</f>
        <v>0</v>
      </c>
      <c r="D359" s="48"/>
      <c r="E359" s="48"/>
      <c r="F359" s="48"/>
      <c r="G359" s="48"/>
      <c r="H359" s="48"/>
      <c r="I359" s="48"/>
      <c r="J359" s="48"/>
      <c r="K359" s="48"/>
      <c r="L359" s="48"/>
      <c r="M359" s="48"/>
      <c r="N359" s="48"/>
      <c r="O359" s="48"/>
      <c r="P359" s="50" t="e">
        <f t="shared" si="22"/>
        <v>#DIV/0!</v>
      </c>
      <c r="Q359" s="50" t="e">
        <f>(Q358+P359)</f>
        <v>#DIV/0!</v>
      </c>
    </row>
    <row r="360" spans="1:17" ht="15" hidden="1" customHeight="1" x14ac:dyDescent="0.2">
      <c r="A360" s="47">
        <v>13</v>
      </c>
      <c r="B360" s="52" t="s">
        <v>85</v>
      </c>
      <c r="C360" s="49">
        <f>'P.N.C. x Comp. x Ramos'!C348</f>
        <v>0</v>
      </c>
      <c r="D360" s="48"/>
      <c r="E360" s="48"/>
      <c r="F360" s="48"/>
      <c r="G360" s="48"/>
      <c r="H360" s="48"/>
      <c r="I360" s="48"/>
      <c r="J360" s="48"/>
      <c r="K360" s="48"/>
      <c r="L360" s="48"/>
      <c r="M360" s="48"/>
      <c r="N360" s="48"/>
      <c r="O360" s="48"/>
      <c r="P360" s="50" t="e">
        <f t="shared" si="22"/>
        <v>#DIV/0!</v>
      </c>
      <c r="Q360" s="50" t="e">
        <f t="shared" ref="Q360:Q379" si="24">(Q359+P360)</f>
        <v>#DIV/0!</v>
      </c>
    </row>
    <row r="361" spans="1:17" ht="15" hidden="1" customHeight="1" x14ac:dyDescent="0.2">
      <c r="A361" s="47">
        <v>14</v>
      </c>
      <c r="B361" s="52" t="s">
        <v>81</v>
      </c>
      <c r="C361" s="49">
        <f>'P.N.C. x Comp. x Ramos'!C349</f>
        <v>0</v>
      </c>
      <c r="D361" s="48"/>
      <c r="E361" s="48"/>
      <c r="F361" s="48"/>
      <c r="G361" s="48"/>
      <c r="H361" s="48"/>
      <c r="I361" s="48"/>
      <c r="J361" s="48"/>
      <c r="K361" s="48"/>
      <c r="L361" s="48"/>
      <c r="M361" s="48"/>
      <c r="N361" s="48"/>
      <c r="O361" s="48"/>
      <c r="P361" s="50" t="e">
        <f t="shared" si="22"/>
        <v>#DIV/0!</v>
      </c>
      <c r="Q361" s="50" t="e">
        <f t="shared" si="24"/>
        <v>#DIV/0!</v>
      </c>
    </row>
    <row r="362" spans="1:17" ht="15" hidden="1" customHeight="1" x14ac:dyDescent="0.2">
      <c r="A362" s="47">
        <v>15</v>
      </c>
      <c r="B362" s="52" t="s">
        <v>80</v>
      </c>
      <c r="C362" s="49">
        <f>'P.N.C. x Comp. x Ramos'!C350</f>
        <v>0</v>
      </c>
      <c r="D362" s="48"/>
      <c r="E362" s="48"/>
      <c r="F362" s="48"/>
      <c r="G362" s="48"/>
      <c r="H362" s="48"/>
      <c r="I362" s="48"/>
      <c r="J362" s="48"/>
      <c r="K362" s="48"/>
      <c r="L362" s="48"/>
      <c r="M362" s="48"/>
      <c r="N362" s="48"/>
      <c r="O362" s="48"/>
      <c r="P362" s="50" t="e">
        <f t="shared" si="22"/>
        <v>#DIV/0!</v>
      </c>
      <c r="Q362" s="50" t="e">
        <f t="shared" si="24"/>
        <v>#DIV/0!</v>
      </c>
    </row>
    <row r="363" spans="1:17" ht="15" hidden="1" customHeight="1" x14ac:dyDescent="0.2">
      <c r="A363" s="47">
        <v>16</v>
      </c>
      <c r="B363" s="52" t="s">
        <v>107</v>
      </c>
      <c r="C363" s="49">
        <f>'P.N.C. x Comp. x Ramos'!C351</f>
        <v>0</v>
      </c>
      <c r="D363" s="48"/>
      <c r="E363" s="48"/>
      <c r="F363" s="48"/>
      <c r="G363" s="48"/>
      <c r="H363" s="48"/>
      <c r="I363" s="48"/>
      <c r="J363" s="48"/>
      <c r="K363" s="48"/>
      <c r="L363" s="48"/>
      <c r="M363" s="48"/>
      <c r="N363" s="48"/>
      <c r="O363" s="48"/>
      <c r="P363" s="50" t="e">
        <f t="shared" si="22"/>
        <v>#DIV/0!</v>
      </c>
      <c r="Q363" s="50" t="e">
        <f t="shared" si="24"/>
        <v>#DIV/0!</v>
      </c>
    </row>
    <row r="364" spans="1:17" ht="15" hidden="1" customHeight="1" x14ac:dyDescent="0.2">
      <c r="A364" s="47">
        <v>17</v>
      </c>
      <c r="B364" s="52" t="s">
        <v>79</v>
      </c>
      <c r="C364" s="49">
        <f>'P.N.C. x Comp. x Ramos'!C352</f>
        <v>0</v>
      </c>
      <c r="D364" s="48"/>
      <c r="E364" s="48"/>
      <c r="F364" s="48"/>
      <c r="G364" s="48"/>
      <c r="H364" s="48"/>
      <c r="I364" s="48"/>
      <c r="J364" s="48"/>
      <c r="K364" s="48"/>
      <c r="L364" s="48"/>
      <c r="M364" s="48"/>
      <c r="N364" s="48"/>
      <c r="O364" s="48"/>
      <c r="P364" s="50" t="e">
        <f t="shared" si="22"/>
        <v>#DIV/0!</v>
      </c>
      <c r="Q364" s="50" t="e">
        <f t="shared" si="24"/>
        <v>#DIV/0!</v>
      </c>
    </row>
    <row r="365" spans="1:17" ht="15" hidden="1" customHeight="1" x14ac:dyDescent="0.2">
      <c r="A365" s="47">
        <v>18</v>
      </c>
      <c r="B365" s="52" t="s">
        <v>84</v>
      </c>
      <c r="C365" s="49">
        <f>'P.N.C. x Comp. x Ramos'!C353</f>
        <v>0</v>
      </c>
      <c r="D365" s="48"/>
      <c r="E365" s="48"/>
      <c r="F365" s="48"/>
      <c r="G365" s="48"/>
      <c r="H365" s="48"/>
      <c r="I365" s="48"/>
      <c r="J365" s="48"/>
      <c r="K365" s="48"/>
      <c r="L365" s="48"/>
      <c r="M365" s="48"/>
      <c r="N365" s="48"/>
      <c r="O365" s="48"/>
      <c r="P365" s="50" t="e">
        <f t="shared" si="22"/>
        <v>#DIV/0!</v>
      </c>
      <c r="Q365" s="50" t="e">
        <f t="shared" si="24"/>
        <v>#DIV/0!</v>
      </c>
    </row>
    <row r="366" spans="1:17" ht="15" hidden="1" customHeight="1" x14ac:dyDescent="0.2">
      <c r="A366" s="47">
        <v>19</v>
      </c>
      <c r="B366" s="52" t="s">
        <v>100</v>
      </c>
      <c r="C366" s="49">
        <f>'P.N.C. x Comp. x Ramos'!C354</f>
        <v>0</v>
      </c>
      <c r="D366" s="48"/>
      <c r="E366" s="48"/>
      <c r="F366" s="48"/>
      <c r="G366" s="48"/>
      <c r="H366" s="48"/>
      <c r="I366" s="48"/>
      <c r="J366" s="48"/>
      <c r="K366" s="48"/>
      <c r="L366" s="48"/>
      <c r="M366" s="48"/>
      <c r="N366" s="48"/>
      <c r="O366" s="48"/>
      <c r="P366" s="50" t="e">
        <f t="shared" si="22"/>
        <v>#DIV/0!</v>
      </c>
      <c r="Q366" s="50" t="e">
        <f t="shared" si="24"/>
        <v>#DIV/0!</v>
      </c>
    </row>
    <row r="367" spans="1:17" ht="15" hidden="1" customHeight="1" x14ac:dyDescent="0.2">
      <c r="A367" s="47">
        <v>20</v>
      </c>
      <c r="B367" s="52" t="s">
        <v>92</v>
      </c>
      <c r="C367" s="49">
        <f>'P.N.C. x Comp. x Ramos'!C355</f>
        <v>0</v>
      </c>
      <c r="D367" s="48"/>
      <c r="E367" s="48"/>
      <c r="F367" s="48"/>
      <c r="G367" s="48"/>
      <c r="H367" s="48"/>
      <c r="I367" s="48"/>
      <c r="J367" s="48"/>
      <c r="K367" s="48"/>
      <c r="L367" s="48"/>
      <c r="M367" s="48"/>
      <c r="N367" s="48"/>
      <c r="O367" s="48"/>
      <c r="P367" s="50" t="e">
        <f t="shared" si="22"/>
        <v>#DIV/0!</v>
      </c>
      <c r="Q367" s="50" t="e">
        <f t="shared" si="24"/>
        <v>#DIV/0!</v>
      </c>
    </row>
    <row r="368" spans="1:17" ht="15" hidden="1" customHeight="1" x14ac:dyDescent="0.2">
      <c r="A368" s="47">
        <v>21</v>
      </c>
      <c r="B368" s="52" t="s">
        <v>101</v>
      </c>
      <c r="C368" s="49">
        <f>'P.N.C. x Comp. x Ramos'!C356</f>
        <v>0</v>
      </c>
      <c r="D368" s="48"/>
      <c r="E368" s="48"/>
      <c r="F368" s="48"/>
      <c r="G368" s="48"/>
      <c r="H368" s="48"/>
      <c r="I368" s="48"/>
      <c r="J368" s="48"/>
      <c r="K368" s="48"/>
      <c r="L368" s="48"/>
      <c r="M368" s="48"/>
      <c r="N368" s="48"/>
      <c r="O368" s="48"/>
      <c r="P368" s="50" t="e">
        <f t="shared" si="22"/>
        <v>#DIV/0!</v>
      </c>
      <c r="Q368" s="50" t="e">
        <f t="shared" si="24"/>
        <v>#DIV/0!</v>
      </c>
    </row>
    <row r="369" spans="1:18" ht="15" hidden="1" customHeight="1" x14ac:dyDescent="0.2">
      <c r="A369" s="47">
        <v>22</v>
      </c>
      <c r="B369" s="51" t="s">
        <v>115</v>
      </c>
      <c r="C369" s="49">
        <f>'P.N.C. x Comp. x Ramos'!C357</f>
        <v>0</v>
      </c>
      <c r="D369" s="48"/>
      <c r="E369" s="48"/>
      <c r="F369" s="48"/>
      <c r="G369" s="48"/>
      <c r="H369" s="48"/>
      <c r="I369" s="48"/>
      <c r="J369" s="48"/>
      <c r="K369" s="48"/>
      <c r="L369" s="48"/>
      <c r="M369" s="48"/>
      <c r="N369" s="48"/>
      <c r="O369" s="48"/>
      <c r="P369" s="50" t="e">
        <f t="shared" si="22"/>
        <v>#DIV/0!</v>
      </c>
      <c r="Q369" s="50" t="e">
        <f t="shared" si="24"/>
        <v>#DIV/0!</v>
      </c>
    </row>
    <row r="370" spans="1:18" ht="15" hidden="1" customHeight="1" x14ac:dyDescent="0.2">
      <c r="A370" s="47">
        <v>23</v>
      </c>
      <c r="B370" s="52" t="s">
        <v>106</v>
      </c>
      <c r="C370" s="49">
        <f>'P.N.C. x Comp. x Ramos'!C358</f>
        <v>0</v>
      </c>
      <c r="D370" s="48"/>
      <c r="E370" s="48"/>
      <c r="F370" s="48"/>
      <c r="G370" s="48"/>
      <c r="H370" s="48"/>
      <c r="I370" s="48"/>
      <c r="J370" s="48"/>
      <c r="K370" s="48"/>
      <c r="L370" s="48"/>
      <c r="M370" s="48"/>
      <c r="N370" s="48"/>
      <c r="O370" s="48"/>
      <c r="P370" s="50" t="e">
        <f t="shared" si="22"/>
        <v>#DIV/0!</v>
      </c>
      <c r="Q370" s="50" t="e">
        <f t="shared" si="24"/>
        <v>#DIV/0!</v>
      </c>
    </row>
    <row r="371" spans="1:18" ht="15" hidden="1" customHeight="1" x14ac:dyDescent="0.2">
      <c r="A371" s="47">
        <v>24</v>
      </c>
      <c r="B371" s="52" t="s">
        <v>82</v>
      </c>
      <c r="C371" s="49">
        <f>'P.N.C. x Comp. x Ramos'!C359</f>
        <v>0</v>
      </c>
      <c r="D371" s="48"/>
      <c r="E371" s="48"/>
      <c r="F371" s="48"/>
      <c r="G371" s="48"/>
      <c r="H371" s="48"/>
      <c r="I371" s="48"/>
      <c r="J371" s="48"/>
      <c r="K371" s="48"/>
      <c r="L371" s="48"/>
      <c r="M371" s="48"/>
      <c r="N371" s="48"/>
      <c r="O371" s="48"/>
      <c r="P371" s="50" t="e">
        <f t="shared" si="22"/>
        <v>#DIV/0!</v>
      </c>
      <c r="Q371" s="50" t="e">
        <f t="shared" si="24"/>
        <v>#DIV/0!</v>
      </c>
    </row>
    <row r="372" spans="1:18" ht="15" hidden="1" customHeight="1" x14ac:dyDescent="0.2">
      <c r="A372" s="47">
        <v>25</v>
      </c>
      <c r="B372" s="52" t="s">
        <v>104</v>
      </c>
      <c r="C372" s="49">
        <f>'P.N.C. x Comp. x Ramos'!C360</f>
        <v>0</v>
      </c>
      <c r="D372" s="48"/>
      <c r="E372" s="48"/>
      <c r="F372" s="48"/>
      <c r="G372" s="48"/>
      <c r="H372" s="48"/>
      <c r="I372" s="48"/>
      <c r="J372" s="48"/>
      <c r="K372" s="48"/>
      <c r="L372" s="48"/>
      <c r="M372" s="48"/>
      <c r="N372" s="48"/>
      <c r="O372" s="48"/>
      <c r="P372" s="50" t="e">
        <f t="shared" si="22"/>
        <v>#DIV/0!</v>
      </c>
      <c r="Q372" s="50" t="e">
        <f t="shared" si="24"/>
        <v>#DIV/0!</v>
      </c>
    </row>
    <row r="373" spans="1:18" ht="15" hidden="1" customHeight="1" x14ac:dyDescent="0.2">
      <c r="A373" s="47">
        <v>26</v>
      </c>
      <c r="B373" s="52" t="s">
        <v>114</v>
      </c>
      <c r="C373" s="49">
        <f>'P.N.C. x Comp. x Ramos'!C361</f>
        <v>0</v>
      </c>
      <c r="D373" s="48"/>
      <c r="E373" s="48"/>
      <c r="F373" s="48"/>
      <c r="G373" s="48"/>
      <c r="H373" s="48"/>
      <c r="I373" s="48"/>
      <c r="J373" s="48"/>
      <c r="K373" s="48"/>
      <c r="L373" s="48"/>
      <c r="M373" s="48"/>
      <c r="N373" s="48"/>
      <c r="O373" s="48"/>
      <c r="P373" s="50" t="e">
        <f t="shared" si="22"/>
        <v>#DIV/0!</v>
      </c>
      <c r="Q373" s="50" t="e">
        <f t="shared" si="24"/>
        <v>#DIV/0!</v>
      </c>
    </row>
    <row r="374" spans="1:18" ht="15" hidden="1" customHeight="1" x14ac:dyDescent="0.2">
      <c r="A374" s="47">
        <v>27</v>
      </c>
      <c r="B374" s="52" t="s">
        <v>116</v>
      </c>
      <c r="C374" s="49">
        <f>'P.N.C. x Comp. x Ramos'!C362</f>
        <v>0</v>
      </c>
      <c r="D374" s="48"/>
      <c r="E374" s="48"/>
      <c r="F374" s="48"/>
      <c r="G374" s="48"/>
      <c r="H374" s="48"/>
      <c r="I374" s="48"/>
      <c r="J374" s="48"/>
      <c r="K374" s="48"/>
      <c r="L374" s="48"/>
      <c r="M374" s="48"/>
      <c r="N374" s="48"/>
      <c r="O374" s="48"/>
      <c r="P374" s="50" t="e">
        <f t="shared" si="22"/>
        <v>#DIV/0!</v>
      </c>
      <c r="Q374" s="50" t="e">
        <f t="shared" si="24"/>
        <v>#DIV/0!</v>
      </c>
    </row>
    <row r="375" spans="1:18" ht="15" hidden="1" customHeight="1" x14ac:dyDescent="0.2">
      <c r="A375" s="47">
        <v>28</v>
      </c>
      <c r="B375" s="52" t="s">
        <v>119</v>
      </c>
      <c r="C375" s="49">
        <f>'P.N.C. x Comp. x Ramos'!C363</f>
        <v>0</v>
      </c>
      <c r="D375" s="48"/>
      <c r="E375" s="48"/>
      <c r="F375" s="48"/>
      <c r="G375" s="48"/>
      <c r="H375" s="48"/>
      <c r="I375" s="48"/>
      <c r="J375" s="48"/>
      <c r="K375" s="48"/>
      <c r="L375" s="48"/>
      <c r="M375" s="48"/>
      <c r="N375" s="48"/>
      <c r="O375" s="48"/>
      <c r="P375" s="50" t="e">
        <f t="shared" si="22"/>
        <v>#DIV/0!</v>
      </c>
      <c r="Q375" s="50" t="e">
        <f t="shared" si="24"/>
        <v>#DIV/0!</v>
      </c>
      <c r="R375" s="4"/>
    </row>
    <row r="376" spans="1:18" ht="15" hidden="1" customHeight="1" x14ac:dyDescent="0.2">
      <c r="A376" s="47">
        <v>29</v>
      </c>
      <c r="B376" s="52" t="s">
        <v>124</v>
      </c>
      <c r="C376" s="49">
        <f>'P.N.C. x Comp. x Ramos'!C364</f>
        <v>0</v>
      </c>
      <c r="D376" s="48"/>
      <c r="E376" s="48"/>
      <c r="F376" s="48"/>
      <c r="G376" s="48"/>
      <c r="H376" s="48"/>
      <c r="I376" s="48"/>
      <c r="J376" s="48"/>
      <c r="K376" s="48"/>
      <c r="L376" s="48"/>
      <c r="M376" s="48"/>
      <c r="N376" s="48"/>
      <c r="O376" s="48"/>
      <c r="P376" s="50" t="e">
        <f t="shared" si="22"/>
        <v>#DIV/0!</v>
      </c>
      <c r="Q376" s="50" t="e">
        <f t="shared" si="24"/>
        <v>#DIV/0!</v>
      </c>
    </row>
    <row r="377" spans="1:18" ht="15" hidden="1" customHeight="1" x14ac:dyDescent="0.2">
      <c r="A377" s="47">
        <v>30</v>
      </c>
      <c r="B377" s="52" t="s">
        <v>102</v>
      </c>
      <c r="C377" s="49">
        <f>'P.N.C. x Comp. x Ramos'!C365</f>
        <v>0</v>
      </c>
      <c r="D377" s="48"/>
      <c r="E377" s="48"/>
      <c r="F377" s="48"/>
      <c r="G377" s="48"/>
      <c r="H377" s="48"/>
      <c r="I377" s="48"/>
      <c r="J377" s="48"/>
      <c r="K377" s="48"/>
      <c r="L377" s="48"/>
      <c r="M377" s="48"/>
      <c r="N377" s="48"/>
      <c r="O377" s="48"/>
      <c r="P377" s="50" t="e">
        <f t="shared" si="22"/>
        <v>#DIV/0!</v>
      </c>
      <c r="Q377" s="50" t="e">
        <f t="shared" si="24"/>
        <v>#DIV/0!</v>
      </c>
    </row>
    <row r="378" spans="1:18" ht="15" hidden="1" customHeight="1" x14ac:dyDescent="0.2">
      <c r="A378" s="47">
        <v>31</v>
      </c>
      <c r="B378" s="51" t="s">
        <v>109</v>
      </c>
      <c r="C378" s="49">
        <f>'P.N.C. x Comp. x Ramos'!C366</f>
        <v>0</v>
      </c>
      <c r="D378" s="48"/>
      <c r="E378" s="48"/>
      <c r="F378" s="48"/>
      <c r="G378" s="48"/>
      <c r="H378" s="48"/>
      <c r="I378" s="48"/>
      <c r="J378" s="48"/>
      <c r="K378" s="48"/>
      <c r="L378" s="48"/>
      <c r="M378" s="48"/>
      <c r="N378" s="48"/>
      <c r="O378" s="48"/>
      <c r="P378" s="50" t="e">
        <f t="shared" si="22"/>
        <v>#DIV/0!</v>
      </c>
      <c r="Q378" s="50" t="e">
        <f t="shared" si="24"/>
        <v>#DIV/0!</v>
      </c>
    </row>
    <row r="379" spans="1:18" ht="15" hidden="1" customHeight="1" x14ac:dyDescent="0.2">
      <c r="A379" s="47">
        <v>32</v>
      </c>
      <c r="B379" s="52" t="s">
        <v>123</v>
      </c>
      <c r="C379" s="49">
        <f>'P.N.C. x Comp. x Ramos'!C367</f>
        <v>0</v>
      </c>
      <c r="D379" s="48"/>
      <c r="E379" s="48"/>
      <c r="F379" s="48"/>
      <c r="G379" s="48"/>
      <c r="H379" s="48"/>
      <c r="I379" s="48"/>
      <c r="J379" s="48"/>
      <c r="K379" s="48"/>
      <c r="L379" s="48"/>
      <c r="M379" s="48"/>
      <c r="N379" s="48"/>
      <c r="O379" s="48"/>
      <c r="P379" s="50" t="e">
        <f t="shared" si="22"/>
        <v>#DIV/0!</v>
      </c>
      <c r="Q379" s="50" t="e">
        <f t="shared" si="24"/>
        <v>#DIV/0!</v>
      </c>
    </row>
    <row r="380" spans="1:18" ht="15" hidden="1" customHeight="1" x14ac:dyDescent="0.2">
      <c r="A380" s="47">
        <v>33</v>
      </c>
      <c r="B380" s="52" t="s">
        <v>118</v>
      </c>
      <c r="C380" s="49">
        <f>'P.N.C. x Comp. x Ramos'!C368</f>
        <v>0</v>
      </c>
      <c r="D380" s="48"/>
      <c r="E380" s="48"/>
      <c r="F380" s="48"/>
      <c r="G380" s="48"/>
      <c r="H380" s="48"/>
      <c r="I380" s="48"/>
      <c r="J380" s="48"/>
      <c r="K380" s="48"/>
      <c r="L380" s="48"/>
      <c r="M380" s="48"/>
      <c r="N380" s="48"/>
      <c r="O380" s="48"/>
      <c r="P380" s="50" t="e">
        <f t="shared" si="22"/>
        <v>#DIV/0!</v>
      </c>
      <c r="Q380" s="50" t="e">
        <f t="shared" ref="Q380:Q385" si="25">(Q379+P380)</f>
        <v>#DIV/0!</v>
      </c>
    </row>
    <row r="381" spans="1:18" ht="15" hidden="1" customHeight="1" x14ac:dyDescent="0.2">
      <c r="A381" s="47">
        <v>34</v>
      </c>
      <c r="B381" s="52" t="s">
        <v>120</v>
      </c>
      <c r="C381" s="49">
        <f>'P.N.C. x Comp. x Ramos'!C369</f>
        <v>0</v>
      </c>
      <c r="D381" s="48"/>
      <c r="E381" s="48"/>
      <c r="F381" s="48"/>
      <c r="G381" s="48"/>
      <c r="H381" s="48"/>
      <c r="I381" s="48"/>
      <c r="J381" s="48"/>
      <c r="K381" s="48"/>
      <c r="L381" s="48"/>
      <c r="M381" s="48"/>
      <c r="N381" s="48"/>
      <c r="O381" s="48"/>
      <c r="P381" s="50" t="e">
        <f t="shared" si="22"/>
        <v>#DIV/0!</v>
      </c>
      <c r="Q381" s="50" t="e">
        <f t="shared" si="25"/>
        <v>#DIV/0!</v>
      </c>
    </row>
    <row r="382" spans="1:18" ht="15" hidden="1" customHeight="1" x14ac:dyDescent="0.2">
      <c r="A382" s="47">
        <v>35</v>
      </c>
      <c r="B382" s="52" t="s">
        <v>163</v>
      </c>
      <c r="C382" s="49">
        <f>'P.N.C. x Comp. x Ramos'!C370</f>
        <v>0</v>
      </c>
      <c r="D382" s="48"/>
      <c r="E382" s="48"/>
      <c r="F382" s="48"/>
      <c r="G382" s="48"/>
      <c r="H382" s="48"/>
      <c r="I382" s="48"/>
      <c r="J382" s="48"/>
      <c r="K382" s="48"/>
      <c r="L382" s="48"/>
      <c r="M382" s="48"/>
      <c r="N382" s="48"/>
      <c r="O382" s="48"/>
      <c r="P382" s="50" t="e">
        <f t="shared" si="22"/>
        <v>#DIV/0!</v>
      </c>
      <c r="Q382" s="50" t="e">
        <f t="shared" si="25"/>
        <v>#DIV/0!</v>
      </c>
    </row>
    <row r="383" spans="1:18" ht="15" hidden="1" customHeight="1" x14ac:dyDescent="0.2">
      <c r="A383" s="47">
        <v>36</v>
      </c>
      <c r="B383" s="52" t="s">
        <v>105</v>
      </c>
      <c r="C383" s="49">
        <f>'P.N.C. x Comp. x Ramos'!C371</f>
        <v>0</v>
      </c>
      <c r="D383" s="48"/>
      <c r="E383" s="48"/>
      <c r="F383" s="48"/>
      <c r="G383" s="48"/>
      <c r="H383" s="48"/>
      <c r="I383" s="48"/>
      <c r="J383" s="48"/>
      <c r="K383" s="48"/>
      <c r="L383" s="48"/>
      <c r="M383" s="48"/>
      <c r="N383" s="48"/>
      <c r="O383" s="48"/>
      <c r="P383" s="50" t="e">
        <f t="shared" si="22"/>
        <v>#DIV/0!</v>
      </c>
      <c r="Q383" s="50" t="e">
        <f t="shared" si="25"/>
        <v>#DIV/0!</v>
      </c>
    </row>
    <row r="384" spans="1:18" ht="15" hidden="1" customHeight="1" x14ac:dyDescent="0.2">
      <c r="A384" s="47">
        <v>37</v>
      </c>
      <c r="B384" s="52" t="s">
        <v>103</v>
      </c>
      <c r="C384" s="49">
        <f>'P.N.C. x Comp. x Ramos'!C372</f>
        <v>0</v>
      </c>
      <c r="D384" s="48"/>
      <c r="E384" s="48"/>
      <c r="F384" s="48"/>
      <c r="G384" s="48"/>
      <c r="H384" s="48"/>
      <c r="I384" s="48"/>
      <c r="J384" s="48"/>
      <c r="K384" s="48"/>
      <c r="L384" s="48"/>
      <c r="M384" s="48"/>
      <c r="N384" s="48"/>
      <c r="O384" s="48"/>
      <c r="P384" s="50" t="e">
        <f t="shared" si="22"/>
        <v>#DIV/0!</v>
      </c>
      <c r="Q384" s="50" t="e">
        <f t="shared" si="25"/>
        <v>#DIV/0!</v>
      </c>
    </row>
    <row r="385" spans="1:17" ht="15" hidden="1" customHeight="1" x14ac:dyDescent="0.2">
      <c r="A385" s="47">
        <v>38</v>
      </c>
      <c r="B385" s="52" t="s">
        <v>110</v>
      </c>
      <c r="C385" s="49">
        <f>'P.N.C. x Comp. x Ramos'!C373</f>
        <v>0</v>
      </c>
      <c r="D385" s="48"/>
      <c r="E385" s="48"/>
      <c r="F385" s="48"/>
      <c r="G385" s="48"/>
      <c r="H385" s="48"/>
      <c r="I385" s="48"/>
      <c r="J385" s="48"/>
      <c r="K385" s="48"/>
      <c r="L385" s="48"/>
      <c r="M385" s="48"/>
      <c r="N385" s="48"/>
      <c r="O385" s="48"/>
      <c r="P385" s="50" t="e">
        <f t="shared" si="22"/>
        <v>#DIV/0!</v>
      </c>
      <c r="Q385" s="50" t="e">
        <f t="shared" si="25"/>
        <v>#DIV/0!</v>
      </c>
    </row>
    <row r="386" spans="1:17" ht="17.25" hidden="1" customHeight="1" x14ac:dyDescent="0.2">
      <c r="A386" s="54"/>
      <c r="B386" s="55" t="s">
        <v>21</v>
      </c>
      <c r="C386" s="56">
        <f>SUM(C348:C385)</f>
        <v>0</v>
      </c>
      <c r="D386" s="66">
        <v>0</v>
      </c>
      <c r="E386" s="66">
        <v>0</v>
      </c>
      <c r="F386" s="66">
        <v>0</v>
      </c>
      <c r="G386" s="66">
        <v>0</v>
      </c>
      <c r="H386" s="66">
        <v>0</v>
      </c>
      <c r="I386" s="66">
        <v>0</v>
      </c>
      <c r="J386" s="66">
        <v>0</v>
      </c>
      <c r="K386" s="66">
        <v>3955</v>
      </c>
      <c r="L386" s="66">
        <v>0</v>
      </c>
      <c r="M386" s="66">
        <v>0</v>
      </c>
      <c r="N386" s="66">
        <v>0</v>
      </c>
      <c r="O386" s="66">
        <v>0</v>
      </c>
      <c r="P386" s="57" t="e">
        <f>SUM(P348:P385)</f>
        <v>#DIV/0!</v>
      </c>
      <c r="Q386" s="93"/>
    </row>
    <row r="387" spans="1:17" hidden="1" x14ac:dyDescent="0.2">
      <c r="A387" s="81" t="s">
        <v>97</v>
      </c>
      <c r="B387" s="28"/>
    </row>
    <row r="388" spans="1:17" hidden="1" x14ac:dyDescent="0.2"/>
    <row r="389" spans="1:17" hidden="1" x14ac:dyDescent="0.2"/>
    <row r="390" spans="1:17" hidden="1" x14ac:dyDescent="0.2"/>
    <row r="391" spans="1:17" hidden="1" x14ac:dyDescent="0.2"/>
    <row r="392" spans="1:17" hidden="1" x14ac:dyDescent="0.2"/>
    <row r="393" spans="1:17" hidden="1" x14ac:dyDescent="0.2"/>
    <row r="394" spans="1:17" hidden="1" x14ac:dyDescent="0.2"/>
    <row r="395" spans="1:17" hidden="1" x14ac:dyDescent="0.2"/>
    <row r="396" spans="1:17" hidden="1" x14ac:dyDescent="0.2"/>
    <row r="397" spans="1:17" hidden="1" x14ac:dyDescent="0.2"/>
    <row r="398" spans="1:17" hidden="1" x14ac:dyDescent="0.2"/>
    <row r="399" spans="1:17" hidden="1" x14ac:dyDescent="0.2"/>
    <row r="400" spans="1:17" hidden="1" x14ac:dyDescent="0.2"/>
    <row r="401" spans="1:17" hidden="1" x14ac:dyDescent="0.2"/>
    <row r="402" spans="1:17" hidden="1" x14ac:dyDescent="0.2"/>
    <row r="403" spans="1:17" hidden="1" x14ac:dyDescent="0.2"/>
    <row r="404" spans="1:17" hidden="1" x14ac:dyDescent="0.2"/>
    <row r="405" spans="1:17" hidden="1" x14ac:dyDescent="0.2"/>
    <row r="406" spans="1:17" hidden="1" x14ac:dyDescent="0.2"/>
    <row r="407" spans="1:17" hidden="1" x14ac:dyDescent="0.2"/>
    <row r="408" spans="1:17" hidden="1" x14ac:dyDescent="0.2"/>
    <row r="409" spans="1:17" hidden="1" x14ac:dyDescent="0.2"/>
    <row r="410" spans="1:17" hidden="1" x14ac:dyDescent="0.2"/>
    <row r="411" spans="1:17" ht="20.25" hidden="1" x14ac:dyDescent="0.3">
      <c r="A411" s="188" t="s">
        <v>42</v>
      </c>
      <c r="B411" s="188"/>
      <c r="C411" s="188"/>
      <c r="D411" s="188"/>
      <c r="E411" s="188"/>
      <c r="F411" s="188"/>
      <c r="G411" s="188"/>
      <c r="H411" s="188"/>
      <c r="I411" s="188"/>
      <c r="J411" s="188"/>
      <c r="K411" s="188"/>
      <c r="L411" s="188"/>
      <c r="M411" s="188"/>
      <c r="N411" s="188"/>
      <c r="O411" s="188"/>
      <c r="P411" s="188"/>
      <c r="Q411" s="188"/>
    </row>
    <row r="412" spans="1:17" hidden="1" x14ac:dyDescent="0.2">
      <c r="A412" s="189" t="s">
        <v>94</v>
      </c>
      <c r="B412" s="189"/>
      <c r="C412" s="189"/>
      <c r="D412" s="189"/>
      <c r="E412" s="189"/>
      <c r="F412" s="189"/>
      <c r="G412" s="189"/>
      <c r="H412" s="189"/>
      <c r="I412" s="189"/>
      <c r="J412" s="189"/>
      <c r="K412" s="189"/>
      <c r="L412" s="189"/>
      <c r="M412" s="189"/>
      <c r="N412" s="189"/>
      <c r="O412" s="189"/>
      <c r="P412" s="189"/>
      <c r="Q412" s="189"/>
    </row>
    <row r="413" spans="1:17" hidden="1" x14ac:dyDescent="0.2">
      <c r="A413" s="191" t="s">
        <v>130</v>
      </c>
      <c r="B413" s="191"/>
      <c r="C413" s="191"/>
      <c r="D413" s="191"/>
      <c r="E413" s="191"/>
      <c r="F413" s="191"/>
      <c r="G413" s="191"/>
      <c r="H413" s="191"/>
      <c r="I413" s="191"/>
      <c r="J413" s="191"/>
      <c r="K413" s="191"/>
      <c r="L413" s="191"/>
      <c r="M413" s="191"/>
      <c r="N413" s="191"/>
      <c r="O413" s="191"/>
      <c r="P413" s="191"/>
      <c r="Q413" s="191"/>
    </row>
    <row r="414" spans="1:17" hidden="1" x14ac:dyDescent="0.2">
      <c r="A414" s="189" t="s">
        <v>113</v>
      </c>
      <c r="B414" s="189"/>
      <c r="C414" s="189"/>
      <c r="D414" s="189"/>
      <c r="E414" s="189"/>
      <c r="F414" s="189"/>
      <c r="G414" s="189"/>
      <c r="H414" s="189"/>
      <c r="I414" s="189"/>
      <c r="J414" s="189"/>
      <c r="K414" s="189"/>
      <c r="L414" s="189"/>
      <c r="M414" s="189"/>
      <c r="N414" s="189"/>
      <c r="O414" s="189"/>
      <c r="P414" s="189"/>
      <c r="Q414" s="189"/>
    </row>
    <row r="415" spans="1:17" hidden="1" x14ac:dyDescent="0.2"/>
    <row r="416" spans="1:17" ht="15" hidden="1" customHeight="1" x14ac:dyDescent="0.2">
      <c r="A416" s="113" t="s">
        <v>32</v>
      </c>
      <c r="B416" s="113" t="s">
        <v>33</v>
      </c>
      <c r="C416" s="113" t="s">
        <v>50</v>
      </c>
      <c r="D416" s="113" t="s">
        <v>23</v>
      </c>
      <c r="E416" s="113" t="s">
        <v>1</v>
      </c>
      <c r="F416" s="113" t="s">
        <v>2</v>
      </c>
      <c r="G416" s="113" t="s">
        <v>3</v>
      </c>
      <c r="H416" s="113" t="s">
        <v>4</v>
      </c>
      <c r="I416" s="113" t="s">
        <v>5</v>
      </c>
      <c r="J416" s="113" t="s">
        <v>6</v>
      </c>
      <c r="K416" s="113" t="s">
        <v>7</v>
      </c>
      <c r="L416" s="113" t="s">
        <v>8</v>
      </c>
      <c r="M416" s="113" t="s">
        <v>9</v>
      </c>
      <c r="N416" s="113" t="s">
        <v>10</v>
      </c>
      <c r="O416" s="113" t="s">
        <v>11</v>
      </c>
      <c r="P416" s="113" t="s">
        <v>60</v>
      </c>
      <c r="Q416" s="113" t="s">
        <v>61</v>
      </c>
    </row>
    <row r="417" spans="1:17" ht="15" hidden="1" customHeight="1" x14ac:dyDescent="0.2">
      <c r="A417" s="47">
        <v>1</v>
      </c>
      <c r="B417" s="103" t="s">
        <v>90</v>
      </c>
      <c r="C417" s="49">
        <f>'P.N.C. x Comp. x Ramos'!C401</f>
        <v>0</v>
      </c>
      <c r="D417" s="49"/>
      <c r="E417" s="49"/>
      <c r="F417" s="49"/>
      <c r="G417" s="49"/>
      <c r="H417" s="49"/>
      <c r="I417" s="49"/>
      <c r="J417" s="49"/>
      <c r="K417" s="49"/>
      <c r="L417" s="49"/>
      <c r="M417" s="49"/>
      <c r="N417" s="49"/>
      <c r="O417" s="49"/>
      <c r="P417" s="50" t="e">
        <f>(C417/$C$455*100)</f>
        <v>#DIV/0!</v>
      </c>
      <c r="Q417" s="50" t="e">
        <f>(P417)</f>
        <v>#DIV/0!</v>
      </c>
    </row>
    <row r="418" spans="1:17" ht="15" hidden="1" customHeight="1" x14ac:dyDescent="0.2">
      <c r="A418" s="47">
        <v>2</v>
      </c>
      <c r="B418" s="52" t="s">
        <v>122</v>
      </c>
      <c r="C418" s="49">
        <f>'P.N.C. x Comp. x Ramos'!C402</f>
        <v>0</v>
      </c>
      <c r="D418" s="49"/>
      <c r="E418" s="49"/>
      <c r="F418" s="49"/>
      <c r="G418" s="49"/>
      <c r="H418" s="49"/>
      <c r="I418" s="49"/>
      <c r="J418" s="49"/>
      <c r="K418" s="49"/>
      <c r="L418" s="49"/>
      <c r="M418" s="49"/>
      <c r="N418" s="49"/>
      <c r="O418" s="49"/>
      <c r="P418" s="50" t="e">
        <f t="shared" ref="P418:P454" si="26">(C418/$C$455*100)</f>
        <v>#DIV/0!</v>
      </c>
      <c r="Q418" s="50" t="e">
        <f>(Q417+P418)</f>
        <v>#DIV/0!</v>
      </c>
    </row>
    <row r="419" spans="1:17" ht="15" hidden="1" customHeight="1" x14ac:dyDescent="0.2">
      <c r="A419" s="47">
        <v>3</v>
      </c>
      <c r="B419" s="52" t="s">
        <v>99</v>
      </c>
      <c r="C419" s="49">
        <f>'P.N.C. x Comp. x Ramos'!C403</f>
        <v>0</v>
      </c>
      <c r="D419" s="49"/>
      <c r="E419" s="49"/>
      <c r="F419" s="49"/>
      <c r="G419" s="49"/>
      <c r="H419" s="49"/>
      <c r="I419" s="49"/>
      <c r="J419" s="49"/>
      <c r="K419" s="49"/>
      <c r="L419" s="49"/>
      <c r="M419" s="49"/>
      <c r="N419" s="49"/>
      <c r="O419" s="49"/>
      <c r="P419" s="50" t="e">
        <f t="shared" si="26"/>
        <v>#DIV/0!</v>
      </c>
      <c r="Q419" s="50" t="e">
        <f>(Q418+P419)</f>
        <v>#DIV/0!</v>
      </c>
    </row>
    <row r="420" spans="1:17" ht="15" hidden="1" customHeight="1" x14ac:dyDescent="0.2">
      <c r="A420" s="47">
        <v>4</v>
      </c>
      <c r="B420" s="52" t="s">
        <v>96</v>
      </c>
      <c r="C420" s="49">
        <f>'P.N.C. x Comp. x Ramos'!C404</f>
        <v>0</v>
      </c>
      <c r="D420" s="49"/>
      <c r="E420" s="49"/>
      <c r="F420" s="49"/>
      <c r="G420" s="49"/>
      <c r="H420" s="49"/>
      <c r="I420" s="49"/>
      <c r="J420" s="49"/>
      <c r="K420" s="49"/>
      <c r="L420" s="49"/>
      <c r="M420" s="49"/>
      <c r="N420" s="49"/>
      <c r="O420" s="49"/>
      <c r="P420" s="50" t="e">
        <f t="shared" si="26"/>
        <v>#DIV/0!</v>
      </c>
      <c r="Q420" s="50" t="e">
        <f t="shared" ref="Q420:Q426" si="27">(Q419+P420)</f>
        <v>#DIV/0!</v>
      </c>
    </row>
    <row r="421" spans="1:17" ht="15" hidden="1" customHeight="1" x14ac:dyDescent="0.2">
      <c r="A421" s="47">
        <v>5</v>
      </c>
      <c r="B421" s="52" t="s">
        <v>91</v>
      </c>
      <c r="C421" s="49">
        <f>'P.N.C. x Comp. x Ramos'!C405</f>
        <v>0</v>
      </c>
      <c r="D421" s="49"/>
      <c r="E421" s="49"/>
      <c r="F421" s="49"/>
      <c r="G421" s="49"/>
      <c r="H421" s="49"/>
      <c r="I421" s="49"/>
      <c r="J421" s="49"/>
      <c r="K421" s="49"/>
      <c r="L421" s="49"/>
      <c r="M421" s="49"/>
      <c r="N421" s="49"/>
      <c r="O421" s="49"/>
      <c r="P421" s="50" t="e">
        <f t="shared" si="26"/>
        <v>#DIV/0!</v>
      </c>
      <c r="Q421" s="50" t="e">
        <f t="shared" si="27"/>
        <v>#DIV/0!</v>
      </c>
    </row>
    <row r="422" spans="1:17" ht="15" hidden="1" customHeight="1" x14ac:dyDescent="0.2">
      <c r="A422" s="47">
        <v>6</v>
      </c>
      <c r="B422" s="52" t="s">
        <v>88</v>
      </c>
      <c r="C422" s="49">
        <f>'P.N.C. x Comp. x Ramos'!C406</f>
        <v>0</v>
      </c>
      <c r="D422" s="49"/>
      <c r="E422" s="49"/>
      <c r="F422" s="49"/>
      <c r="G422" s="49"/>
      <c r="H422" s="49"/>
      <c r="I422" s="49"/>
      <c r="J422" s="49"/>
      <c r="K422" s="49"/>
      <c r="L422" s="49"/>
      <c r="M422" s="49"/>
      <c r="N422" s="49"/>
      <c r="O422" s="49"/>
      <c r="P422" s="50" t="e">
        <f t="shared" si="26"/>
        <v>#DIV/0!</v>
      </c>
      <c r="Q422" s="50" t="e">
        <f t="shared" si="27"/>
        <v>#DIV/0!</v>
      </c>
    </row>
    <row r="423" spans="1:17" ht="15" hidden="1" customHeight="1" x14ac:dyDescent="0.2">
      <c r="A423" s="47">
        <v>7</v>
      </c>
      <c r="B423" s="52" t="s">
        <v>93</v>
      </c>
      <c r="C423" s="49">
        <f>'P.N.C. x Comp. x Ramos'!C407</f>
        <v>0</v>
      </c>
      <c r="D423" s="49"/>
      <c r="E423" s="49"/>
      <c r="F423" s="49"/>
      <c r="G423" s="49"/>
      <c r="H423" s="49"/>
      <c r="I423" s="49"/>
      <c r="J423" s="49"/>
      <c r="K423" s="49"/>
      <c r="L423" s="49"/>
      <c r="M423" s="49"/>
      <c r="N423" s="49"/>
      <c r="O423" s="49"/>
      <c r="P423" s="50" t="e">
        <f t="shared" si="26"/>
        <v>#DIV/0!</v>
      </c>
      <c r="Q423" s="50" t="e">
        <f>(Q422+P423)</f>
        <v>#DIV/0!</v>
      </c>
    </row>
    <row r="424" spans="1:17" ht="15" hidden="1" customHeight="1" x14ac:dyDescent="0.2">
      <c r="A424" s="47">
        <v>8</v>
      </c>
      <c r="B424" s="52" t="s">
        <v>89</v>
      </c>
      <c r="C424" s="49">
        <f>'P.N.C. x Comp. x Ramos'!C408</f>
        <v>0</v>
      </c>
      <c r="D424" s="49"/>
      <c r="E424" s="49"/>
      <c r="F424" s="49"/>
      <c r="G424" s="49"/>
      <c r="H424" s="49"/>
      <c r="I424" s="49"/>
      <c r="J424" s="49"/>
      <c r="K424" s="49"/>
      <c r="L424" s="49"/>
      <c r="M424" s="49"/>
      <c r="N424" s="49"/>
      <c r="O424" s="49"/>
      <c r="P424" s="50" t="e">
        <f t="shared" si="26"/>
        <v>#DIV/0!</v>
      </c>
      <c r="Q424" s="50" t="e">
        <f t="shared" si="27"/>
        <v>#DIV/0!</v>
      </c>
    </row>
    <row r="425" spans="1:17" ht="15" hidden="1" customHeight="1" x14ac:dyDescent="0.2">
      <c r="A425" s="47">
        <v>9</v>
      </c>
      <c r="B425" s="52" t="s">
        <v>78</v>
      </c>
      <c r="C425" s="49">
        <f>'P.N.C. x Comp. x Ramos'!C409</f>
        <v>0</v>
      </c>
      <c r="D425" s="49"/>
      <c r="E425" s="49"/>
      <c r="F425" s="49"/>
      <c r="G425" s="49"/>
      <c r="H425" s="49"/>
      <c r="I425" s="49"/>
      <c r="J425" s="49"/>
      <c r="K425" s="49"/>
      <c r="L425" s="49"/>
      <c r="M425" s="49"/>
      <c r="N425" s="49"/>
      <c r="O425" s="49"/>
      <c r="P425" s="50" t="e">
        <f t="shared" si="26"/>
        <v>#DIV/0!</v>
      </c>
      <c r="Q425" s="50" t="e">
        <f t="shared" si="27"/>
        <v>#DIV/0!</v>
      </c>
    </row>
    <row r="426" spans="1:17" ht="15" hidden="1" customHeight="1" x14ac:dyDescent="0.2">
      <c r="A426" s="47">
        <v>10</v>
      </c>
      <c r="B426" s="52" t="s">
        <v>95</v>
      </c>
      <c r="C426" s="49">
        <f>'P.N.C. x Comp. x Ramos'!C410</f>
        <v>0</v>
      </c>
      <c r="D426" s="49"/>
      <c r="E426" s="49"/>
      <c r="F426" s="49"/>
      <c r="G426" s="49"/>
      <c r="H426" s="49"/>
      <c r="I426" s="49"/>
      <c r="J426" s="49"/>
      <c r="K426" s="49"/>
      <c r="L426" s="49"/>
      <c r="M426" s="49"/>
      <c r="N426" s="49"/>
      <c r="O426" s="49"/>
      <c r="P426" s="50" t="e">
        <f t="shared" si="26"/>
        <v>#DIV/0!</v>
      </c>
      <c r="Q426" s="50" t="e">
        <f t="shared" si="27"/>
        <v>#DIV/0!</v>
      </c>
    </row>
    <row r="427" spans="1:17" ht="15" hidden="1" customHeight="1" x14ac:dyDescent="0.2">
      <c r="A427" s="47">
        <v>11</v>
      </c>
      <c r="B427" s="52" t="s">
        <v>98</v>
      </c>
      <c r="C427" s="49">
        <f>'P.N.C. x Comp. x Ramos'!C411</f>
        <v>0</v>
      </c>
      <c r="D427" s="49"/>
      <c r="E427" s="49"/>
      <c r="F427" s="49"/>
      <c r="G427" s="49"/>
      <c r="H427" s="49"/>
      <c r="I427" s="49"/>
      <c r="J427" s="49"/>
      <c r="K427" s="49"/>
      <c r="L427" s="49"/>
      <c r="M427" s="49"/>
      <c r="N427" s="49"/>
      <c r="O427" s="49"/>
      <c r="P427" s="50" t="e">
        <f t="shared" si="26"/>
        <v>#DIV/0!</v>
      </c>
      <c r="Q427" s="50" t="e">
        <f>(Q426+P427)</f>
        <v>#DIV/0!</v>
      </c>
    </row>
    <row r="428" spans="1:17" ht="15" hidden="1" customHeight="1" x14ac:dyDescent="0.2">
      <c r="A428" s="47">
        <v>12</v>
      </c>
      <c r="B428" s="52" t="s">
        <v>83</v>
      </c>
      <c r="C428" s="49">
        <f>'P.N.C. x Comp. x Ramos'!C412</f>
        <v>0</v>
      </c>
      <c r="D428" s="49"/>
      <c r="E428" s="49"/>
      <c r="F428" s="49"/>
      <c r="G428" s="49"/>
      <c r="H428" s="49"/>
      <c r="I428" s="49"/>
      <c r="J428" s="49"/>
      <c r="K428" s="49"/>
      <c r="L428" s="49"/>
      <c r="M428" s="49"/>
      <c r="N428" s="49"/>
      <c r="O428" s="49"/>
      <c r="P428" s="50" t="e">
        <f t="shared" si="26"/>
        <v>#DIV/0!</v>
      </c>
      <c r="Q428" s="50" t="e">
        <f>(Q427+P428)</f>
        <v>#DIV/0!</v>
      </c>
    </row>
    <row r="429" spans="1:17" ht="15" hidden="1" customHeight="1" x14ac:dyDescent="0.2">
      <c r="A429" s="47">
        <v>13</v>
      </c>
      <c r="B429" s="52" t="s">
        <v>85</v>
      </c>
      <c r="C429" s="49">
        <f>'P.N.C. x Comp. x Ramos'!C413</f>
        <v>0</v>
      </c>
      <c r="D429" s="49"/>
      <c r="E429" s="49"/>
      <c r="F429" s="49"/>
      <c r="G429" s="49"/>
      <c r="H429" s="49"/>
      <c r="I429" s="49"/>
      <c r="J429" s="49"/>
      <c r="K429" s="49"/>
      <c r="L429" s="49"/>
      <c r="M429" s="49"/>
      <c r="N429" s="49"/>
      <c r="O429" s="49"/>
      <c r="P429" s="50" t="e">
        <f t="shared" si="26"/>
        <v>#DIV/0!</v>
      </c>
      <c r="Q429" s="50" t="e">
        <f t="shared" ref="Q429:Q447" si="28">(Q428+P429)</f>
        <v>#DIV/0!</v>
      </c>
    </row>
    <row r="430" spans="1:17" ht="15" hidden="1" customHeight="1" x14ac:dyDescent="0.2">
      <c r="A430" s="47">
        <v>14</v>
      </c>
      <c r="B430" s="52" t="s">
        <v>81</v>
      </c>
      <c r="C430" s="49">
        <f>'P.N.C. x Comp. x Ramos'!C414</f>
        <v>0</v>
      </c>
      <c r="D430" s="49"/>
      <c r="E430" s="49"/>
      <c r="F430" s="49"/>
      <c r="G430" s="49"/>
      <c r="H430" s="49"/>
      <c r="I430" s="49"/>
      <c r="J430" s="49"/>
      <c r="K430" s="49"/>
      <c r="L430" s="49"/>
      <c r="M430" s="49"/>
      <c r="N430" s="49"/>
      <c r="O430" s="49"/>
      <c r="P430" s="50" t="e">
        <f t="shared" si="26"/>
        <v>#DIV/0!</v>
      </c>
      <c r="Q430" s="50" t="e">
        <f t="shared" si="28"/>
        <v>#DIV/0!</v>
      </c>
    </row>
    <row r="431" spans="1:17" ht="15" hidden="1" customHeight="1" x14ac:dyDescent="0.2">
      <c r="A431" s="47">
        <v>15</v>
      </c>
      <c r="B431" s="52" t="s">
        <v>80</v>
      </c>
      <c r="C431" s="49">
        <f>'P.N.C. x Comp. x Ramos'!C415</f>
        <v>0</v>
      </c>
      <c r="D431" s="49"/>
      <c r="E431" s="49"/>
      <c r="F431" s="49"/>
      <c r="G431" s="49"/>
      <c r="H431" s="49"/>
      <c r="I431" s="49"/>
      <c r="J431" s="49"/>
      <c r="K431" s="49"/>
      <c r="L431" s="49"/>
      <c r="M431" s="49"/>
      <c r="N431" s="49"/>
      <c r="O431" s="49"/>
      <c r="P431" s="50" t="e">
        <f t="shared" si="26"/>
        <v>#DIV/0!</v>
      </c>
      <c r="Q431" s="50" t="e">
        <f t="shared" si="28"/>
        <v>#DIV/0!</v>
      </c>
    </row>
    <row r="432" spans="1:17" ht="15" hidden="1" customHeight="1" x14ac:dyDescent="0.2">
      <c r="A432" s="47">
        <v>16</v>
      </c>
      <c r="B432" s="52" t="s">
        <v>107</v>
      </c>
      <c r="C432" s="49">
        <f>'P.N.C. x Comp. x Ramos'!C416</f>
        <v>0</v>
      </c>
      <c r="D432" s="49"/>
      <c r="E432" s="49"/>
      <c r="F432" s="49"/>
      <c r="G432" s="49"/>
      <c r="H432" s="49"/>
      <c r="I432" s="49"/>
      <c r="J432" s="49"/>
      <c r="K432" s="49"/>
      <c r="L432" s="49"/>
      <c r="M432" s="49"/>
      <c r="N432" s="49"/>
      <c r="O432" s="49"/>
      <c r="P432" s="50" t="e">
        <f t="shared" si="26"/>
        <v>#DIV/0!</v>
      </c>
      <c r="Q432" s="50" t="e">
        <f t="shared" si="28"/>
        <v>#DIV/0!</v>
      </c>
    </row>
    <row r="433" spans="1:18" ht="15" hidden="1" customHeight="1" x14ac:dyDescent="0.2">
      <c r="A433" s="47">
        <v>17</v>
      </c>
      <c r="B433" s="52" t="s">
        <v>79</v>
      </c>
      <c r="C433" s="49">
        <f>'P.N.C. x Comp. x Ramos'!C417</f>
        <v>0</v>
      </c>
      <c r="D433" s="49"/>
      <c r="E433" s="49"/>
      <c r="F433" s="49"/>
      <c r="G433" s="49"/>
      <c r="H433" s="49"/>
      <c r="I433" s="49"/>
      <c r="J433" s="49"/>
      <c r="K433" s="49"/>
      <c r="L433" s="49"/>
      <c r="M433" s="49"/>
      <c r="N433" s="49"/>
      <c r="O433" s="49"/>
      <c r="P433" s="50" t="e">
        <f t="shared" si="26"/>
        <v>#DIV/0!</v>
      </c>
      <c r="Q433" s="50" t="e">
        <f t="shared" si="28"/>
        <v>#DIV/0!</v>
      </c>
    </row>
    <row r="434" spans="1:18" ht="15" hidden="1" customHeight="1" x14ac:dyDescent="0.2">
      <c r="A434" s="47">
        <v>18</v>
      </c>
      <c r="B434" s="52" t="s">
        <v>84</v>
      </c>
      <c r="C434" s="49">
        <f>'P.N.C. x Comp. x Ramos'!C418</f>
        <v>0</v>
      </c>
      <c r="D434" s="49"/>
      <c r="E434" s="49"/>
      <c r="F434" s="49"/>
      <c r="G434" s="49"/>
      <c r="H434" s="49"/>
      <c r="I434" s="49"/>
      <c r="J434" s="49"/>
      <c r="K434" s="49"/>
      <c r="L434" s="49"/>
      <c r="M434" s="49"/>
      <c r="N434" s="49"/>
      <c r="O434" s="49"/>
      <c r="P434" s="50" t="e">
        <f t="shared" si="26"/>
        <v>#DIV/0!</v>
      </c>
      <c r="Q434" s="50" t="e">
        <f t="shared" si="28"/>
        <v>#DIV/0!</v>
      </c>
    </row>
    <row r="435" spans="1:18" ht="15" hidden="1" customHeight="1" x14ac:dyDescent="0.2">
      <c r="A435" s="47">
        <v>19</v>
      </c>
      <c r="B435" s="52" t="s">
        <v>100</v>
      </c>
      <c r="C435" s="49">
        <f>'P.N.C. x Comp. x Ramos'!C419</f>
        <v>0</v>
      </c>
      <c r="D435" s="49"/>
      <c r="E435" s="49"/>
      <c r="F435" s="49"/>
      <c r="G435" s="49"/>
      <c r="H435" s="49"/>
      <c r="I435" s="49"/>
      <c r="J435" s="49"/>
      <c r="K435" s="49"/>
      <c r="L435" s="49"/>
      <c r="M435" s="49"/>
      <c r="N435" s="49"/>
      <c r="O435" s="49"/>
      <c r="P435" s="50" t="e">
        <f t="shared" si="26"/>
        <v>#DIV/0!</v>
      </c>
      <c r="Q435" s="50" t="e">
        <f t="shared" si="28"/>
        <v>#DIV/0!</v>
      </c>
    </row>
    <row r="436" spans="1:18" ht="15" hidden="1" customHeight="1" x14ac:dyDescent="0.2">
      <c r="A436" s="47">
        <v>20</v>
      </c>
      <c r="B436" s="52" t="s">
        <v>92</v>
      </c>
      <c r="C436" s="49">
        <f>'P.N.C. x Comp. x Ramos'!C420</f>
        <v>0</v>
      </c>
      <c r="D436" s="49"/>
      <c r="E436" s="49"/>
      <c r="F436" s="49"/>
      <c r="G436" s="49"/>
      <c r="H436" s="49"/>
      <c r="I436" s="49"/>
      <c r="J436" s="49"/>
      <c r="K436" s="49"/>
      <c r="L436" s="49"/>
      <c r="M436" s="49"/>
      <c r="N436" s="49"/>
      <c r="O436" s="49"/>
      <c r="P436" s="50" t="e">
        <f t="shared" si="26"/>
        <v>#DIV/0!</v>
      </c>
      <c r="Q436" s="50" t="e">
        <f t="shared" si="28"/>
        <v>#DIV/0!</v>
      </c>
    </row>
    <row r="437" spans="1:18" ht="15" hidden="1" customHeight="1" x14ac:dyDescent="0.2">
      <c r="A437" s="47">
        <v>21</v>
      </c>
      <c r="B437" s="52" t="s">
        <v>101</v>
      </c>
      <c r="C437" s="49">
        <f>'P.N.C. x Comp. x Ramos'!C421</f>
        <v>0</v>
      </c>
      <c r="D437" s="49"/>
      <c r="E437" s="49"/>
      <c r="F437" s="49"/>
      <c r="G437" s="49"/>
      <c r="H437" s="49"/>
      <c r="I437" s="49"/>
      <c r="J437" s="49"/>
      <c r="K437" s="49"/>
      <c r="L437" s="49"/>
      <c r="M437" s="49"/>
      <c r="N437" s="49"/>
      <c r="O437" s="49"/>
      <c r="P437" s="50" t="e">
        <f t="shared" si="26"/>
        <v>#DIV/0!</v>
      </c>
      <c r="Q437" s="50" t="e">
        <f t="shared" si="28"/>
        <v>#DIV/0!</v>
      </c>
    </row>
    <row r="438" spans="1:18" ht="15" hidden="1" customHeight="1" x14ac:dyDescent="0.2">
      <c r="A438" s="47">
        <v>22</v>
      </c>
      <c r="B438" s="51" t="s">
        <v>115</v>
      </c>
      <c r="C438" s="49">
        <f>'P.N.C. x Comp. x Ramos'!C422</f>
        <v>0</v>
      </c>
      <c r="D438" s="49"/>
      <c r="E438" s="49"/>
      <c r="F438" s="49"/>
      <c r="G438" s="49"/>
      <c r="H438" s="49"/>
      <c r="I438" s="49"/>
      <c r="J438" s="49"/>
      <c r="K438" s="49"/>
      <c r="L438" s="49"/>
      <c r="M438" s="49"/>
      <c r="N438" s="49"/>
      <c r="O438" s="49"/>
      <c r="P438" s="50" t="e">
        <f t="shared" si="26"/>
        <v>#DIV/0!</v>
      </c>
      <c r="Q438" s="50" t="e">
        <f>(Q437+P438)</f>
        <v>#DIV/0!</v>
      </c>
    </row>
    <row r="439" spans="1:18" ht="15" hidden="1" customHeight="1" x14ac:dyDescent="0.2">
      <c r="A439" s="47">
        <v>23</v>
      </c>
      <c r="B439" s="52" t="s">
        <v>106</v>
      </c>
      <c r="C439" s="49">
        <f>'P.N.C. x Comp. x Ramos'!C423</f>
        <v>0</v>
      </c>
      <c r="D439" s="49"/>
      <c r="E439" s="49"/>
      <c r="F439" s="49"/>
      <c r="G439" s="49"/>
      <c r="H439" s="49"/>
      <c r="I439" s="49"/>
      <c r="J439" s="49"/>
      <c r="K439" s="49"/>
      <c r="L439" s="49"/>
      <c r="M439" s="49"/>
      <c r="N439" s="49"/>
      <c r="O439" s="49"/>
      <c r="P439" s="50" t="e">
        <f t="shared" si="26"/>
        <v>#DIV/0!</v>
      </c>
      <c r="Q439" s="50" t="e">
        <f t="shared" si="28"/>
        <v>#DIV/0!</v>
      </c>
    </row>
    <row r="440" spans="1:18" ht="15" hidden="1" customHeight="1" x14ac:dyDescent="0.2">
      <c r="A440" s="47">
        <v>24</v>
      </c>
      <c r="B440" s="52" t="s">
        <v>82</v>
      </c>
      <c r="C440" s="49">
        <f>'P.N.C. x Comp. x Ramos'!C424</f>
        <v>0</v>
      </c>
      <c r="D440" s="49"/>
      <c r="E440" s="49"/>
      <c r="F440" s="49"/>
      <c r="G440" s="49"/>
      <c r="H440" s="49"/>
      <c r="I440" s="49"/>
      <c r="J440" s="49"/>
      <c r="K440" s="49"/>
      <c r="L440" s="49"/>
      <c r="M440" s="49"/>
      <c r="N440" s="49"/>
      <c r="O440" s="49"/>
      <c r="P440" s="50" t="e">
        <f t="shared" si="26"/>
        <v>#DIV/0!</v>
      </c>
      <c r="Q440" s="50" t="e">
        <f t="shared" si="28"/>
        <v>#DIV/0!</v>
      </c>
    </row>
    <row r="441" spans="1:18" ht="15" hidden="1" customHeight="1" x14ac:dyDescent="0.2">
      <c r="A441" s="47">
        <v>25</v>
      </c>
      <c r="B441" s="52" t="s">
        <v>104</v>
      </c>
      <c r="C441" s="49">
        <f>'P.N.C. x Comp. x Ramos'!C425</f>
        <v>0</v>
      </c>
      <c r="D441" s="49"/>
      <c r="E441" s="49"/>
      <c r="F441" s="49"/>
      <c r="G441" s="49"/>
      <c r="H441" s="49"/>
      <c r="I441" s="49"/>
      <c r="J441" s="49"/>
      <c r="K441" s="49"/>
      <c r="L441" s="49"/>
      <c r="M441" s="49"/>
      <c r="N441" s="49"/>
      <c r="O441" s="49"/>
      <c r="P441" s="50" t="e">
        <f t="shared" si="26"/>
        <v>#DIV/0!</v>
      </c>
      <c r="Q441" s="50" t="e">
        <f t="shared" si="28"/>
        <v>#DIV/0!</v>
      </c>
    </row>
    <row r="442" spans="1:18" ht="15" hidden="1" customHeight="1" x14ac:dyDescent="0.2">
      <c r="A442" s="47">
        <v>26</v>
      </c>
      <c r="B442" s="52" t="s">
        <v>114</v>
      </c>
      <c r="C442" s="49">
        <f>'P.N.C. x Comp. x Ramos'!C426</f>
        <v>0</v>
      </c>
      <c r="D442" s="49"/>
      <c r="E442" s="49"/>
      <c r="F442" s="49"/>
      <c r="G442" s="49"/>
      <c r="H442" s="49"/>
      <c r="I442" s="49"/>
      <c r="J442" s="49"/>
      <c r="K442" s="49"/>
      <c r="L442" s="49"/>
      <c r="M442" s="49"/>
      <c r="N442" s="49"/>
      <c r="O442" s="49"/>
      <c r="P442" s="50" t="e">
        <f t="shared" si="26"/>
        <v>#DIV/0!</v>
      </c>
      <c r="Q442" s="50" t="e">
        <f t="shared" si="28"/>
        <v>#DIV/0!</v>
      </c>
    </row>
    <row r="443" spans="1:18" ht="15" hidden="1" customHeight="1" x14ac:dyDescent="0.2">
      <c r="A443" s="47">
        <v>27</v>
      </c>
      <c r="B443" s="52" t="s">
        <v>116</v>
      </c>
      <c r="C443" s="49">
        <f>'P.N.C. x Comp. x Ramos'!C427</f>
        <v>0</v>
      </c>
      <c r="D443" s="49"/>
      <c r="E443" s="49"/>
      <c r="F443" s="49"/>
      <c r="G443" s="49"/>
      <c r="H443" s="49"/>
      <c r="I443" s="49"/>
      <c r="J443" s="49"/>
      <c r="K443" s="49"/>
      <c r="L443" s="49"/>
      <c r="M443" s="49"/>
      <c r="N443" s="49"/>
      <c r="O443" s="49"/>
      <c r="P443" s="50" t="e">
        <f t="shared" si="26"/>
        <v>#DIV/0!</v>
      </c>
      <c r="Q443" s="50" t="e">
        <f t="shared" si="28"/>
        <v>#DIV/0!</v>
      </c>
    </row>
    <row r="444" spans="1:18" ht="15" hidden="1" customHeight="1" x14ac:dyDescent="0.2">
      <c r="A444" s="47">
        <v>28</v>
      </c>
      <c r="B444" s="52" t="s">
        <v>119</v>
      </c>
      <c r="C444" s="49">
        <f>'P.N.C. x Comp. x Ramos'!C428</f>
        <v>0</v>
      </c>
      <c r="D444" s="49"/>
      <c r="E444" s="49"/>
      <c r="F444" s="49"/>
      <c r="G444" s="49"/>
      <c r="H444" s="49"/>
      <c r="I444" s="49"/>
      <c r="J444" s="49"/>
      <c r="K444" s="49"/>
      <c r="L444" s="49"/>
      <c r="M444" s="49"/>
      <c r="N444" s="49"/>
      <c r="O444" s="49"/>
      <c r="P444" s="50" t="e">
        <f t="shared" si="26"/>
        <v>#DIV/0!</v>
      </c>
      <c r="Q444" s="50" t="e">
        <f>(Q443+P444)</f>
        <v>#DIV/0!</v>
      </c>
      <c r="R444" s="4"/>
    </row>
    <row r="445" spans="1:18" ht="15" hidden="1" customHeight="1" x14ac:dyDescent="0.2">
      <c r="A445" s="47">
        <v>29</v>
      </c>
      <c r="B445" s="52" t="s">
        <v>124</v>
      </c>
      <c r="C445" s="49">
        <f>'P.N.C. x Comp. x Ramos'!C429</f>
        <v>0</v>
      </c>
      <c r="D445" s="49"/>
      <c r="E445" s="49"/>
      <c r="F445" s="49"/>
      <c r="G445" s="49"/>
      <c r="H445" s="49"/>
      <c r="I445" s="49"/>
      <c r="J445" s="49"/>
      <c r="K445" s="49"/>
      <c r="L445" s="49"/>
      <c r="M445" s="49"/>
      <c r="N445" s="49"/>
      <c r="O445" s="49"/>
      <c r="P445" s="50" t="e">
        <f t="shared" si="26"/>
        <v>#DIV/0!</v>
      </c>
      <c r="Q445" s="50" t="e">
        <f>(Q444+P445)</f>
        <v>#DIV/0!</v>
      </c>
    </row>
    <row r="446" spans="1:18" ht="15" hidden="1" customHeight="1" x14ac:dyDescent="0.2">
      <c r="A446" s="47">
        <v>30</v>
      </c>
      <c r="B446" s="52" t="s">
        <v>102</v>
      </c>
      <c r="C446" s="49">
        <f>'P.N.C. x Comp. x Ramos'!C430</f>
        <v>0</v>
      </c>
      <c r="D446" s="49"/>
      <c r="E446" s="49"/>
      <c r="F446" s="49"/>
      <c r="G446" s="49"/>
      <c r="H446" s="49"/>
      <c r="I446" s="49"/>
      <c r="J446" s="49"/>
      <c r="K446" s="49"/>
      <c r="L446" s="49"/>
      <c r="M446" s="49"/>
      <c r="N446" s="49"/>
      <c r="O446" s="49"/>
      <c r="P446" s="50" t="e">
        <f t="shared" si="26"/>
        <v>#DIV/0!</v>
      </c>
      <c r="Q446" s="50" t="e">
        <f t="shared" si="28"/>
        <v>#DIV/0!</v>
      </c>
    </row>
    <row r="447" spans="1:18" ht="15" hidden="1" customHeight="1" x14ac:dyDescent="0.2">
      <c r="A447" s="47">
        <v>31</v>
      </c>
      <c r="B447" s="51" t="s">
        <v>109</v>
      </c>
      <c r="C447" s="49">
        <f>'P.N.C. x Comp. x Ramos'!C431</f>
        <v>0</v>
      </c>
      <c r="D447" s="49"/>
      <c r="E447" s="49"/>
      <c r="F447" s="49"/>
      <c r="G447" s="49"/>
      <c r="H447" s="49"/>
      <c r="I447" s="49"/>
      <c r="J447" s="49"/>
      <c r="K447" s="49"/>
      <c r="L447" s="49"/>
      <c r="M447" s="49"/>
      <c r="N447" s="49"/>
      <c r="O447" s="49"/>
      <c r="P447" s="50" t="e">
        <f t="shared" si="26"/>
        <v>#DIV/0!</v>
      </c>
      <c r="Q447" s="50" t="e">
        <f t="shared" si="28"/>
        <v>#DIV/0!</v>
      </c>
    </row>
    <row r="448" spans="1:18" ht="15" hidden="1" customHeight="1" x14ac:dyDescent="0.2">
      <c r="A448" s="47">
        <v>32</v>
      </c>
      <c r="B448" s="52" t="s">
        <v>123</v>
      </c>
      <c r="C448" s="49">
        <f>'P.N.C. x Comp. x Ramos'!C432</f>
        <v>0</v>
      </c>
      <c r="D448" s="49"/>
      <c r="E448" s="49"/>
      <c r="F448" s="49"/>
      <c r="G448" s="49"/>
      <c r="H448" s="49"/>
      <c r="I448" s="49"/>
      <c r="J448" s="49"/>
      <c r="K448" s="49"/>
      <c r="L448" s="49"/>
      <c r="M448" s="49"/>
      <c r="N448" s="49"/>
      <c r="O448" s="49"/>
      <c r="P448" s="50" t="e">
        <f t="shared" si="26"/>
        <v>#DIV/0!</v>
      </c>
      <c r="Q448" s="50" t="e">
        <f t="shared" ref="Q448:Q453" si="29">(Q447+P448)</f>
        <v>#DIV/0!</v>
      </c>
    </row>
    <row r="449" spans="1:17" ht="15" hidden="1" customHeight="1" x14ac:dyDescent="0.2">
      <c r="A449" s="47">
        <v>33</v>
      </c>
      <c r="B449" s="52" t="s">
        <v>118</v>
      </c>
      <c r="C449" s="49">
        <f>'P.N.C. x Comp. x Ramos'!C433</f>
        <v>0</v>
      </c>
      <c r="D449" s="49"/>
      <c r="E449" s="49"/>
      <c r="F449" s="49"/>
      <c r="G449" s="49"/>
      <c r="H449" s="49"/>
      <c r="I449" s="49"/>
      <c r="J449" s="49"/>
      <c r="K449" s="49"/>
      <c r="L449" s="49"/>
      <c r="M449" s="49"/>
      <c r="N449" s="49"/>
      <c r="O449" s="49"/>
      <c r="P449" s="50" t="e">
        <f t="shared" si="26"/>
        <v>#DIV/0!</v>
      </c>
      <c r="Q449" s="50" t="e">
        <f t="shared" si="29"/>
        <v>#DIV/0!</v>
      </c>
    </row>
    <row r="450" spans="1:17" ht="15" hidden="1" customHeight="1" x14ac:dyDescent="0.2">
      <c r="A450" s="47">
        <v>34</v>
      </c>
      <c r="B450" s="52" t="s">
        <v>120</v>
      </c>
      <c r="C450" s="49">
        <f>'P.N.C. x Comp. x Ramos'!C434</f>
        <v>0</v>
      </c>
      <c r="D450" s="49"/>
      <c r="E450" s="49"/>
      <c r="F450" s="49"/>
      <c r="G450" s="49"/>
      <c r="H450" s="49"/>
      <c r="I450" s="49"/>
      <c r="J450" s="49"/>
      <c r="K450" s="49"/>
      <c r="L450" s="49"/>
      <c r="M450" s="49"/>
      <c r="N450" s="49"/>
      <c r="O450" s="49"/>
      <c r="P450" s="50" t="e">
        <f t="shared" si="26"/>
        <v>#DIV/0!</v>
      </c>
      <c r="Q450" s="50" t="e">
        <f t="shared" si="29"/>
        <v>#DIV/0!</v>
      </c>
    </row>
    <row r="451" spans="1:17" ht="15" hidden="1" customHeight="1" x14ac:dyDescent="0.2">
      <c r="A451" s="47">
        <v>35</v>
      </c>
      <c r="B451" s="52" t="s">
        <v>163</v>
      </c>
      <c r="C451" s="49">
        <f>'P.N.C. x Comp. x Ramos'!C435</f>
        <v>0</v>
      </c>
      <c r="D451" s="49"/>
      <c r="E451" s="49"/>
      <c r="F451" s="49"/>
      <c r="G451" s="49"/>
      <c r="H451" s="49"/>
      <c r="I451" s="49"/>
      <c r="J451" s="49"/>
      <c r="K451" s="49"/>
      <c r="L451" s="49"/>
      <c r="M451" s="49"/>
      <c r="N451" s="49"/>
      <c r="O451" s="49"/>
      <c r="P451" s="50" t="e">
        <f t="shared" si="26"/>
        <v>#DIV/0!</v>
      </c>
      <c r="Q451" s="50" t="e">
        <f t="shared" si="29"/>
        <v>#DIV/0!</v>
      </c>
    </row>
    <row r="452" spans="1:17" ht="15" hidden="1" customHeight="1" x14ac:dyDescent="0.2">
      <c r="A452" s="47">
        <v>36</v>
      </c>
      <c r="B452" s="52" t="s">
        <v>105</v>
      </c>
      <c r="C452" s="49">
        <f>'P.N.C. x Comp. x Ramos'!C436</f>
        <v>0</v>
      </c>
      <c r="D452" s="49"/>
      <c r="E452" s="49"/>
      <c r="F452" s="49"/>
      <c r="G452" s="49"/>
      <c r="H452" s="49"/>
      <c r="I452" s="49"/>
      <c r="J452" s="49"/>
      <c r="K452" s="49"/>
      <c r="L452" s="49"/>
      <c r="M452" s="49"/>
      <c r="N452" s="49"/>
      <c r="O452" s="49"/>
      <c r="P452" s="50" t="e">
        <f t="shared" si="26"/>
        <v>#DIV/0!</v>
      </c>
      <c r="Q452" s="50" t="e">
        <f t="shared" si="29"/>
        <v>#DIV/0!</v>
      </c>
    </row>
    <row r="453" spans="1:17" ht="15" hidden="1" customHeight="1" x14ac:dyDescent="0.2">
      <c r="A453" s="47">
        <v>37</v>
      </c>
      <c r="B453" s="52" t="s">
        <v>103</v>
      </c>
      <c r="C453" s="49">
        <f>'P.N.C. x Comp. x Ramos'!C437</f>
        <v>0</v>
      </c>
      <c r="D453" s="49"/>
      <c r="E453" s="49"/>
      <c r="F453" s="49"/>
      <c r="G453" s="49"/>
      <c r="H453" s="49"/>
      <c r="I453" s="49"/>
      <c r="J453" s="49"/>
      <c r="K453" s="49"/>
      <c r="L453" s="49"/>
      <c r="M453" s="49"/>
      <c r="N453" s="49"/>
      <c r="O453" s="49"/>
      <c r="P453" s="50" t="e">
        <f t="shared" si="26"/>
        <v>#DIV/0!</v>
      </c>
      <c r="Q453" s="50" t="e">
        <f t="shared" si="29"/>
        <v>#DIV/0!</v>
      </c>
    </row>
    <row r="454" spans="1:17" ht="15" hidden="1" customHeight="1" x14ac:dyDescent="0.2">
      <c r="A454" s="47">
        <v>38</v>
      </c>
      <c r="B454" s="52" t="s">
        <v>110</v>
      </c>
      <c r="C454" s="49">
        <f>'P.N.C. x Comp. x Ramos'!C438</f>
        <v>0</v>
      </c>
      <c r="D454" s="49"/>
      <c r="E454" s="49"/>
      <c r="F454" s="49"/>
      <c r="G454" s="49"/>
      <c r="H454" s="49"/>
      <c r="I454" s="49"/>
      <c r="J454" s="49"/>
      <c r="K454" s="49"/>
      <c r="L454" s="49"/>
      <c r="M454" s="49"/>
      <c r="N454" s="49"/>
      <c r="O454" s="49"/>
      <c r="P454" s="50" t="e">
        <f t="shared" si="26"/>
        <v>#DIV/0!</v>
      </c>
      <c r="Q454" s="50" t="e">
        <f>(Q453+P454)</f>
        <v>#DIV/0!</v>
      </c>
    </row>
    <row r="455" spans="1:17" ht="21" hidden="1" customHeight="1" x14ac:dyDescent="0.2">
      <c r="A455" s="54"/>
      <c r="B455" s="55" t="s">
        <v>21</v>
      </c>
      <c r="C455" s="56">
        <f>SUM(C417:C454)</f>
        <v>0</v>
      </c>
      <c r="D455" s="56">
        <v>0</v>
      </c>
      <c r="E455" s="56">
        <v>0</v>
      </c>
      <c r="F455" s="56">
        <v>0</v>
      </c>
      <c r="G455" s="56">
        <v>0</v>
      </c>
      <c r="H455" s="56">
        <v>0</v>
      </c>
      <c r="I455" s="56">
        <v>0</v>
      </c>
      <c r="J455" s="56">
        <v>0</v>
      </c>
      <c r="K455" s="56">
        <v>3955</v>
      </c>
      <c r="L455" s="56">
        <v>0</v>
      </c>
      <c r="M455" s="56">
        <v>0</v>
      </c>
      <c r="N455" s="56">
        <v>0</v>
      </c>
      <c r="O455" s="56">
        <v>0</v>
      </c>
      <c r="P455" s="57" t="e">
        <f>SUM(P417:P454)</f>
        <v>#DIV/0!</v>
      </c>
      <c r="Q455" s="53"/>
    </row>
    <row r="456" spans="1:17" hidden="1" x14ac:dyDescent="0.2">
      <c r="A456" s="81" t="s">
        <v>97</v>
      </c>
      <c r="B456" s="28"/>
    </row>
    <row r="457" spans="1:17" hidden="1" x14ac:dyDescent="0.2"/>
    <row r="458" spans="1:17" hidden="1" x14ac:dyDescent="0.2"/>
    <row r="459" spans="1:17" hidden="1" x14ac:dyDescent="0.2"/>
    <row r="460" spans="1:17" hidden="1" x14ac:dyDescent="0.2"/>
    <row r="461" spans="1:17" hidden="1" x14ac:dyDescent="0.2"/>
    <row r="462" spans="1:17" hidden="1" x14ac:dyDescent="0.2"/>
    <row r="463" spans="1:17" hidden="1" x14ac:dyDescent="0.2"/>
    <row r="464" spans="1:17" hidden="1" x14ac:dyDescent="0.2"/>
    <row r="465" spans="1:17" hidden="1" x14ac:dyDescent="0.2"/>
    <row r="466" spans="1:17" hidden="1" x14ac:dyDescent="0.2"/>
    <row r="467" spans="1:17" hidden="1" x14ac:dyDescent="0.2"/>
    <row r="468" spans="1:17" hidden="1" x14ac:dyDescent="0.2"/>
    <row r="469" spans="1:17" hidden="1" x14ac:dyDescent="0.2"/>
    <row r="470" spans="1:17" hidden="1" x14ac:dyDescent="0.2"/>
    <row r="471" spans="1:17" hidden="1" x14ac:dyDescent="0.2"/>
    <row r="472" spans="1:17" hidden="1" x14ac:dyDescent="0.2"/>
    <row r="473" spans="1:17" hidden="1" x14ac:dyDescent="0.2"/>
    <row r="474" spans="1:17" hidden="1" x14ac:dyDescent="0.2"/>
    <row r="475" spans="1:17" hidden="1" x14ac:dyDescent="0.2"/>
    <row r="476" spans="1:17" hidden="1" x14ac:dyDescent="0.2"/>
    <row r="477" spans="1:17" hidden="1" x14ac:dyDescent="0.2"/>
    <row r="478" spans="1:17" hidden="1" x14ac:dyDescent="0.2"/>
    <row r="479" spans="1:17" ht="20.25" hidden="1" x14ac:dyDescent="0.3">
      <c r="A479" s="188" t="s">
        <v>42</v>
      </c>
      <c r="B479" s="188"/>
      <c r="C479" s="188"/>
      <c r="D479" s="188"/>
      <c r="E479" s="188"/>
      <c r="F479" s="188"/>
      <c r="G479" s="188"/>
      <c r="H479" s="188"/>
      <c r="I479" s="188"/>
      <c r="J479" s="188"/>
      <c r="K479" s="188"/>
      <c r="L479" s="188"/>
      <c r="M479" s="188"/>
      <c r="N479" s="188"/>
      <c r="O479" s="188"/>
      <c r="P479" s="188"/>
      <c r="Q479" s="188"/>
    </row>
    <row r="480" spans="1:17" hidden="1" x14ac:dyDescent="0.2">
      <c r="A480" s="189" t="s">
        <v>94</v>
      </c>
      <c r="B480" s="189"/>
      <c r="C480" s="189"/>
      <c r="D480" s="189"/>
      <c r="E480" s="189"/>
      <c r="F480" s="189"/>
      <c r="G480" s="189"/>
      <c r="H480" s="189"/>
      <c r="I480" s="189"/>
      <c r="J480" s="189"/>
      <c r="K480" s="189"/>
      <c r="L480" s="189"/>
      <c r="M480" s="189"/>
      <c r="N480" s="189"/>
      <c r="O480" s="189"/>
      <c r="P480" s="189"/>
      <c r="Q480" s="189"/>
    </row>
    <row r="481" spans="1:17" hidden="1" x14ac:dyDescent="0.2">
      <c r="A481" s="191" t="s">
        <v>131</v>
      </c>
      <c r="B481" s="191"/>
      <c r="C481" s="191"/>
      <c r="D481" s="191"/>
      <c r="E481" s="191"/>
      <c r="F481" s="191"/>
      <c r="G481" s="191"/>
      <c r="H481" s="191"/>
      <c r="I481" s="191"/>
      <c r="J481" s="191"/>
      <c r="K481" s="191"/>
      <c r="L481" s="191"/>
      <c r="M481" s="191"/>
      <c r="N481" s="191"/>
      <c r="O481" s="191"/>
      <c r="P481" s="191"/>
      <c r="Q481" s="191"/>
    </row>
    <row r="482" spans="1:17" hidden="1" x14ac:dyDescent="0.2">
      <c r="A482" s="189" t="s">
        <v>113</v>
      </c>
      <c r="B482" s="189"/>
      <c r="C482" s="189"/>
      <c r="D482" s="189"/>
      <c r="E482" s="189"/>
      <c r="F482" s="189"/>
      <c r="G482" s="189"/>
      <c r="H482" s="189"/>
      <c r="I482" s="189"/>
      <c r="J482" s="189"/>
      <c r="K482" s="189"/>
      <c r="L482" s="189"/>
      <c r="M482" s="189"/>
      <c r="N482" s="189"/>
      <c r="O482" s="189"/>
      <c r="P482" s="189"/>
      <c r="Q482" s="189"/>
    </row>
    <row r="483" spans="1:17" hidden="1" x14ac:dyDescent="0.2"/>
    <row r="484" spans="1:17" ht="22.5" hidden="1" customHeight="1" x14ac:dyDescent="0.2">
      <c r="A484" s="113" t="s">
        <v>32</v>
      </c>
      <c r="B484" s="113" t="s">
        <v>33</v>
      </c>
      <c r="C484" s="113" t="s">
        <v>50</v>
      </c>
      <c r="D484" s="113" t="s">
        <v>23</v>
      </c>
      <c r="E484" s="113" t="s">
        <v>1</v>
      </c>
      <c r="F484" s="113" t="s">
        <v>2</v>
      </c>
      <c r="G484" s="113" t="s">
        <v>3</v>
      </c>
      <c r="H484" s="113" t="s">
        <v>4</v>
      </c>
      <c r="I484" s="113" t="s">
        <v>5</v>
      </c>
      <c r="J484" s="113" t="s">
        <v>6</v>
      </c>
      <c r="K484" s="113" t="s">
        <v>7</v>
      </c>
      <c r="L484" s="113" t="s">
        <v>8</v>
      </c>
      <c r="M484" s="113" t="s">
        <v>9</v>
      </c>
      <c r="N484" s="113" t="s">
        <v>10</v>
      </c>
      <c r="O484" s="113" t="s">
        <v>11</v>
      </c>
      <c r="P484" s="113" t="s">
        <v>60</v>
      </c>
      <c r="Q484" s="113" t="s">
        <v>61</v>
      </c>
    </row>
    <row r="485" spans="1:17" ht="15" hidden="1" customHeight="1" x14ac:dyDescent="0.2">
      <c r="A485" s="47">
        <v>1</v>
      </c>
      <c r="B485" s="103" t="s">
        <v>90</v>
      </c>
      <c r="C485" s="49">
        <f>'P.N.C. x Comp. x Ramos'!C467</f>
        <v>0</v>
      </c>
      <c r="D485" s="49"/>
      <c r="E485" s="49"/>
      <c r="F485" s="49"/>
      <c r="G485" s="49"/>
      <c r="H485" s="49"/>
      <c r="I485" s="49"/>
      <c r="J485" s="49"/>
      <c r="K485" s="49"/>
      <c r="L485" s="49"/>
      <c r="M485" s="49"/>
      <c r="N485" s="49"/>
      <c r="O485" s="49"/>
      <c r="P485" s="50" t="e">
        <f>(C485/$C$523*100)</f>
        <v>#DIV/0!</v>
      </c>
      <c r="Q485" s="50" t="e">
        <f>(P485)</f>
        <v>#DIV/0!</v>
      </c>
    </row>
    <row r="486" spans="1:17" ht="15" hidden="1" customHeight="1" x14ac:dyDescent="0.2">
      <c r="A486" s="47">
        <v>2</v>
      </c>
      <c r="B486" s="52" t="s">
        <v>122</v>
      </c>
      <c r="C486" s="49">
        <f>'P.N.C. x Comp. x Ramos'!C468</f>
        <v>0</v>
      </c>
      <c r="D486" s="49"/>
      <c r="E486" s="49"/>
      <c r="F486" s="49"/>
      <c r="G486" s="49"/>
      <c r="H486" s="49"/>
      <c r="I486" s="49"/>
      <c r="J486" s="49"/>
      <c r="K486" s="49"/>
      <c r="L486" s="49"/>
      <c r="M486" s="49"/>
      <c r="N486" s="49"/>
      <c r="O486" s="49"/>
      <c r="P486" s="50" t="e">
        <f t="shared" ref="P486:P522" si="30">(C486/$C$523*100)</f>
        <v>#DIV/0!</v>
      </c>
      <c r="Q486" s="50" t="e">
        <f t="shared" ref="Q486:Q522" si="31">(Q485+P486)</f>
        <v>#DIV/0!</v>
      </c>
    </row>
    <row r="487" spans="1:17" ht="15" hidden="1" customHeight="1" x14ac:dyDescent="0.2">
      <c r="A487" s="47">
        <v>3</v>
      </c>
      <c r="B487" s="52" t="s">
        <v>99</v>
      </c>
      <c r="C487" s="49">
        <f>'P.N.C. x Comp. x Ramos'!C469</f>
        <v>0</v>
      </c>
      <c r="D487" s="49"/>
      <c r="E487" s="49"/>
      <c r="F487" s="49"/>
      <c r="G487" s="49"/>
      <c r="H487" s="49"/>
      <c r="I487" s="49"/>
      <c r="J487" s="49"/>
      <c r="K487" s="49"/>
      <c r="L487" s="49"/>
      <c r="M487" s="49"/>
      <c r="N487" s="49"/>
      <c r="O487" s="49"/>
      <c r="P487" s="50" t="e">
        <f t="shared" si="30"/>
        <v>#DIV/0!</v>
      </c>
      <c r="Q487" s="50" t="e">
        <f t="shared" si="31"/>
        <v>#DIV/0!</v>
      </c>
    </row>
    <row r="488" spans="1:17" ht="15" hidden="1" customHeight="1" x14ac:dyDescent="0.2">
      <c r="A488" s="47">
        <v>4</v>
      </c>
      <c r="B488" s="52" t="s">
        <v>96</v>
      </c>
      <c r="C488" s="49">
        <f>'P.N.C. x Comp. x Ramos'!C470</f>
        <v>0</v>
      </c>
      <c r="D488" s="49"/>
      <c r="E488" s="49"/>
      <c r="F488" s="49"/>
      <c r="G488" s="49"/>
      <c r="H488" s="49"/>
      <c r="I488" s="49"/>
      <c r="J488" s="49"/>
      <c r="K488" s="49"/>
      <c r="L488" s="49"/>
      <c r="M488" s="49"/>
      <c r="N488" s="49"/>
      <c r="O488" s="49"/>
      <c r="P488" s="50" t="e">
        <f t="shared" si="30"/>
        <v>#DIV/0!</v>
      </c>
      <c r="Q488" s="50" t="e">
        <f t="shared" si="31"/>
        <v>#DIV/0!</v>
      </c>
    </row>
    <row r="489" spans="1:17" ht="15" hidden="1" customHeight="1" x14ac:dyDescent="0.2">
      <c r="A489" s="47">
        <v>5</v>
      </c>
      <c r="B489" s="52" t="s">
        <v>91</v>
      </c>
      <c r="C489" s="49">
        <f>'P.N.C. x Comp. x Ramos'!C471</f>
        <v>0</v>
      </c>
      <c r="D489" s="49"/>
      <c r="E489" s="49"/>
      <c r="F489" s="49"/>
      <c r="G489" s="49"/>
      <c r="H489" s="49"/>
      <c r="I489" s="49"/>
      <c r="J489" s="49"/>
      <c r="K489" s="49"/>
      <c r="L489" s="49"/>
      <c r="M489" s="49"/>
      <c r="N489" s="49"/>
      <c r="O489" s="49"/>
      <c r="P489" s="50" t="e">
        <f t="shared" si="30"/>
        <v>#DIV/0!</v>
      </c>
      <c r="Q489" s="50" t="e">
        <f t="shared" si="31"/>
        <v>#DIV/0!</v>
      </c>
    </row>
    <row r="490" spans="1:17" ht="15" hidden="1" customHeight="1" x14ac:dyDescent="0.2">
      <c r="A490" s="47">
        <v>6</v>
      </c>
      <c r="B490" s="52" t="s">
        <v>88</v>
      </c>
      <c r="C490" s="49">
        <f>'P.N.C. x Comp. x Ramos'!C472</f>
        <v>0</v>
      </c>
      <c r="D490" s="49"/>
      <c r="E490" s="49"/>
      <c r="F490" s="49"/>
      <c r="G490" s="49"/>
      <c r="H490" s="49"/>
      <c r="I490" s="49"/>
      <c r="J490" s="49"/>
      <c r="K490" s="49"/>
      <c r="L490" s="49"/>
      <c r="M490" s="49"/>
      <c r="N490" s="49"/>
      <c r="O490" s="49"/>
      <c r="P490" s="50" t="e">
        <f t="shared" si="30"/>
        <v>#DIV/0!</v>
      </c>
      <c r="Q490" s="50" t="e">
        <f t="shared" si="31"/>
        <v>#DIV/0!</v>
      </c>
    </row>
    <row r="491" spans="1:17" ht="15" hidden="1" customHeight="1" x14ac:dyDescent="0.2">
      <c r="A491" s="47">
        <v>7</v>
      </c>
      <c r="B491" s="52" t="s">
        <v>93</v>
      </c>
      <c r="C491" s="49">
        <f>'P.N.C. x Comp. x Ramos'!C473</f>
        <v>0</v>
      </c>
      <c r="D491" s="49"/>
      <c r="E491" s="49"/>
      <c r="F491" s="49"/>
      <c r="G491" s="49"/>
      <c r="H491" s="49"/>
      <c r="I491" s="49"/>
      <c r="J491" s="49"/>
      <c r="K491" s="49"/>
      <c r="L491" s="49"/>
      <c r="M491" s="49"/>
      <c r="N491" s="49"/>
      <c r="O491" s="49"/>
      <c r="P491" s="50" t="e">
        <f t="shared" si="30"/>
        <v>#DIV/0!</v>
      </c>
      <c r="Q491" s="50" t="e">
        <f t="shared" si="31"/>
        <v>#DIV/0!</v>
      </c>
    </row>
    <row r="492" spans="1:17" ht="15" hidden="1" customHeight="1" x14ac:dyDescent="0.2">
      <c r="A492" s="47">
        <v>8</v>
      </c>
      <c r="B492" s="52" t="s">
        <v>89</v>
      </c>
      <c r="C492" s="49">
        <f>'P.N.C. x Comp. x Ramos'!C474</f>
        <v>0</v>
      </c>
      <c r="D492" s="49"/>
      <c r="E492" s="49"/>
      <c r="F492" s="49"/>
      <c r="G492" s="49"/>
      <c r="H492" s="49"/>
      <c r="I492" s="49"/>
      <c r="J492" s="49"/>
      <c r="K492" s="49"/>
      <c r="L492" s="49"/>
      <c r="M492" s="49"/>
      <c r="N492" s="49"/>
      <c r="O492" s="49"/>
      <c r="P492" s="50" t="e">
        <f t="shared" si="30"/>
        <v>#DIV/0!</v>
      </c>
      <c r="Q492" s="50" t="e">
        <f t="shared" si="31"/>
        <v>#DIV/0!</v>
      </c>
    </row>
    <row r="493" spans="1:17" ht="15" hidden="1" customHeight="1" x14ac:dyDescent="0.2">
      <c r="A493" s="47">
        <v>9</v>
      </c>
      <c r="B493" s="52" t="s">
        <v>78</v>
      </c>
      <c r="C493" s="49">
        <f>'P.N.C. x Comp. x Ramos'!C475</f>
        <v>0</v>
      </c>
      <c r="D493" s="49"/>
      <c r="E493" s="49"/>
      <c r="F493" s="49"/>
      <c r="G493" s="49"/>
      <c r="H493" s="49"/>
      <c r="I493" s="49"/>
      <c r="J493" s="49"/>
      <c r="K493" s="49"/>
      <c r="L493" s="49"/>
      <c r="M493" s="49"/>
      <c r="N493" s="49"/>
      <c r="O493" s="49"/>
      <c r="P493" s="50" t="e">
        <f t="shared" si="30"/>
        <v>#DIV/0!</v>
      </c>
      <c r="Q493" s="50" t="e">
        <f t="shared" si="31"/>
        <v>#DIV/0!</v>
      </c>
    </row>
    <row r="494" spans="1:17" ht="15" hidden="1" customHeight="1" x14ac:dyDescent="0.2">
      <c r="A494" s="47">
        <v>10</v>
      </c>
      <c r="B494" s="52" t="s">
        <v>95</v>
      </c>
      <c r="C494" s="49">
        <f>'P.N.C. x Comp. x Ramos'!C476</f>
        <v>0</v>
      </c>
      <c r="D494" s="49"/>
      <c r="E494" s="49"/>
      <c r="F494" s="49"/>
      <c r="G494" s="49"/>
      <c r="H494" s="49"/>
      <c r="I494" s="49"/>
      <c r="J494" s="49"/>
      <c r="K494" s="49"/>
      <c r="L494" s="49"/>
      <c r="M494" s="49"/>
      <c r="N494" s="49"/>
      <c r="O494" s="49"/>
      <c r="P494" s="50" t="e">
        <f t="shared" si="30"/>
        <v>#DIV/0!</v>
      </c>
      <c r="Q494" s="50" t="e">
        <f t="shared" si="31"/>
        <v>#DIV/0!</v>
      </c>
    </row>
    <row r="495" spans="1:17" ht="15" hidden="1" customHeight="1" x14ac:dyDescent="0.2">
      <c r="A495" s="47">
        <v>11</v>
      </c>
      <c r="B495" s="52" t="s">
        <v>98</v>
      </c>
      <c r="C495" s="49">
        <f>'P.N.C. x Comp. x Ramos'!C477</f>
        <v>0</v>
      </c>
      <c r="D495" s="49"/>
      <c r="E495" s="49"/>
      <c r="F495" s="49"/>
      <c r="G495" s="49"/>
      <c r="H495" s="49"/>
      <c r="I495" s="49"/>
      <c r="J495" s="49"/>
      <c r="K495" s="49"/>
      <c r="L495" s="49"/>
      <c r="M495" s="49"/>
      <c r="N495" s="49"/>
      <c r="O495" s="49"/>
      <c r="P495" s="50" t="e">
        <f t="shared" si="30"/>
        <v>#DIV/0!</v>
      </c>
      <c r="Q495" s="50" t="e">
        <f t="shared" si="31"/>
        <v>#DIV/0!</v>
      </c>
    </row>
    <row r="496" spans="1:17" ht="15" hidden="1" customHeight="1" x14ac:dyDescent="0.2">
      <c r="A496" s="47">
        <v>12</v>
      </c>
      <c r="B496" s="52" t="s">
        <v>83</v>
      </c>
      <c r="C496" s="49">
        <f>'P.N.C. x Comp. x Ramos'!C478</f>
        <v>0</v>
      </c>
      <c r="D496" s="49"/>
      <c r="E496" s="49"/>
      <c r="F496" s="49"/>
      <c r="G496" s="49"/>
      <c r="H496" s="49"/>
      <c r="I496" s="49"/>
      <c r="J496" s="49"/>
      <c r="K496" s="49"/>
      <c r="L496" s="49"/>
      <c r="M496" s="49"/>
      <c r="N496" s="49"/>
      <c r="O496" s="49"/>
      <c r="P496" s="50" t="e">
        <f t="shared" si="30"/>
        <v>#DIV/0!</v>
      </c>
      <c r="Q496" s="50" t="e">
        <f t="shared" si="31"/>
        <v>#DIV/0!</v>
      </c>
    </row>
    <row r="497" spans="1:18" ht="15" hidden="1" customHeight="1" x14ac:dyDescent="0.2">
      <c r="A497" s="47">
        <v>13</v>
      </c>
      <c r="B497" s="52" t="s">
        <v>85</v>
      </c>
      <c r="C497" s="49">
        <f>'P.N.C. x Comp. x Ramos'!C479</f>
        <v>0</v>
      </c>
      <c r="D497" s="49"/>
      <c r="E497" s="49"/>
      <c r="F497" s="49"/>
      <c r="G497" s="49"/>
      <c r="H497" s="49"/>
      <c r="I497" s="49"/>
      <c r="J497" s="49"/>
      <c r="K497" s="49"/>
      <c r="L497" s="49"/>
      <c r="M497" s="49"/>
      <c r="N497" s="49"/>
      <c r="O497" s="49"/>
      <c r="P497" s="50" t="e">
        <f t="shared" si="30"/>
        <v>#DIV/0!</v>
      </c>
      <c r="Q497" s="50" t="e">
        <f t="shared" si="31"/>
        <v>#DIV/0!</v>
      </c>
    </row>
    <row r="498" spans="1:18" ht="15" hidden="1" customHeight="1" x14ac:dyDescent="0.2">
      <c r="A498" s="47">
        <v>14</v>
      </c>
      <c r="B498" s="52" t="s">
        <v>81</v>
      </c>
      <c r="C498" s="49">
        <f>'P.N.C. x Comp. x Ramos'!C480</f>
        <v>0</v>
      </c>
      <c r="D498" s="49"/>
      <c r="E498" s="49"/>
      <c r="F498" s="49"/>
      <c r="G498" s="49"/>
      <c r="H498" s="49"/>
      <c r="I498" s="49"/>
      <c r="J498" s="49"/>
      <c r="K498" s="49"/>
      <c r="L498" s="49"/>
      <c r="M498" s="49"/>
      <c r="N498" s="49"/>
      <c r="O498" s="49"/>
      <c r="P498" s="50" t="e">
        <f t="shared" si="30"/>
        <v>#DIV/0!</v>
      </c>
      <c r="Q498" s="50" t="e">
        <f t="shared" si="31"/>
        <v>#DIV/0!</v>
      </c>
    </row>
    <row r="499" spans="1:18" ht="15" hidden="1" customHeight="1" x14ac:dyDescent="0.2">
      <c r="A499" s="47">
        <v>15</v>
      </c>
      <c r="B499" s="52" t="s">
        <v>80</v>
      </c>
      <c r="C499" s="49">
        <f>'P.N.C. x Comp. x Ramos'!C481</f>
        <v>0</v>
      </c>
      <c r="D499" s="49"/>
      <c r="E499" s="49"/>
      <c r="F499" s="49"/>
      <c r="G499" s="49"/>
      <c r="H499" s="49"/>
      <c r="I499" s="49"/>
      <c r="J499" s="49"/>
      <c r="K499" s="49"/>
      <c r="L499" s="49"/>
      <c r="M499" s="49"/>
      <c r="N499" s="49"/>
      <c r="O499" s="49"/>
      <c r="P499" s="50" t="e">
        <f t="shared" si="30"/>
        <v>#DIV/0!</v>
      </c>
      <c r="Q499" s="50" t="e">
        <f t="shared" si="31"/>
        <v>#DIV/0!</v>
      </c>
    </row>
    <row r="500" spans="1:18" ht="15" hidden="1" customHeight="1" x14ac:dyDescent="0.2">
      <c r="A500" s="47">
        <v>16</v>
      </c>
      <c r="B500" s="52" t="s">
        <v>107</v>
      </c>
      <c r="C500" s="49">
        <f>'P.N.C. x Comp. x Ramos'!C482</f>
        <v>0</v>
      </c>
      <c r="D500" s="49"/>
      <c r="E500" s="49"/>
      <c r="F500" s="49"/>
      <c r="G500" s="49"/>
      <c r="H500" s="49"/>
      <c r="I500" s="49"/>
      <c r="J500" s="49"/>
      <c r="K500" s="49"/>
      <c r="L500" s="49"/>
      <c r="M500" s="49"/>
      <c r="N500" s="49"/>
      <c r="O500" s="49"/>
      <c r="P500" s="50" t="e">
        <f t="shared" si="30"/>
        <v>#DIV/0!</v>
      </c>
      <c r="Q500" s="50" t="e">
        <f t="shared" si="31"/>
        <v>#DIV/0!</v>
      </c>
    </row>
    <row r="501" spans="1:18" ht="15" hidden="1" customHeight="1" x14ac:dyDescent="0.2">
      <c r="A501" s="47">
        <v>17</v>
      </c>
      <c r="B501" s="52" t="s">
        <v>79</v>
      </c>
      <c r="C501" s="49">
        <f>'P.N.C. x Comp. x Ramos'!C483</f>
        <v>0</v>
      </c>
      <c r="D501" s="49"/>
      <c r="E501" s="49"/>
      <c r="F501" s="49"/>
      <c r="G501" s="49"/>
      <c r="H501" s="49"/>
      <c r="I501" s="49"/>
      <c r="J501" s="49"/>
      <c r="K501" s="49"/>
      <c r="L501" s="49"/>
      <c r="M501" s="49"/>
      <c r="N501" s="49"/>
      <c r="O501" s="49"/>
      <c r="P501" s="50" t="e">
        <f t="shared" si="30"/>
        <v>#DIV/0!</v>
      </c>
      <c r="Q501" s="50" t="e">
        <f t="shared" si="31"/>
        <v>#DIV/0!</v>
      </c>
    </row>
    <row r="502" spans="1:18" ht="15" hidden="1" customHeight="1" x14ac:dyDescent="0.2">
      <c r="A502" s="47">
        <v>18</v>
      </c>
      <c r="B502" s="52" t="s">
        <v>84</v>
      </c>
      <c r="C502" s="49">
        <f>'P.N.C. x Comp. x Ramos'!C484</f>
        <v>0</v>
      </c>
      <c r="D502" s="49"/>
      <c r="E502" s="49"/>
      <c r="F502" s="49"/>
      <c r="G502" s="49"/>
      <c r="H502" s="49"/>
      <c r="I502" s="49"/>
      <c r="J502" s="49"/>
      <c r="K502" s="49"/>
      <c r="L502" s="49"/>
      <c r="M502" s="49"/>
      <c r="N502" s="49"/>
      <c r="O502" s="49"/>
      <c r="P502" s="50" t="e">
        <f t="shared" si="30"/>
        <v>#DIV/0!</v>
      </c>
      <c r="Q502" s="50" t="e">
        <f t="shared" si="31"/>
        <v>#DIV/0!</v>
      </c>
    </row>
    <row r="503" spans="1:18" ht="15" hidden="1" customHeight="1" x14ac:dyDescent="0.2">
      <c r="A503" s="47">
        <v>19</v>
      </c>
      <c r="B503" s="52" t="s">
        <v>100</v>
      </c>
      <c r="C503" s="49">
        <f>'P.N.C. x Comp. x Ramos'!C485</f>
        <v>0</v>
      </c>
      <c r="D503" s="49"/>
      <c r="E503" s="49"/>
      <c r="F503" s="49"/>
      <c r="G503" s="49"/>
      <c r="H503" s="49"/>
      <c r="I503" s="49"/>
      <c r="J503" s="49"/>
      <c r="K503" s="49"/>
      <c r="L503" s="49"/>
      <c r="M503" s="49"/>
      <c r="N503" s="49"/>
      <c r="O503" s="49"/>
      <c r="P503" s="50" t="e">
        <f t="shared" si="30"/>
        <v>#DIV/0!</v>
      </c>
      <c r="Q503" s="50" t="e">
        <f t="shared" si="31"/>
        <v>#DIV/0!</v>
      </c>
    </row>
    <row r="504" spans="1:18" ht="15" hidden="1" customHeight="1" x14ac:dyDescent="0.2">
      <c r="A504" s="47">
        <v>20</v>
      </c>
      <c r="B504" s="52" t="s">
        <v>92</v>
      </c>
      <c r="C504" s="49">
        <f>'P.N.C. x Comp. x Ramos'!C486</f>
        <v>0</v>
      </c>
      <c r="D504" s="49"/>
      <c r="E504" s="49"/>
      <c r="F504" s="49"/>
      <c r="G504" s="49"/>
      <c r="H504" s="49"/>
      <c r="I504" s="49"/>
      <c r="J504" s="49"/>
      <c r="K504" s="49"/>
      <c r="L504" s="49"/>
      <c r="M504" s="49"/>
      <c r="N504" s="49"/>
      <c r="O504" s="49"/>
      <c r="P504" s="50" t="e">
        <f t="shared" si="30"/>
        <v>#DIV/0!</v>
      </c>
      <c r="Q504" s="50" t="e">
        <f t="shared" si="31"/>
        <v>#DIV/0!</v>
      </c>
    </row>
    <row r="505" spans="1:18" ht="15" hidden="1" customHeight="1" x14ac:dyDescent="0.2">
      <c r="A505" s="47">
        <v>21</v>
      </c>
      <c r="B505" s="52" t="s">
        <v>101</v>
      </c>
      <c r="C505" s="49">
        <f>'P.N.C. x Comp. x Ramos'!C487</f>
        <v>0</v>
      </c>
      <c r="D505" s="49"/>
      <c r="E505" s="49"/>
      <c r="F505" s="49"/>
      <c r="G505" s="49"/>
      <c r="H505" s="49"/>
      <c r="I505" s="49"/>
      <c r="J505" s="49"/>
      <c r="K505" s="49"/>
      <c r="L505" s="49"/>
      <c r="M505" s="49"/>
      <c r="N505" s="49"/>
      <c r="O505" s="49"/>
      <c r="P505" s="50" t="e">
        <f t="shared" si="30"/>
        <v>#DIV/0!</v>
      </c>
      <c r="Q505" s="50" t="e">
        <f t="shared" si="31"/>
        <v>#DIV/0!</v>
      </c>
    </row>
    <row r="506" spans="1:18" ht="15" hidden="1" customHeight="1" x14ac:dyDescent="0.2">
      <c r="A506" s="47">
        <v>22</v>
      </c>
      <c r="B506" s="51" t="s">
        <v>115</v>
      </c>
      <c r="C506" s="49">
        <f>'P.N.C. x Comp. x Ramos'!C488</f>
        <v>0</v>
      </c>
      <c r="D506" s="49"/>
      <c r="E506" s="49"/>
      <c r="F506" s="49"/>
      <c r="G506" s="49"/>
      <c r="H506" s="49"/>
      <c r="I506" s="49"/>
      <c r="J506" s="49"/>
      <c r="K506" s="49"/>
      <c r="L506" s="49"/>
      <c r="M506" s="49"/>
      <c r="N506" s="49"/>
      <c r="O506" s="49"/>
      <c r="P506" s="50" t="e">
        <f t="shared" si="30"/>
        <v>#DIV/0!</v>
      </c>
      <c r="Q506" s="50" t="e">
        <f t="shared" si="31"/>
        <v>#DIV/0!</v>
      </c>
    </row>
    <row r="507" spans="1:18" ht="15" hidden="1" customHeight="1" x14ac:dyDescent="0.2">
      <c r="A507" s="47">
        <v>23</v>
      </c>
      <c r="B507" s="52" t="s">
        <v>106</v>
      </c>
      <c r="C507" s="49">
        <f>'P.N.C. x Comp. x Ramos'!C489</f>
        <v>0</v>
      </c>
      <c r="D507" s="49"/>
      <c r="E507" s="49"/>
      <c r="F507" s="49"/>
      <c r="G507" s="49"/>
      <c r="H507" s="49"/>
      <c r="I507" s="49"/>
      <c r="J507" s="49"/>
      <c r="K507" s="49"/>
      <c r="L507" s="49"/>
      <c r="M507" s="49"/>
      <c r="N507" s="49"/>
      <c r="O507" s="49"/>
      <c r="P507" s="50" t="e">
        <f t="shared" si="30"/>
        <v>#DIV/0!</v>
      </c>
      <c r="Q507" s="50" t="e">
        <f t="shared" si="31"/>
        <v>#DIV/0!</v>
      </c>
    </row>
    <row r="508" spans="1:18" ht="15" hidden="1" customHeight="1" x14ac:dyDescent="0.2">
      <c r="A508" s="47">
        <v>24</v>
      </c>
      <c r="B508" s="52" t="s">
        <v>82</v>
      </c>
      <c r="C508" s="49">
        <f>'P.N.C. x Comp. x Ramos'!C490</f>
        <v>0</v>
      </c>
      <c r="D508" s="49"/>
      <c r="E508" s="49"/>
      <c r="F508" s="49"/>
      <c r="G508" s="49"/>
      <c r="H508" s="49"/>
      <c r="I508" s="49"/>
      <c r="J508" s="49"/>
      <c r="K508" s="49"/>
      <c r="L508" s="49"/>
      <c r="M508" s="49"/>
      <c r="N508" s="49"/>
      <c r="O508" s="49"/>
      <c r="P508" s="50" t="e">
        <f t="shared" si="30"/>
        <v>#DIV/0!</v>
      </c>
      <c r="Q508" s="50" t="e">
        <f t="shared" si="31"/>
        <v>#DIV/0!</v>
      </c>
    </row>
    <row r="509" spans="1:18" ht="15" hidden="1" customHeight="1" x14ac:dyDescent="0.2">
      <c r="A509" s="47">
        <v>25</v>
      </c>
      <c r="B509" s="52" t="s">
        <v>104</v>
      </c>
      <c r="C509" s="49">
        <f>'P.N.C. x Comp. x Ramos'!C491</f>
        <v>0</v>
      </c>
      <c r="D509" s="49"/>
      <c r="E509" s="49"/>
      <c r="F509" s="49"/>
      <c r="G509" s="49"/>
      <c r="H509" s="49"/>
      <c r="I509" s="49"/>
      <c r="J509" s="49"/>
      <c r="K509" s="49"/>
      <c r="L509" s="49"/>
      <c r="M509" s="49"/>
      <c r="N509" s="49"/>
      <c r="O509" s="49"/>
      <c r="P509" s="50" t="e">
        <f t="shared" si="30"/>
        <v>#DIV/0!</v>
      </c>
      <c r="Q509" s="50" t="e">
        <f t="shared" si="31"/>
        <v>#DIV/0!</v>
      </c>
    </row>
    <row r="510" spans="1:18" ht="15" hidden="1" customHeight="1" x14ac:dyDescent="0.2">
      <c r="A510" s="47">
        <v>26</v>
      </c>
      <c r="B510" s="52" t="s">
        <v>114</v>
      </c>
      <c r="C510" s="49">
        <f>'P.N.C. x Comp. x Ramos'!C492</f>
        <v>0</v>
      </c>
      <c r="D510" s="49"/>
      <c r="E510" s="49"/>
      <c r="F510" s="49"/>
      <c r="G510" s="49"/>
      <c r="H510" s="49"/>
      <c r="I510" s="49"/>
      <c r="J510" s="49"/>
      <c r="K510" s="49"/>
      <c r="L510" s="49"/>
      <c r="M510" s="49"/>
      <c r="N510" s="49"/>
      <c r="O510" s="49"/>
      <c r="P510" s="50" t="e">
        <f t="shared" si="30"/>
        <v>#DIV/0!</v>
      </c>
      <c r="Q510" s="50" t="e">
        <f t="shared" si="31"/>
        <v>#DIV/0!</v>
      </c>
    </row>
    <row r="511" spans="1:18" ht="15" hidden="1" customHeight="1" x14ac:dyDescent="0.2">
      <c r="A511" s="47">
        <v>27</v>
      </c>
      <c r="B511" s="52" t="s">
        <v>116</v>
      </c>
      <c r="C511" s="49">
        <f>'P.N.C. x Comp. x Ramos'!C493</f>
        <v>0</v>
      </c>
      <c r="D511" s="49"/>
      <c r="E511" s="49"/>
      <c r="F511" s="49"/>
      <c r="G511" s="49"/>
      <c r="H511" s="49"/>
      <c r="I511" s="49"/>
      <c r="J511" s="49"/>
      <c r="K511" s="49"/>
      <c r="L511" s="49"/>
      <c r="M511" s="49"/>
      <c r="N511" s="49"/>
      <c r="O511" s="49"/>
      <c r="P511" s="50" t="e">
        <f t="shared" si="30"/>
        <v>#DIV/0!</v>
      </c>
      <c r="Q511" s="50" t="e">
        <f t="shared" si="31"/>
        <v>#DIV/0!</v>
      </c>
    </row>
    <row r="512" spans="1:18" ht="15" hidden="1" customHeight="1" x14ac:dyDescent="0.2">
      <c r="A512" s="47">
        <v>28</v>
      </c>
      <c r="B512" s="52" t="s">
        <v>119</v>
      </c>
      <c r="C512" s="49">
        <f>'P.N.C. x Comp. x Ramos'!C494</f>
        <v>0</v>
      </c>
      <c r="D512" s="49"/>
      <c r="E512" s="49"/>
      <c r="F512" s="49"/>
      <c r="G512" s="49"/>
      <c r="H512" s="49"/>
      <c r="I512" s="49"/>
      <c r="J512" s="49"/>
      <c r="K512" s="49"/>
      <c r="L512" s="49"/>
      <c r="M512" s="49"/>
      <c r="N512" s="49"/>
      <c r="O512" s="49"/>
      <c r="P512" s="50" t="e">
        <f t="shared" si="30"/>
        <v>#DIV/0!</v>
      </c>
      <c r="Q512" s="50" t="e">
        <f t="shared" si="31"/>
        <v>#DIV/0!</v>
      </c>
      <c r="R512" s="4"/>
    </row>
    <row r="513" spans="1:17" ht="15" hidden="1" customHeight="1" x14ac:dyDescent="0.2">
      <c r="A513" s="47">
        <v>29</v>
      </c>
      <c r="B513" s="52" t="s">
        <v>124</v>
      </c>
      <c r="C513" s="49">
        <f>'P.N.C. x Comp. x Ramos'!C495</f>
        <v>0</v>
      </c>
      <c r="D513" s="49"/>
      <c r="E513" s="49"/>
      <c r="F513" s="49"/>
      <c r="G513" s="49"/>
      <c r="H513" s="49"/>
      <c r="I513" s="49"/>
      <c r="J513" s="49"/>
      <c r="K513" s="49"/>
      <c r="L513" s="49"/>
      <c r="M513" s="49"/>
      <c r="N513" s="49"/>
      <c r="O513" s="49"/>
      <c r="P513" s="50" t="e">
        <f t="shared" si="30"/>
        <v>#DIV/0!</v>
      </c>
      <c r="Q513" s="50" t="e">
        <f t="shared" si="31"/>
        <v>#DIV/0!</v>
      </c>
    </row>
    <row r="514" spans="1:17" ht="15" hidden="1" customHeight="1" x14ac:dyDescent="0.2">
      <c r="A514" s="47">
        <v>30</v>
      </c>
      <c r="B514" s="52" t="s">
        <v>102</v>
      </c>
      <c r="C514" s="49">
        <f>'P.N.C. x Comp. x Ramos'!C496</f>
        <v>0</v>
      </c>
      <c r="D514" s="49"/>
      <c r="E514" s="49"/>
      <c r="F514" s="49"/>
      <c r="G514" s="49"/>
      <c r="H514" s="49"/>
      <c r="I514" s="49"/>
      <c r="J514" s="49"/>
      <c r="K514" s="49"/>
      <c r="L514" s="49"/>
      <c r="M514" s="49"/>
      <c r="N514" s="49"/>
      <c r="O514" s="49"/>
      <c r="P514" s="50" t="e">
        <f t="shared" si="30"/>
        <v>#DIV/0!</v>
      </c>
      <c r="Q514" s="50" t="e">
        <f t="shared" si="31"/>
        <v>#DIV/0!</v>
      </c>
    </row>
    <row r="515" spans="1:17" ht="15" hidden="1" customHeight="1" x14ac:dyDescent="0.2">
      <c r="A515" s="47">
        <v>31</v>
      </c>
      <c r="B515" s="51" t="s">
        <v>109</v>
      </c>
      <c r="C515" s="49">
        <f>'P.N.C. x Comp. x Ramos'!C497</f>
        <v>0</v>
      </c>
      <c r="D515" s="49"/>
      <c r="E515" s="49"/>
      <c r="F515" s="49"/>
      <c r="G515" s="49"/>
      <c r="H515" s="49"/>
      <c r="I515" s="49"/>
      <c r="J515" s="49"/>
      <c r="K515" s="49"/>
      <c r="L515" s="49"/>
      <c r="M515" s="49"/>
      <c r="N515" s="49"/>
      <c r="O515" s="49"/>
      <c r="P515" s="50" t="e">
        <f t="shared" si="30"/>
        <v>#DIV/0!</v>
      </c>
      <c r="Q515" s="50" t="e">
        <f t="shared" si="31"/>
        <v>#DIV/0!</v>
      </c>
    </row>
    <row r="516" spans="1:17" ht="15" hidden="1" customHeight="1" x14ac:dyDescent="0.2">
      <c r="A516" s="47">
        <v>32</v>
      </c>
      <c r="B516" s="52" t="s">
        <v>123</v>
      </c>
      <c r="C516" s="49">
        <f>'P.N.C. x Comp. x Ramos'!C498</f>
        <v>0</v>
      </c>
      <c r="D516" s="49"/>
      <c r="E516" s="49"/>
      <c r="F516" s="49"/>
      <c r="G516" s="49"/>
      <c r="H516" s="49"/>
      <c r="I516" s="49"/>
      <c r="J516" s="49"/>
      <c r="K516" s="49"/>
      <c r="L516" s="49"/>
      <c r="M516" s="49"/>
      <c r="N516" s="49"/>
      <c r="O516" s="49"/>
      <c r="P516" s="50" t="e">
        <f t="shared" si="30"/>
        <v>#DIV/0!</v>
      </c>
      <c r="Q516" s="50" t="e">
        <f t="shared" si="31"/>
        <v>#DIV/0!</v>
      </c>
    </row>
    <row r="517" spans="1:17" ht="15" hidden="1" customHeight="1" x14ac:dyDescent="0.2">
      <c r="A517" s="47">
        <v>33</v>
      </c>
      <c r="B517" s="52" t="s">
        <v>118</v>
      </c>
      <c r="C517" s="49">
        <f>'P.N.C. x Comp. x Ramos'!C499</f>
        <v>0</v>
      </c>
      <c r="D517" s="49"/>
      <c r="E517" s="49"/>
      <c r="F517" s="49"/>
      <c r="G517" s="49"/>
      <c r="H517" s="49"/>
      <c r="I517" s="49"/>
      <c r="J517" s="49"/>
      <c r="K517" s="49"/>
      <c r="L517" s="49"/>
      <c r="M517" s="49"/>
      <c r="N517" s="49"/>
      <c r="O517" s="49"/>
      <c r="P517" s="50" t="e">
        <f t="shared" si="30"/>
        <v>#DIV/0!</v>
      </c>
      <c r="Q517" s="50" t="e">
        <f t="shared" si="31"/>
        <v>#DIV/0!</v>
      </c>
    </row>
    <row r="518" spans="1:17" ht="15" hidden="1" customHeight="1" x14ac:dyDescent="0.2">
      <c r="A518" s="47">
        <v>34</v>
      </c>
      <c r="B518" s="52" t="s">
        <v>120</v>
      </c>
      <c r="C518" s="49">
        <f>'P.N.C. x Comp. x Ramos'!C500</f>
        <v>0</v>
      </c>
      <c r="D518" s="49"/>
      <c r="E518" s="49"/>
      <c r="F518" s="49"/>
      <c r="G518" s="49"/>
      <c r="H518" s="49"/>
      <c r="I518" s="49"/>
      <c r="J518" s="49"/>
      <c r="K518" s="49"/>
      <c r="L518" s="49"/>
      <c r="M518" s="49"/>
      <c r="N518" s="49"/>
      <c r="O518" s="49"/>
      <c r="P518" s="50" t="e">
        <f t="shared" si="30"/>
        <v>#DIV/0!</v>
      </c>
      <c r="Q518" s="50" t="e">
        <f t="shared" si="31"/>
        <v>#DIV/0!</v>
      </c>
    </row>
    <row r="519" spans="1:17" ht="15" hidden="1" customHeight="1" x14ac:dyDescent="0.2">
      <c r="A519" s="47">
        <v>35</v>
      </c>
      <c r="B519" s="52" t="s">
        <v>163</v>
      </c>
      <c r="C519" s="49">
        <f>'P.N.C. x Comp. x Ramos'!C501</f>
        <v>0</v>
      </c>
      <c r="D519" s="49"/>
      <c r="E519" s="49"/>
      <c r="F519" s="49"/>
      <c r="G519" s="49"/>
      <c r="H519" s="49"/>
      <c r="I519" s="49"/>
      <c r="J519" s="49"/>
      <c r="K519" s="49"/>
      <c r="L519" s="49"/>
      <c r="M519" s="49"/>
      <c r="N519" s="49"/>
      <c r="O519" s="49"/>
      <c r="P519" s="50" t="e">
        <f t="shared" si="30"/>
        <v>#DIV/0!</v>
      </c>
      <c r="Q519" s="50" t="e">
        <f t="shared" si="31"/>
        <v>#DIV/0!</v>
      </c>
    </row>
    <row r="520" spans="1:17" ht="15" hidden="1" customHeight="1" x14ac:dyDescent="0.2">
      <c r="A520" s="47">
        <v>36</v>
      </c>
      <c r="B520" s="52" t="s">
        <v>105</v>
      </c>
      <c r="C520" s="49">
        <f>'P.N.C. x Comp. x Ramos'!C502</f>
        <v>0</v>
      </c>
      <c r="D520" s="49"/>
      <c r="E520" s="49"/>
      <c r="F520" s="49"/>
      <c r="G520" s="49"/>
      <c r="H520" s="49"/>
      <c r="I520" s="49"/>
      <c r="J520" s="49"/>
      <c r="K520" s="49"/>
      <c r="L520" s="49"/>
      <c r="M520" s="49"/>
      <c r="N520" s="49"/>
      <c r="O520" s="49"/>
      <c r="P520" s="50" t="e">
        <f t="shared" si="30"/>
        <v>#DIV/0!</v>
      </c>
      <c r="Q520" s="50" t="e">
        <f t="shared" si="31"/>
        <v>#DIV/0!</v>
      </c>
    </row>
    <row r="521" spans="1:17" ht="15" hidden="1" customHeight="1" x14ac:dyDescent="0.2">
      <c r="A521" s="47">
        <v>37</v>
      </c>
      <c r="B521" s="52" t="s">
        <v>103</v>
      </c>
      <c r="C521" s="49">
        <f>'P.N.C. x Comp. x Ramos'!C503</f>
        <v>0</v>
      </c>
      <c r="D521" s="49"/>
      <c r="E521" s="49"/>
      <c r="F521" s="49"/>
      <c r="G521" s="49"/>
      <c r="H521" s="49"/>
      <c r="I521" s="49"/>
      <c r="J521" s="49"/>
      <c r="K521" s="49"/>
      <c r="L521" s="49"/>
      <c r="M521" s="49"/>
      <c r="N521" s="49"/>
      <c r="O521" s="49"/>
      <c r="P521" s="50" t="e">
        <f t="shared" si="30"/>
        <v>#DIV/0!</v>
      </c>
      <c r="Q521" s="50" t="e">
        <f t="shared" si="31"/>
        <v>#DIV/0!</v>
      </c>
    </row>
    <row r="522" spans="1:17" ht="15" hidden="1" customHeight="1" x14ac:dyDescent="0.2">
      <c r="A522" s="143">
        <v>38</v>
      </c>
      <c r="B522" s="52" t="s">
        <v>110</v>
      </c>
      <c r="C522" s="144">
        <f>'P.N.C. x Comp. x Ramos'!C504</f>
        <v>0</v>
      </c>
      <c r="D522" s="144"/>
      <c r="E522" s="144"/>
      <c r="F522" s="144"/>
      <c r="G522" s="144"/>
      <c r="H522" s="144"/>
      <c r="I522" s="144"/>
      <c r="J522" s="144"/>
      <c r="K522" s="144"/>
      <c r="L522" s="144"/>
      <c r="M522" s="144"/>
      <c r="N522" s="144"/>
      <c r="O522" s="144"/>
      <c r="P522" s="145" t="e">
        <f t="shared" si="30"/>
        <v>#DIV/0!</v>
      </c>
      <c r="Q522" s="50" t="e">
        <f t="shared" si="31"/>
        <v>#DIV/0!</v>
      </c>
    </row>
    <row r="523" spans="1:17" ht="18.75" hidden="1" customHeight="1" x14ac:dyDescent="0.2">
      <c r="A523" s="54"/>
      <c r="B523" s="55" t="s">
        <v>21</v>
      </c>
      <c r="C523" s="56">
        <f>SUM(C485:C522)</f>
        <v>0</v>
      </c>
      <c r="D523" s="56">
        <v>0</v>
      </c>
      <c r="E523" s="56">
        <v>0</v>
      </c>
      <c r="F523" s="56">
        <v>0</v>
      </c>
      <c r="G523" s="56">
        <v>0</v>
      </c>
      <c r="H523" s="56">
        <v>0</v>
      </c>
      <c r="I523" s="56">
        <v>0</v>
      </c>
      <c r="J523" s="56">
        <v>0</v>
      </c>
      <c r="K523" s="56">
        <v>3955</v>
      </c>
      <c r="L523" s="56">
        <v>0</v>
      </c>
      <c r="M523" s="56">
        <v>0</v>
      </c>
      <c r="N523" s="56">
        <v>0</v>
      </c>
      <c r="O523" s="56">
        <v>0</v>
      </c>
      <c r="P523" s="57" t="e">
        <f>SUM(P485:P522)</f>
        <v>#DIV/0!</v>
      </c>
      <c r="Q523" s="53"/>
    </row>
    <row r="524" spans="1:17" hidden="1" x14ac:dyDescent="0.2">
      <c r="A524" s="81" t="s">
        <v>97</v>
      </c>
    </row>
    <row r="525" spans="1:17" hidden="1" x14ac:dyDescent="0.2"/>
    <row r="526" spans="1:17" hidden="1" x14ac:dyDescent="0.2"/>
    <row r="527" spans="1:17" hidden="1" x14ac:dyDescent="0.2"/>
    <row r="528" spans="1:17" hidden="1" x14ac:dyDescent="0.2"/>
    <row r="529" hidden="1" x14ac:dyDescent="0.2"/>
    <row r="530" hidden="1" x14ac:dyDescent="0.2"/>
    <row r="531" hidden="1" x14ac:dyDescent="0.2"/>
    <row r="532" hidden="1" x14ac:dyDescent="0.2"/>
    <row r="533" hidden="1" x14ac:dyDescent="0.2"/>
    <row r="534" hidden="1" x14ac:dyDescent="0.2"/>
    <row r="535" hidden="1" x14ac:dyDescent="0.2"/>
    <row r="536" hidden="1" x14ac:dyDescent="0.2"/>
    <row r="537" hidden="1" x14ac:dyDescent="0.2"/>
    <row r="538" hidden="1" x14ac:dyDescent="0.2"/>
    <row r="539" hidden="1" x14ac:dyDescent="0.2"/>
    <row r="540" hidden="1" x14ac:dyDescent="0.2"/>
    <row r="541" hidden="1" x14ac:dyDescent="0.2"/>
    <row r="542" hidden="1" x14ac:dyDescent="0.2"/>
    <row r="543" hidden="1" x14ac:dyDescent="0.2"/>
    <row r="544" hidden="1" x14ac:dyDescent="0.2"/>
    <row r="545" spans="1:17" hidden="1" x14ac:dyDescent="0.2"/>
    <row r="546" spans="1:17" hidden="1" x14ac:dyDescent="0.2"/>
    <row r="547" spans="1:17" ht="20.25" hidden="1" x14ac:dyDescent="0.3">
      <c r="A547" s="188" t="s">
        <v>42</v>
      </c>
      <c r="B547" s="188"/>
      <c r="C547" s="188"/>
      <c r="D547" s="188"/>
      <c r="E547" s="188"/>
      <c r="F547" s="188"/>
      <c r="G547" s="188"/>
      <c r="H547" s="188"/>
      <c r="I547" s="188"/>
      <c r="J547" s="188"/>
      <c r="K547" s="188"/>
      <c r="L547" s="188"/>
      <c r="M547" s="188"/>
      <c r="N547" s="188"/>
      <c r="O547" s="188"/>
      <c r="P547" s="188"/>
      <c r="Q547" s="188"/>
    </row>
    <row r="548" spans="1:17" hidden="1" x14ac:dyDescent="0.2">
      <c r="A548" s="189" t="s">
        <v>94</v>
      </c>
      <c r="B548" s="189"/>
      <c r="C548" s="189"/>
      <c r="D548" s="189"/>
      <c r="E548" s="189"/>
      <c r="F548" s="189"/>
      <c r="G548" s="189"/>
      <c r="H548" s="189"/>
      <c r="I548" s="189"/>
      <c r="J548" s="189"/>
      <c r="K548" s="189"/>
      <c r="L548" s="189"/>
      <c r="M548" s="189"/>
      <c r="N548" s="189"/>
      <c r="O548" s="189"/>
      <c r="P548" s="189"/>
      <c r="Q548" s="189"/>
    </row>
    <row r="549" spans="1:17" hidden="1" x14ac:dyDescent="0.2">
      <c r="A549" s="191" t="s">
        <v>132</v>
      </c>
      <c r="B549" s="191"/>
      <c r="C549" s="191"/>
      <c r="D549" s="191"/>
      <c r="E549" s="191"/>
      <c r="F549" s="191"/>
      <c r="G549" s="191"/>
      <c r="H549" s="191"/>
      <c r="I549" s="191"/>
      <c r="J549" s="191"/>
      <c r="K549" s="191"/>
      <c r="L549" s="191"/>
      <c r="M549" s="191"/>
      <c r="N549" s="191"/>
      <c r="O549" s="191"/>
      <c r="P549" s="191"/>
      <c r="Q549" s="191"/>
    </row>
    <row r="550" spans="1:17" hidden="1" x14ac:dyDescent="0.2">
      <c r="A550" s="189" t="s">
        <v>113</v>
      </c>
      <c r="B550" s="189"/>
      <c r="C550" s="189"/>
      <c r="D550" s="189"/>
      <c r="E550" s="189"/>
      <c r="F550" s="189"/>
      <c r="G550" s="189"/>
      <c r="H550" s="189"/>
      <c r="I550" s="189"/>
      <c r="J550" s="189"/>
      <c r="K550" s="189"/>
      <c r="L550" s="189"/>
      <c r="M550" s="189"/>
      <c r="N550" s="189"/>
      <c r="O550" s="189"/>
      <c r="P550" s="189"/>
      <c r="Q550" s="189"/>
    </row>
    <row r="551" spans="1:17" hidden="1" x14ac:dyDescent="0.2"/>
    <row r="552" spans="1:17" ht="20.25" hidden="1" customHeight="1" x14ac:dyDescent="0.2">
      <c r="A552" s="113" t="s">
        <v>32</v>
      </c>
      <c r="B552" s="113" t="s">
        <v>33</v>
      </c>
      <c r="C552" s="113" t="s">
        <v>50</v>
      </c>
      <c r="D552" s="113" t="s">
        <v>23</v>
      </c>
      <c r="E552" s="113" t="s">
        <v>1</v>
      </c>
      <c r="F552" s="113" t="s">
        <v>2</v>
      </c>
      <c r="G552" s="113" t="s">
        <v>3</v>
      </c>
      <c r="H552" s="113" t="s">
        <v>4</v>
      </c>
      <c r="I552" s="113" t="s">
        <v>5</v>
      </c>
      <c r="J552" s="113" t="s">
        <v>6</v>
      </c>
      <c r="K552" s="113" t="s">
        <v>7</v>
      </c>
      <c r="L552" s="113" t="s">
        <v>8</v>
      </c>
      <c r="M552" s="113" t="s">
        <v>9</v>
      </c>
      <c r="N552" s="113" t="s">
        <v>10</v>
      </c>
      <c r="O552" s="113" t="s">
        <v>11</v>
      </c>
      <c r="P552" s="113" t="s">
        <v>60</v>
      </c>
      <c r="Q552" s="113" t="s">
        <v>61</v>
      </c>
    </row>
    <row r="553" spans="1:17" ht="15" hidden="1" customHeight="1" x14ac:dyDescent="0.2">
      <c r="A553" s="47">
        <v>1</v>
      </c>
      <c r="B553" s="103" t="s">
        <v>90</v>
      </c>
      <c r="C553" s="49">
        <f>'P.N.C. x Comp. x Ramos'!C533</f>
        <v>0</v>
      </c>
      <c r="D553" s="49"/>
      <c r="E553" s="49"/>
      <c r="F553" s="49"/>
      <c r="G553" s="49"/>
      <c r="H553" s="49"/>
      <c r="I553" s="49"/>
      <c r="J553" s="49"/>
      <c r="K553" s="49"/>
      <c r="L553" s="49"/>
      <c r="M553" s="49"/>
      <c r="N553" s="49"/>
      <c r="O553" s="49"/>
      <c r="P553" s="50" t="e">
        <f>(C553/$C$591*100)</f>
        <v>#DIV/0!</v>
      </c>
      <c r="Q553" s="50" t="e">
        <f>(P553)</f>
        <v>#DIV/0!</v>
      </c>
    </row>
    <row r="554" spans="1:17" ht="15" hidden="1" customHeight="1" x14ac:dyDescent="0.2">
      <c r="A554" s="47">
        <v>2</v>
      </c>
      <c r="B554" s="52" t="s">
        <v>122</v>
      </c>
      <c r="C554" s="49">
        <f>'P.N.C. x Comp. x Ramos'!C534</f>
        <v>0</v>
      </c>
      <c r="D554" s="49"/>
      <c r="E554" s="49"/>
      <c r="F554" s="49"/>
      <c r="G554" s="49"/>
      <c r="H554" s="49"/>
      <c r="I554" s="49"/>
      <c r="J554" s="49"/>
      <c r="K554" s="49"/>
      <c r="L554" s="49"/>
      <c r="M554" s="49"/>
      <c r="N554" s="49"/>
      <c r="O554" s="49"/>
      <c r="P554" s="50" t="e">
        <f t="shared" ref="P554:P590" si="32">(C554/$C$591*100)</f>
        <v>#DIV/0!</v>
      </c>
      <c r="Q554" s="50" t="e">
        <f t="shared" ref="Q554:Q575" si="33">(Q553+P554)</f>
        <v>#DIV/0!</v>
      </c>
    </row>
    <row r="555" spans="1:17" ht="15" hidden="1" customHeight="1" x14ac:dyDescent="0.2">
      <c r="A555" s="47">
        <v>3</v>
      </c>
      <c r="B555" s="52" t="s">
        <v>99</v>
      </c>
      <c r="C555" s="49">
        <f>'P.N.C. x Comp. x Ramos'!C535</f>
        <v>0</v>
      </c>
      <c r="D555" s="49"/>
      <c r="E555" s="49"/>
      <c r="F555" s="49"/>
      <c r="G555" s="49"/>
      <c r="H555" s="49"/>
      <c r="I555" s="49"/>
      <c r="J555" s="49"/>
      <c r="K555" s="49"/>
      <c r="L555" s="49"/>
      <c r="M555" s="49"/>
      <c r="N555" s="49"/>
      <c r="O555" s="49"/>
      <c r="P555" s="50" t="e">
        <f t="shared" si="32"/>
        <v>#DIV/0!</v>
      </c>
      <c r="Q555" s="50" t="e">
        <f t="shared" si="33"/>
        <v>#DIV/0!</v>
      </c>
    </row>
    <row r="556" spans="1:17" ht="15" hidden="1" customHeight="1" x14ac:dyDescent="0.2">
      <c r="A556" s="47">
        <v>4</v>
      </c>
      <c r="B556" s="52" t="s">
        <v>96</v>
      </c>
      <c r="C556" s="49">
        <f>'P.N.C. x Comp. x Ramos'!C536</f>
        <v>0</v>
      </c>
      <c r="D556" s="49"/>
      <c r="E556" s="49"/>
      <c r="F556" s="49"/>
      <c r="G556" s="49"/>
      <c r="H556" s="49"/>
      <c r="I556" s="49"/>
      <c r="J556" s="49"/>
      <c r="K556" s="49"/>
      <c r="L556" s="49"/>
      <c r="M556" s="49"/>
      <c r="N556" s="49"/>
      <c r="O556" s="49"/>
      <c r="P556" s="50" t="e">
        <f t="shared" si="32"/>
        <v>#DIV/0!</v>
      </c>
      <c r="Q556" s="50" t="e">
        <f t="shared" si="33"/>
        <v>#DIV/0!</v>
      </c>
    </row>
    <row r="557" spans="1:17" ht="15" hidden="1" customHeight="1" x14ac:dyDescent="0.2">
      <c r="A557" s="47">
        <v>5</v>
      </c>
      <c r="B557" s="52" t="s">
        <v>91</v>
      </c>
      <c r="C557" s="49">
        <f>'P.N.C. x Comp. x Ramos'!C537</f>
        <v>0</v>
      </c>
      <c r="D557" s="49"/>
      <c r="E557" s="49"/>
      <c r="F557" s="49"/>
      <c r="G557" s="49"/>
      <c r="H557" s="49"/>
      <c r="I557" s="49"/>
      <c r="J557" s="49"/>
      <c r="K557" s="49"/>
      <c r="L557" s="49"/>
      <c r="M557" s="49"/>
      <c r="N557" s="49"/>
      <c r="O557" s="49"/>
      <c r="P557" s="50" t="e">
        <f t="shared" si="32"/>
        <v>#DIV/0!</v>
      </c>
      <c r="Q557" s="50" t="e">
        <f t="shared" si="33"/>
        <v>#DIV/0!</v>
      </c>
    </row>
    <row r="558" spans="1:17" ht="15" hidden="1" customHeight="1" x14ac:dyDescent="0.2">
      <c r="A558" s="47">
        <v>6</v>
      </c>
      <c r="B558" s="52" t="s">
        <v>88</v>
      </c>
      <c r="C558" s="49">
        <f>'P.N.C. x Comp. x Ramos'!C538</f>
        <v>0</v>
      </c>
      <c r="D558" s="49"/>
      <c r="E558" s="49"/>
      <c r="F558" s="49"/>
      <c r="G558" s="49"/>
      <c r="H558" s="49"/>
      <c r="I558" s="49"/>
      <c r="J558" s="49"/>
      <c r="K558" s="49"/>
      <c r="L558" s="49"/>
      <c r="M558" s="49"/>
      <c r="N558" s="49"/>
      <c r="O558" s="49"/>
      <c r="P558" s="50" t="e">
        <f t="shared" si="32"/>
        <v>#DIV/0!</v>
      </c>
      <c r="Q558" s="50" t="e">
        <f t="shared" si="33"/>
        <v>#DIV/0!</v>
      </c>
    </row>
    <row r="559" spans="1:17" ht="15" hidden="1" customHeight="1" x14ac:dyDescent="0.2">
      <c r="A559" s="47">
        <v>7</v>
      </c>
      <c r="B559" s="52" t="s">
        <v>93</v>
      </c>
      <c r="C559" s="49">
        <f>'P.N.C. x Comp. x Ramos'!C539</f>
        <v>0</v>
      </c>
      <c r="D559" s="49"/>
      <c r="E559" s="49"/>
      <c r="F559" s="49"/>
      <c r="G559" s="49"/>
      <c r="H559" s="49"/>
      <c r="I559" s="49"/>
      <c r="J559" s="49"/>
      <c r="K559" s="49"/>
      <c r="L559" s="49"/>
      <c r="M559" s="49"/>
      <c r="N559" s="49"/>
      <c r="O559" s="49"/>
      <c r="P559" s="50" t="e">
        <f t="shared" si="32"/>
        <v>#DIV/0!</v>
      </c>
      <c r="Q559" s="50" t="e">
        <f t="shared" si="33"/>
        <v>#DIV/0!</v>
      </c>
    </row>
    <row r="560" spans="1:17" ht="15" hidden="1" customHeight="1" x14ac:dyDescent="0.2">
      <c r="A560" s="47">
        <v>8</v>
      </c>
      <c r="B560" s="52" t="s">
        <v>89</v>
      </c>
      <c r="C560" s="49">
        <f>'P.N.C. x Comp. x Ramos'!C540</f>
        <v>0</v>
      </c>
      <c r="D560" s="49"/>
      <c r="E560" s="49"/>
      <c r="F560" s="49"/>
      <c r="G560" s="49"/>
      <c r="H560" s="49"/>
      <c r="I560" s="49"/>
      <c r="J560" s="49"/>
      <c r="K560" s="49"/>
      <c r="L560" s="49"/>
      <c r="M560" s="49"/>
      <c r="N560" s="49"/>
      <c r="O560" s="49"/>
      <c r="P560" s="50" t="e">
        <f t="shared" si="32"/>
        <v>#DIV/0!</v>
      </c>
      <c r="Q560" s="50" t="e">
        <f t="shared" si="33"/>
        <v>#DIV/0!</v>
      </c>
    </row>
    <row r="561" spans="1:17" ht="15" hidden="1" customHeight="1" x14ac:dyDescent="0.2">
      <c r="A561" s="47">
        <v>9</v>
      </c>
      <c r="B561" s="52" t="s">
        <v>78</v>
      </c>
      <c r="C561" s="49">
        <f>'P.N.C. x Comp. x Ramos'!C541</f>
        <v>0</v>
      </c>
      <c r="D561" s="49"/>
      <c r="E561" s="49"/>
      <c r="F561" s="49"/>
      <c r="G561" s="49"/>
      <c r="H561" s="49"/>
      <c r="I561" s="49"/>
      <c r="J561" s="49"/>
      <c r="K561" s="49"/>
      <c r="L561" s="49"/>
      <c r="M561" s="49"/>
      <c r="N561" s="49"/>
      <c r="O561" s="49"/>
      <c r="P561" s="50" t="e">
        <f t="shared" si="32"/>
        <v>#DIV/0!</v>
      </c>
      <c r="Q561" s="50" t="e">
        <f t="shared" si="33"/>
        <v>#DIV/0!</v>
      </c>
    </row>
    <row r="562" spans="1:17" ht="15" hidden="1" customHeight="1" x14ac:dyDescent="0.2">
      <c r="A562" s="47">
        <v>10</v>
      </c>
      <c r="B562" s="52" t="s">
        <v>95</v>
      </c>
      <c r="C562" s="49">
        <f>'P.N.C. x Comp. x Ramos'!C542</f>
        <v>0</v>
      </c>
      <c r="D562" s="49"/>
      <c r="E562" s="49"/>
      <c r="F562" s="49"/>
      <c r="G562" s="49"/>
      <c r="H562" s="49"/>
      <c r="I562" s="49"/>
      <c r="J562" s="49"/>
      <c r="K562" s="49"/>
      <c r="L562" s="49"/>
      <c r="M562" s="49"/>
      <c r="N562" s="49"/>
      <c r="O562" s="49"/>
      <c r="P562" s="50" t="e">
        <f t="shared" si="32"/>
        <v>#DIV/0!</v>
      </c>
      <c r="Q562" s="50" t="e">
        <f t="shared" si="33"/>
        <v>#DIV/0!</v>
      </c>
    </row>
    <row r="563" spans="1:17" ht="15" hidden="1" customHeight="1" x14ac:dyDescent="0.2">
      <c r="A563" s="47">
        <v>11</v>
      </c>
      <c r="B563" s="52" t="s">
        <v>98</v>
      </c>
      <c r="C563" s="49">
        <f>'P.N.C. x Comp. x Ramos'!C543</f>
        <v>0</v>
      </c>
      <c r="D563" s="49"/>
      <c r="E563" s="49"/>
      <c r="F563" s="49"/>
      <c r="G563" s="49"/>
      <c r="H563" s="49"/>
      <c r="I563" s="49"/>
      <c r="J563" s="49"/>
      <c r="K563" s="49"/>
      <c r="L563" s="49"/>
      <c r="M563" s="49"/>
      <c r="N563" s="49"/>
      <c r="O563" s="49"/>
      <c r="P563" s="50" t="e">
        <f t="shared" si="32"/>
        <v>#DIV/0!</v>
      </c>
      <c r="Q563" s="50" t="e">
        <f t="shared" si="33"/>
        <v>#DIV/0!</v>
      </c>
    </row>
    <row r="564" spans="1:17" ht="15" hidden="1" customHeight="1" x14ac:dyDescent="0.2">
      <c r="A564" s="47">
        <v>12</v>
      </c>
      <c r="B564" s="52" t="s">
        <v>83</v>
      </c>
      <c r="C564" s="49">
        <f>'P.N.C. x Comp. x Ramos'!C544</f>
        <v>0</v>
      </c>
      <c r="D564" s="49"/>
      <c r="E564" s="49"/>
      <c r="F564" s="49"/>
      <c r="G564" s="49"/>
      <c r="H564" s="49"/>
      <c r="I564" s="49"/>
      <c r="J564" s="49"/>
      <c r="K564" s="49"/>
      <c r="L564" s="49"/>
      <c r="M564" s="49"/>
      <c r="N564" s="49"/>
      <c r="O564" s="49"/>
      <c r="P564" s="50" t="e">
        <f t="shared" si="32"/>
        <v>#DIV/0!</v>
      </c>
      <c r="Q564" s="50" t="e">
        <f t="shared" si="33"/>
        <v>#DIV/0!</v>
      </c>
    </row>
    <row r="565" spans="1:17" ht="15" hidden="1" customHeight="1" x14ac:dyDescent="0.2">
      <c r="A565" s="47">
        <v>13</v>
      </c>
      <c r="B565" s="52" t="s">
        <v>85</v>
      </c>
      <c r="C565" s="49">
        <f>'P.N.C. x Comp. x Ramos'!C545</f>
        <v>0</v>
      </c>
      <c r="D565" s="49"/>
      <c r="E565" s="49"/>
      <c r="F565" s="49"/>
      <c r="G565" s="49"/>
      <c r="H565" s="49"/>
      <c r="I565" s="49"/>
      <c r="J565" s="49"/>
      <c r="K565" s="49"/>
      <c r="L565" s="49"/>
      <c r="M565" s="49"/>
      <c r="N565" s="49"/>
      <c r="O565" s="49"/>
      <c r="P565" s="50" t="e">
        <f t="shared" si="32"/>
        <v>#DIV/0!</v>
      </c>
      <c r="Q565" s="50" t="e">
        <f t="shared" si="33"/>
        <v>#DIV/0!</v>
      </c>
    </row>
    <row r="566" spans="1:17" ht="15" hidden="1" customHeight="1" x14ac:dyDescent="0.2">
      <c r="A566" s="47">
        <v>14</v>
      </c>
      <c r="B566" s="52" t="s">
        <v>81</v>
      </c>
      <c r="C566" s="49">
        <f>'P.N.C. x Comp. x Ramos'!C546</f>
        <v>0</v>
      </c>
      <c r="D566" s="49"/>
      <c r="E566" s="49"/>
      <c r="F566" s="49"/>
      <c r="G566" s="49"/>
      <c r="H566" s="49"/>
      <c r="I566" s="49"/>
      <c r="J566" s="49"/>
      <c r="K566" s="49"/>
      <c r="L566" s="49"/>
      <c r="M566" s="49"/>
      <c r="N566" s="49"/>
      <c r="O566" s="49"/>
      <c r="P566" s="50" t="e">
        <f t="shared" si="32"/>
        <v>#DIV/0!</v>
      </c>
      <c r="Q566" s="50" t="e">
        <f t="shared" si="33"/>
        <v>#DIV/0!</v>
      </c>
    </row>
    <row r="567" spans="1:17" ht="15" hidden="1" customHeight="1" x14ac:dyDescent="0.2">
      <c r="A567" s="47">
        <v>15</v>
      </c>
      <c r="B567" s="52" t="s">
        <v>80</v>
      </c>
      <c r="C567" s="49">
        <f>'P.N.C. x Comp. x Ramos'!C547</f>
        <v>0</v>
      </c>
      <c r="D567" s="49"/>
      <c r="E567" s="49"/>
      <c r="F567" s="49"/>
      <c r="G567" s="49"/>
      <c r="H567" s="49"/>
      <c r="I567" s="49"/>
      <c r="J567" s="49"/>
      <c r="K567" s="49"/>
      <c r="L567" s="49"/>
      <c r="M567" s="49"/>
      <c r="N567" s="49"/>
      <c r="O567" s="49"/>
      <c r="P567" s="50" t="e">
        <f t="shared" si="32"/>
        <v>#DIV/0!</v>
      </c>
      <c r="Q567" s="50" t="e">
        <f t="shared" si="33"/>
        <v>#DIV/0!</v>
      </c>
    </row>
    <row r="568" spans="1:17" ht="15" hidden="1" customHeight="1" x14ac:dyDescent="0.2">
      <c r="A568" s="47">
        <v>16</v>
      </c>
      <c r="B568" s="52" t="s">
        <v>107</v>
      </c>
      <c r="C568" s="49">
        <f>'P.N.C. x Comp. x Ramos'!C548</f>
        <v>0</v>
      </c>
      <c r="D568" s="49"/>
      <c r="E568" s="49"/>
      <c r="F568" s="49"/>
      <c r="G568" s="49"/>
      <c r="H568" s="49"/>
      <c r="I568" s="49"/>
      <c r="J568" s="49"/>
      <c r="K568" s="49"/>
      <c r="L568" s="49"/>
      <c r="M568" s="49"/>
      <c r="N568" s="49"/>
      <c r="O568" s="49"/>
      <c r="P568" s="50" t="e">
        <f t="shared" si="32"/>
        <v>#DIV/0!</v>
      </c>
      <c r="Q568" s="50" t="e">
        <f t="shared" si="33"/>
        <v>#DIV/0!</v>
      </c>
    </row>
    <row r="569" spans="1:17" ht="15" hidden="1" customHeight="1" x14ac:dyDescent="0.2">
      <c r="A569" s="47">
        <v>17</v>
      </c>
      <c r="B569" s="52" t="s">
        <v>79</v>
      </c>
      <c r="C569" s="49">
        <f>'P.N.C. x Comp. x Ramos'!C549</f>
        <v>0</v>
      </c>
      <c r="D569" s="49"/>
      <c r="E569" s="49"/>
      <c r="F569" s="49"/>
      <c r="G569" s="49"/>
      <c r="H569" s="49"/>
      <c r="I569" s="49"/>
      <c r="J569" s="49"/>
      <c r="K569" s="49"/>
      <c r="L569" s="49"/>
      <c r="M569" s="49"/>
      <c r="N569" s="49"/>
      <c r="O569" s="49"/>
      <c r="P569" s="50" t="e">
        <f t="shared" si="32"/>
        <v>#DIV/0!</v>
      </c>
      <c r="Q569" s="50" t="e">
        <f t="shared" si="33"/>
        <v>#DIV/0!</v>
      </c>
    </row>
    <row r="570" spans="1:17" ht="15" hidden="1" customHeight="1" x14ac:dyDescent="0.2">
      <c r="A570" s="47">
        <v>18</v>
      </c>
      <c r="B570" s="52" t="s">
        <v>84</v>
      </c>
      <c r="C570" s="49">
        <f>'P.N.C. x Comp. x Ramos'!C550</f>
        <v>0</v>
      </c>
      <c r="D570" s="49"/>
      <c r="E570" s="49"/>
      <c r="F570" s="49"/>
      <c r="G570" s="49"/>
      <c r="H570" s="49"/>
      <c r="I570" s="49"/>
      <c r="J570" s="49"/>
      <c r="K570" s="49"/>
      <c r="L570" s="49"/>
      <c r="M570" s="49"/>
      <c r="N570" s="49"/>
      <c r="O570" s="49"/>
      <c r="P570" s="50" t="e">
        <f t="shared" si="32"/>
        <v>#DIV/0!</v>
      </c>
      <c r="Q570" s="50" t="e">
        <f t="shared" si="33"/>
        <v>#DIV/0!</v>
      </c>
    </row>
    <row r="571" spans="1:17" ht="15" hidden="1" customHeight="1" x14ac:dyDescent="0.2">
      <c r="A571" s="47">
        <v>19</v>
      </c>
      <c r="B571" s="52" t="s">
        <v>100</v>
      </c>
      <c r="C571" s="49">
        <f>'P.N.C. x Comp. x Ramos'!C551</f>
        <v>0</v>
      </c>
      <c r="D571" s="49"/>
      <c r="E571" s="49"/>
      <c r="F571" s="49"/>
      <c r="G571" s="49"/>
      <c r="H571" s="49"/>
      <c r="I571" s="49"/>
      <c r="J571" s="49"/>
      <c r="K571" s="49"/>
      <c r="L571" s="49"/>
      <c r="M571" s="49"/>
      <c r="N571" s="49"/>
      <c r="O571" s="49"/>
      <c r="P571" s="50" t="e">
        <f t="shared" si="32"/>
        <v>#DIV/0!</v>
      </c>
      <c r="Q571" s="50" t="e">
        <f t="shared" si="33"/>
        <v>#DIV/0!</v>
      </c>
    </row>
    <row r="572" spans="1:17" ht="15" hidden="1" customHeight="1" x14ac:dyDescent="0.2">
      <c r="A572" s="47">
        <v>20</v>
      </c>
      <c r="B572" s="52" t="s">
        <v>92</v>
      </c>
      <c r="C572" s="49">
        <f>'P.N.C. x Comp. x Ramos'!C552</f>
        <v>0</v>
      </c>
      <c r="D572" s="49"/>
      <c r="E572" s="49"/>
      <c r="F572" s="49"/>
      <c r="G572" s="49"/>
      <c r="H572" s="49"/>
      <c r="I572" s="49"/>
      <c r="J572" s="49"/>
      <c r="K572" s="49"/>
      <c r="L572" s="49"/>
      <c r="M572" s="49"/>
      <c r="N572" s="49"/>
      <c r="O572" s="49"/>
      <c r="P572" s="50" t="e">
        <f t="shared" si="32"/>
        <v>#DIV/0!</v>
      </c>
      <c r="Q572" s="50" t="e">
        <f t="shared" si="33"/>
        <v>#DIV/0!</v>
      </c>
    </row>
    <row r="573" spans="1:17" ht="15" hidden="1" customHeight="1" x14ac:dyDescent="0.2">
      <c r="A573" s="47">
        <v>21</v>
      </c>
      <c r="B573" s="52" t="s">
        <v>101</v>
      </c>
      <c r="C573" s="49">
        <f>'P.N.C. x Comp. x Ramos'!C553</f>
        <v>0</v>
      </c>
      <c r="D573" s="49"/>
      <c r="E573" s="49"/>
      <c r="F573" s="49"/>
      <c r="G573" s="49"/>
      <c r="H573" s="49"/>
      <c r="I573" s="49"/>
      <c r="J573" s="49"/>
      <c r="K573" s="49"/>
      <c r="L573" s="49"/>
      <c r="M573" s="49"/>
      <c r="N573" s="49"/>
      <c r="O573" s="49"/>
      <c r="P573" s="50" t="e">
        <f t="shared" si="32"/>
        <v>#DIV/0!</v>
      </c>
      <c r="Q573" s="50" t="e">
        <f>(Q572+P573)</f>
        <v>#DIV/0!</v>
      </c>
    </row>
    <row r="574" spans="1:17" ht="15" hidden="1" customHeight="1" x14ac:dyDescent="0.2">
      <c r="A574" s="47">
        <v>22</v>
      </c>
      <c r="B574" s="51" t="s">
        <v>115</v>
      </c>
      <c r="C574" s="49">
        <f>'P.N.C. x Comp. x Ramos'!C554</f>
        <v>0</v>
      </c>
      <c r="D574" s="49"/>
      <c r="E574" s="49"/>
      <c r="F574" s="49"/>
      <c r="G574" s="49"/>
      <c r="H574" s="49"/>
      <c r="I574" s="49"/>
      <c r="J574" s="49"/>
      <c r="K574" s="49"/>
      <c r="L574" s="49"/>
      <c r="M574" s="49"/>
      <c r="N574" s="49"/>
      <c r="O574" s="49"/>
      <c r="P574" s="50" t="e">
        <f t="shared" si="32"/>
        <v>#DIV/0!</v>
      </c>
      <c r="Q574" s="50" t="e">
        <f t="shared" si="33"/>
        <v>#DIV/0!</v>
      </c>
    </row>
    <row r="575" spans="1:17" ht="15" hidden="1" customHeight="1" x14ac:dyDescent="0.2">
      <c r="A575" s="47">
        <v>23</v>
      </c>
      <c r="B575" s="52" t="s">
        <v>106</v>
      </c>
      <c r="C575" s="49">
        <f>'P.N.C. x Comp. x Ramos'!C555</f>
        <v>0</v>
      </c>
      <c r="D575" s="49"/>
      <c r="E575" s="49"/>
      <c r="F575" s="49"/>
      <c r="G575" s="49"/>
      <c r="H575" s="49"/>
      <c r="I575" s="49"/>
      <c r="J575" s="49"/>
      <c r="K575" s="49"/>
      <c r="L575" s="49"/>
      <c r="M575" s="49"/>
      <c r="N575" s="49"/>
      <c r="O575" s="49"/>
      <c r="P575" s="50" t="e">
        <f t="shared" si="32"/>
        <v>#DIV/0!</v>
      </c>
      <c r="Q575" s="50" t="e">
        <f t="shared" si="33"/>
        <v>#DIV/0!</v>
      </c>
    </row>
    <row r="576" spans="1:17" ht="15" hidden="1" customHeight="1" x14ac:dyDescent="0.2">
      <c r="A576" s="47">
        <v>24</v>
      </c>
      <c r="B576" s="52" t="s">
        <v>82</v>
      </c>
      <c r="C576" s="49">
        <f>'P.N.C. x Comp. x Ramos'!C556</f>
        <v>0</v>
      </c>
      <c r="D576" s="49"/>
      <c r="E576" s="49"/>
      <c r="F576" s="49"/>
      <c r="G576" s="49"/>
      <c r="H576" s="49"/>
      <c r="I576" s="49"/>
      <c r="J576" s="49"/>
      <c r="K576" s="49"/>
      <c r="L576" s="49"/>
      <c r="M576" s="49"/>
      <c r="N576" s="49"/>
      <c r="O576" s="49"/>
      <c r="P576" s="50" t="e">
        <f t="shared" si="32"/>
        <v>#DIV/0!</v>
      </c>
      <c r="Q576" s="50" t="e">
        <f t="shared" ref="Q576:Q584" si="34">(Q575+P576)</f>
        <v>#DIV/0!</v>
      </c>
    </row>
    <row r="577" spans="1:18" ht="15" hidden="1" customHeight="1" x14ac:dyDescent="0.2">
      <c r="A577" s="47">
        <v>25</v>
      </c>
      <c r="B577" s="52" t="s">
        <v>104</v>
      </c>
      <c r="C577" s="49">
        <f>'P.N.C. x Comp. x Ramos'!C557</f>
        <v>0</v>
      </c>
      <c r="D577" s="49"/>
      <c r="E577" s="49"/>
      <c r="F577" s="49"/>
      <c r="G577" s="49"/>
      <c r="H577" s="49"/>
      <c r="I577" s="49"/>
      <c r="J577" s="49"/>
      <c r="K577" s="49"/>
      <c r="L577" s="49"/>
      <c r="M577" s="49"/>
      <c r="N577" s="49"/>
      <c r="O577" s="49"/>
      <c r="P577" s="50" t="e">
        <f t="shared" si="32"/>
        <v>#DIV/0!</v>
      </c>
      <c r="Q577" s="50" t="e">
        <f t="shared" si="34"/>
        <v>#DIV/0!</v>
      </c>
    </row>
    <row r="578" spans="1:18" ht="15" hidden="1" customHeight="1" x14ac:dyDescent="0.2">
      <c r="A578" s="47">
        <v>26</v>
      </c>
      <c r="B578" s="52" t="s">
        <v>114</v>
      </c>
      <c r="C578" s="49">
        <f>'P.N.C. x Comp. x Ramos'!C558</f>
        <v>0</v>
      </c>
      <c r="D578" s="49"/>
      <c r="E578" s="49"/>
      <c r="F578" s="49"/>
      <c r="G578" s="49"/>
      <c r="H578" s="49"/>
      <c r="I578" s="49"/>
      <c r="J578" s="49"/>
      <c r="K578" s="49"/>
      <c r="L578" s="49"/>
      <c r="M578" s="49"/>
      <c r="N578" s="49"/>
      <c r="O578" s="49"/>
      <c r="P578" s="50" t="e">
        <f t="shared" si="32"/>
        <v>#DIV/0!</v>
      </c>
      <c r="Q578" s="50" t="e">
        <f t="shared" si="34"/>
        <v>#DIV/0!</v>
      </c>
    </row>
    <row r="579" spans="1:18" ht="15" hidden="1" customHeight="1" x14ac:dyDescent="0.2">
      <c r="A579" s="47">
        <v>27</v>
      </c>
      <c r="B579" s="52" t="s">
        <v>116</v>
      </c>
      <c r="C579" s="49">
        <f>'P.N.C. x Comp. x Ramos'!C559</f>
        <v>0</v>
      </c>
      <c r="D579" s="49"/>
      <c r="E579" s="49"/>
      <c r="F579" s="49"/>
      <c r="G579" s="49"/>
      <c r="H579" s="49"/>
      <c r="I579" s="49"/>
      <c r="J579" s="49"/>
      <c r="K579" s="49"/>
      <c r="L579" s="49"/>
      <c r="M579" s="49"/>
      <c r="N579" s="49"/>
      <c r="O579" s="49"/>
      <c r="P579" s="50" t="e">
        <f t="shared" si="32"/>
        <v>#DIV/0!</v>
      </c>
      <c r="Q579" s="50" t="e">
        <f t="shared" si="34"/>
        <v>#DIV/0!</v>
      </c>
    </row>
    <row r="580" spans="1:18" ht="15" hidden="1" customHeight="1" x14ac:dyDescent="0.2">
      <c r="A580" s="47">
        <v>28</v>
      </c>
      <c r="B580" s="52" t="s">
        <v>119</v>
      </c>
      <c r="C580" s="49">
        <f>'P.N.C. x Comp. x Ramos'!C560</f>
        <v>0</v>
      </c>
      <c r="D580" s="49"/>
      <c r="E580" s="49"/>
      <c r="F580" s="49"/>
      <c r="G580" s="49"/>
      <c r="H580" s="49"/>
      <c r="I580" s="49"/>
      <c r="J580" s="49"/>
      <c r="K580" s="49"/>
      <c r="L580" s="49"/>
      <c r="M580" s="49"/>
      <c r="N580" s="49"/>
      <c r="O580" s="49"/>
      <c r="P580" s="50" t="e">
        <f t="shared" si="32"/>
        <v>#DIV/0!</v>
      </c>
      <c r="Q580" s="50" t="e">
        <f t="shared" si="34"/>
        <v>#DIV/0!</v>
      </c>
      <c r="R580" s="4"/>
    </row>
    <row r="581" spans="1:18" ht="15" hidden="1" customHeight="1" x14ac:dyDescent="0.2">
      <c r="A581" s="47">
        <v>29</v>
      </c>
      <c r="B581" s="52" t="s">
        <v>124</v>
      </c>
      <c r="C581" s="49">
        <f>'P.N.C. x Comp. x Ramos'!C561</f>
        <v>0</v>
      </c>
      <c r="D581" s="49"/>
      <c r="E581" s="49"/>
      <c r="F581" s="49"/>
      <c r="G581" s="49"/>
      <c r="H581" s="49"/>
      <c r="I581" s="49"/>
      <c r="J581" s="49"/>
      <c r="K581" s="49"/>
      <c r="L581" s="49"/>
      <c r="M581" s="49"/>
      <c r="N581" s="49"/>
      <c r="O581" s="49"/>
      <c r="P581" s="50" t="e">
        <f t="shared" si="32"/>
        <v>#DIV/0!</v>
      </c>
      <c r="Q581" s="50" t="e">
        <f t="shared" si="34"/>
        <v>#DIV/0!</v>
      </c>
    </row>
    <row r="582" spans="1:18" ht="15" hidden="1" customHeight="1" x14ac:dyDescent="0.2">
      <c r="A582" s="47">
        <v>30</v>
      </c>
      <c r="B582" s="52" t="s">
        <v>102</v>
      </c>
      <c r="C582" s="49">
        <f>'P.N.C. x Comp. x Ramos'!C562</f>
        <v>0</v>
      </c>
      <c r="D582" s="49"/>
      <c r="E582" s="49"/>
      <c r="F582" s="49"/>
      <c r="G582" s="49"/>
      <c r="H582" s="49"/>
      <c r="I582" s="49"/>
      <c r="J582" s="49"/>
      <c r="K582" s="49"/>
      <c r="L582" s="49"/>
      <c r="M582" s="49"/>
      <c r="N582" s="49"/>
      <c r="O582" s="49"/>
      <c r="P582" s="50" t="e">
        <f t="shared" si="32"/>
        <v>#DIV/0!</v>
      </c>
      <c r="Q582" s="50" t="e">
        <f t="shared" si="34"/>
        <v>#DIV/0!</v>
      </c>
    </row>
    <row r="583" spans="1:18" ht="15" hidden="1" customHeight="1" x14ac:dyDescent="0.2">
      <c r="A583" s="47">
        <v>31</v>
      </c>
      <c r="B583" s="51" t="s">
        <v>109</v>
      </c>
      <c r="C583" s="49">
        <f>'P.N.C. x Comp. x Ramos'!C563</f>
        <v>0</v>
      </c>
      <c r="D583" s="49"/>
      <c r="E583" s="49"/>
      <c r="F583" s="49"/>
      <c r="G583" s="49"/>
      <c r="H583" s="49"/>
      <c r="I583" s="49"/>
      <c r="J583" s="49"/>
      <c r="K583" s="49"/>
      <c r="L583" s="49"/>
      <c r="M583" s="49"/>
      <c r="N583" s="49"/>
      <c r="O583" s="49"/>
      <c r="P583" s="50" t="e">
        <f t="shared" si="32"/>
        <v>#DIV/0!</v>
      </c>
      <c r="Q583" s="50" t="e">
        <f t="shared" si="34"/>
        <v>#DIV/0!</v>
      </c>
    </row>
    <row r="584" spans="1:18" ht="15" hidden="1" customHeight="1" x14ac:dyDescent="0.2">
      <c r="A584" s="47">
        <v>32</v>
      </c>
      <c r="B584" s="52" t="s">
        <v>123</v>
      </c>
      <c r="C584" s="49">
        <f>'P.N.C. x Comp. x Ramos'!C564</f>
        <v>0</v>
      </c>
      <c r="D584" s="49"/>
      <c r="E584" s="49"/>
      <c r="F584" s="49"/>
      <c r="G584" s="49"/>
      <c r="H584" s="49"/>
      <c r="I584" s="49"/>
      <c r="J584" s="49"/>
      <c r="K584" s="49"/>
      <c r="L584" s="49"/>
      <c r="M584" s="49"/>
      <c r="N584" s="49"/>
      <c r="O584" s="49"/>
      <c r="P584" s="50" t="e">
        <f t="shared" si="32"/>
        <v>#DIV/0!</v>
      </c>
      <c r="Q584" s="50" t="e">
        <f t="shared" si="34"/>
        <v>#DIV/0!</v>
      </c>
    </row>
    <row r="585" spans="1:18" ht="15" hidden="1" customHeight="1" x14ac:dyDescent="0.2">
      <c r="A585" s="47">
        <v>33</v>
      </c>
      <c r="B585" s="52" t="s">
        <v>118</v>
      </c>
      <c r="C585" s="49">
        <f>'P.N.C. x Comp. x Ramos'!C565</f>
        <v>0</v>
      </c>
      <c r="D585" s="49"/>
      <c r="E585" s="49"/>
      <c r="F585" s="49"/>
      <c r="G585" s="49"/>
      <c r="H585" s="49"/>
      <c r="I585" s="49"/>
      <c r="J585" s="49"/>
      <c r="K585" s="49"/>
      <c r="L585" s="49"/>
      <c r="M585" s="49"/>
      <c r="N585" s="49"/>
      <c r="O585" s="49"/>
      <c r="P585" s="50" t="e">
        <f t="shared" si="32"/>
        <v>#DIV/0!</v>
      </c>
      <c r="Q585" s="50" t="e">
        <f t="shared" ref="Q585:Q590" si="35">(Q584+P585)</f>
        <v>#DIV/0!</v>
      </c>
    </row>
    <row r="586" spans="1:18" ht="15" hidden="1" customHeight="1" x14ac:dyDescent="0.2">
      <c r="A586" s="47">
        <v>34</v>
      </c>
      <c r="B586" s="52" t="s">
        <v>120</v>
      </c>
      <c r="C586" s="49">
        <f>'P.N.C. x Comp. x Ramos'!C566</f>
        <v>0</v>
      </c>
      <c r="D586" s="49"/>
      <c r="E586" s="49"/>
      <c r="F586" s="49"/>
      <c r="G586" s="49"/>
      <c r="H586" s="49"/>
      <c r="I586" s="49"/>
      <c r="J586" s="49"/>
      <c r="K586" s="49"/>
      <c r="L586" s="49"/>
      <c r="M586" s="49"/>
      <c r="N586" s="49"/>
      <c r="O586" s="49"/>
      <c r="P586" s="50" t="e">
        <f t="shared" si="32"/>
        <v>#DIV/0!</v>
      </c>
      <c r="Q586" s="50" t="e">
        <f t="shared" si="35"/>
        <v>#DIV/0!</v>
      </c>
    </row>
    <row r="587" spans="1:18" ht="15" hidden="1" customHeight="1" x14ac:dyDescent="0.2">
      <c r="A587" s="47">
        <v>35</v>
      </c>
      <c r="B587" s="52" t="s">
        <v>163</v>
      </c>
      <c r="C587" s="49">
        <f>'P.N.C. x Comp. x Ramos'!C567</f>
        <v>0</v>
      </c>
      <c r="D587" s="49"/>
      <c r="E587" s="49"/>
      <c r="F587" s="49"/>
      <c r="G587" s="49"/>
      <c r="H587" s="49"/>
      <c r="I587" s="49"/>
      <c r="J587" s="49"/>
      <c r="K587" s="49"/>
      <c r="L587" s="49"/>
      <c r="M587" s="49"/>
      <c r="N587" s="49"/>
      <c r="O587" s="49"/>
      <c r="P587" s="50" t="e">
        <f t="shared" si="32"/>
        <v>#DIV/0!</v>
      </c>
      <c r="Q587" s="50" t="e">
        <f t="shared" si="35"/>
        <v>#DIV/0!</v>
      </c>
    </row>
    <row r="588" spans="1:18" ht="15" hidden="1" customHeight="1" x14ac:dyDescent="0.2">
      <c r="A588" s="47">
        <v>36</v>
      </c>
      <c r="B588" s="52" t="s">
        <v>105</v>
      </c>
      <c r="C588" s="49">
        <f>'P.N.C. x Comp. x Ramos'!C568</f>
        <v>0</v>
      </c>
      <c r="D588" s="49"/>
      <c r="E588" s="49"/>
      <c r="F588" s="49"/>
      <c r="G588" s="49"/>
      <c r="H588" s="49"/>
      <c r="I588" s="49"/>
      <c r="J588" s="49"/>
      <c r="K588" s="49"/>
      <c r="L588" s="49"/>
      <c r="M588" s="49"/>
      <c r="N588" s="49"/>
      <c r="O588" s="49"/>
      <c r="P588" s="50" t="e">
        <f t="shared" si="32"/>
        <v>#DIV/0!</v>
      </c>
      <c r="Q588" s="50" t="e">
        <f t="shared" si="35"/>
        <v>#DIV/0!</v>
      </c>
    </row>
    <row r="589" spans="1:18" ht="15" hidden="1" customHeight="1" x14ac:dyDescent="0.2">
      <c r="A589" s="47">
        <v>37</v>
      </c>
      <c r="B589" s="52" t="s">
        <v>103</v>
      </c>
      <c r="C589" s="49">
        <f>'P.N.C. x Comp. x Ramos'!C569</f>
        <v>0</v>
      </c>
      <c r="D589" s="49"/>
      <c r="E589" s="49"/>
      <c r="F589" s="49"/>
      <c r="G589" s="49"/>
      <c r="H589" s="49"/>
      <c r="I589" s="49"/>
      <c r="J589" s="49"/>
      <c r="K589" s="49"/>
      <c r="L589" s="49"/>
      <c r="M589" s="49"/>
      <c r="N589" s="49"/>
      <c r="O589" s="49"/>
      <c r="P589" s="50" t="e">
        <f t="shared" si="32"/>
        <v>#DIV/0!</v>
      </c>
      <c r="Q589" s="50" t="e">
        <f t="shared" si="35"/>
        <v>#DIV/0!</v>
      </c>
    </row>
    <row r="590" spans="1:18" ht="15" hidden="1" customHeight="1" x14ac:dyDescent="0.2">
      <c r="A590" s="47">
        <v>38</v>
      </c>
      <c r="B590" s="52" t="s">
        <v>110</v>
      </c>
      <c r="C590" s="49">
        <f>'P.N.C. x Comp. x Ramos'!C570</f>
        <v>0</v>
      </c>
      <c r="D590" s="49"/>
      <c r="E590" s="49"/>
      <c r="F590" s="49"/>
      <c r="G590" s="49"/>
      <c r="H590" s="49"/>
      <c r="I590" s="49"/>
      <c r="J590" s="49"/>
      <c r="K590" s="49"/>
      <c r="L590" s="49"/>
      <c r="M590" s="49"/>
      <c r="N590" s="49"/>
      <c r="O590" s="49"/>
      <c r="P590" s="50" t="e">
        <f t="shared" si="32"/>
        <v>#DIV/0!</v>
      </c>
      <c r="Q590" s="50" t="e">
        <f t="shared" si="35"/>
        <v>#DIV/0!</v>
      </c>
    </row>
    <row r="591" spans="1:18" ht="18.75" hidden="1" customHeight="1" x14ac:dyDescent="0.2">
      <c r="A591" s="54"/>
      <c r="B591" s="55" t="s">
        <v>21</v>
      </c>
      <c r="C591" s="56">
        <f>SUM(C553:O590)</f>
        <v>0</v>
      </c>
      <c r="D591" s="56">
        <v>0</v>
      </c>
      <c r="E591" s="56">
        <v>0</v>
      </c>
      <c r="F591" s="56">
        <v>0</v>
      </c>
      <c r="G591" s="56">
        <v>0</v>
      </c>
      <c r="H591" s="56">
        <v>0</v>
      </c>
      <c r="I591" s="56">
        <v>0</v>
      </c>
      <c r="J591" s="56">
        <v>0</v>
      </c>
      <c r="K591" s="56">
        <v>3955</v>
      </c>
      <c r="L591" s="56">
        <v>0</v>
      </c>
      <c r="M591" s="56">
        <v>0</v>
      </c>
      <c r="N591" s="56">
        <v>0</v>
      </c>
      <c r="O591" s="56">
        <v>0</v>
      </c>
      <c r="P591" s="57" t="e">
        <f>SUM(P553:P590)</f>
        <v>#DIV/0!</v>
      </c>
      <c r="Q591" s="53"/>
    </row>
    <row r="592" spans="1:18" hidden="1" x14ac:dyDescent="0.2">
      <c r="A592" s="81" t="s">
        <v>97</v>
      </c>
    </row>
    <row r="593" hidden="1" x14ac:dyDescent="0.2"/>
    <row r="594" hidden="1" x14ac:dyDescent="0.2"/>
    <row r="595" hidden="1" x14ac:dyDescent="0.2"/>
    <row r="596" hidden="1" x14ac:dyDescent="0.2"/>
    <row r="597" hidden="1" x14ac:dyDescent="0.2"/>
    <row r="598" hidden="1" x14ac:dyDescent="0.2"/>
    <row r="599" hidden="1" x14ac:dyDescent="0.2"/>
    <row r="600" hidden="1" x14ac:dyDescent="0.2"/>
    <row r="601" hidden="1" x14ac:dyDescent="0.2"/>
    <row r="602" hidden="1" x14ac:dyDescent="0.2"/>
    <row r="603" hidden="1" x14ac:dyDescent="0.2"/>
    <row r="604" hidden="1" x14ac:dyDescent="0.2"/>
    <row r="605" hidden="1" x14ac:dyDescent="0.2"/>
    <row r="606" hidden="1" x14ac:dyDescent="0.2"/>
    <row r="607" hidden="1" x14ac:dyDescent="0.2"/>
    <row r="608" hidden="1" x14ac:dyDescent="0.2"/>
    <row r="609" spans="1:17" hidden="1" x14ac:dyDescent="0.2"/>
    <row r="610" spans="1:17" hidden="1" x14ac:dyDescent="0.2"/>
    <row r="611" spans="1:17" hidden="1" x14ac:dyDescent="0.2"/>
    <row r="612" spans="1:17" hidden="1" x14ac:dyDescent="0.2"/>
    <row r="613" spans="1:17" hidden="1" x14ac:dyDescent="0.2"/>
    <row r="614" spans="1:17" hidden="1" x14ac:dyDescent="0.2"/>
    <row r="615" spans="1:17" ht="20.25" hidden="1" x14ac:dyDescent="0.3">
      <c r="A615" s="188" t="s">
        <v>42</v>
      </c>
      <c r="B615" s="188"/>
      <c r="C615" s="188"/>
      <c r="D615" s="188"/>
      <c r="E615" s="188"/>
      <c r="F615" s="188"/>
      <c r="G615" s="188"/>
      <c r="H615" s="188"/>
      <c r="I615" s="188"/>
      <c r="J615" s="188"/>
      <c r="K615" s="188"/>
      <c r="L615" s="188"/>
      <c r="M615" s="188"/>
      <c r="N615" s="188"/>
      <c r="O615" s="188"/>
      <c r="P615" s="188"/>
      <c r="Q615" s="188"/>
    </row>
    <row r="616" spans="1:17" hidden="1" x14ac:dyDescent="0.2">
      <c r="A616" s="189" t="s">
        <v>94</v>
      </c>
      <c r="B616" s="189"/>
      <c r="C616" s="189"/>
      <c r="D616" s="189"/>
      <c r="E616" s="189"/>
      <c r="F616" s="189"/>
      <c r="G616" s="189"/>
      <c r="H616" s="189"/>
      <c r="I616" s="189"/>
      <c r="J616" s="189"/>
      <c r="K616" s="189"/>
      <c r="L616" s="189"/>
      <c r="M616" s="189"/>
      <c r="N616" s="189"/>
      <c r="O616" s="189"/>
      <c r="P616" s="189"/>
      <c r="Q616" s="189"/>
    </row>
    <row r="617" spans="1:17" hidden="1" x14ac:dyDescent="0.2">
      <c r="A617" s="191" t="s">
        <v>159</v>
      </c>
      <c r="B617" s="191"/>
      <c r="C617" s="191"/>
      <c r="D617" s="191"/>
      <c r="E617" s="191"/>
      <c r="F617" s="191"/>
      <c r="G617" s="191"/>
      <c r="H617" s="191"/>
      <c r="I617" s="191"/>
      <c r="J617" s="191"/>
      <c r="K617" s="191"/>
      <c r="L617" s="191"/>
      <c r="M617" s="191"/>
      <c r="N617" s="191"/>
      <c r="O617" s="191"/>
      <c r="P617" s="191"/>
      <c r="Q617" s="191"/>
    </row>
    <row r="618" spans="1:17" hidden="1" x14ac:dyDescent="0.2">
      <c r="A618" s="189" t="s">
        <v>113</v>
      </c>
      <c r="B618" s="189"/>
      <c r="C618" s="189"/>
      <c r="D618" s="189"/>
      <c r="E618" s="189"/>
      <c r="F618" s="189"/>
      <c r="G618" s="189"/>
      <c r="H618" s="189"/>
      <c r="I618" s="189"/>
      <c r="J618" s="189"/>
      <c r="K618" s="189"/>
      <c r="L618" s="189"/>
      <c r="M618" s="189"/>
      <c r="N618" s="189"/>
      <c r="O618" s="189"/>
      <c r="P618" s="189"/>
      <c r="Q618" s="189"/>
    </row>
    <row r="619" spans="1:17" hidden="1" x14ac:dyDescent="0.2"/>
    <row r="620" spans="1:17" ht="22.5" hidden="1" customHeight="1" x14ac:dyDescent="0.2">
      <c r="A620" s="113" t="s">
        <v>32</v>
      </c>
      <c r="B620" s="113" t="s">
        <v>33</v>
      </c>
      <c r="C620" s="113" t="s">
        <v>50</v>
      </c>
      <c r="D620" s="113" t="s">
        <v>23</v>
      </c>
      <c r="E620" s="113" t="s">
        <v>1</v>
      </c>
      <c r="F620" s="113" t="s">
        <v>2</v>
      </c>
      <c r="G620" s="113" t="s">
        <v>3</v>
      </c>
      <c r="H620" s="113" t="s">
        <v>4</v>
      </c>
      <c r="I620" s="113" t="s">
        <v>5</v>
      </c>
      <c r="J620" s="113" t="s">
        <v>6</v>
      </c>
      <c r="K620" s="113" t="s">
        <v>7</v>
      </c>
      <c r="L620" s="113" t="s">
        <v>8</v>
      </c>
      <c r="M620" s="113" t="s">
        <v>9</v>
      </c>
      <c r="N620" s="113" t="s">
        <v>10</v>
      </c>
      <c r="O620" s="113" t="s">
        <v>11</v>
      </c>
      <c r="P620" s="113" t="s">
        <v>60</v>
      </c>
      <c r="Q620" s="113" t="s">
        <v>61</v>
      </c>
    </row>
    <row r="621" spans="1:17" ht="15" hidden="1" customHeight="1" x14ac:dyDescent="0.2">
      <c r="A621" s="47">
        <v>1</v>
      </c>
      <c r="B621" s="103" t="s">
        <v>90</v>
      </c>
      <c r="C621" s="49">
        <f>'P.N.C. x Comp. x Ramos'!C599</f>
        <v>0</v>
      </c>
      <c r="D621" s="49"/>
      <c r="E621" s="49"/>
      <c r="F621" s="49"/>
      <c r="G621" s="49"/>
      <c r="H621" s="49"/>
      <c r="I621" s="49"/>
      <c r="J621" s="49"/>
      <c r="K621" s="49"/>
      <c r="L621" s="49"/>
      <c r="M621" s="49"/>
      <c r="N621" s="49"/>
      <c r="O621" s="49"/>
      <c r="P621" s="50" t="e">
        <f>(C621/C659*100)</f>
        <v>#DIV/0!</v>
      </c>
      <c r="Q621" s="50" t="e">
        <f>(P621)</f>
        <v>#DIV/0!</v>
      </c>
    </row>
    <row r="622" spans="1:17" ht="15" hidden="1" customHeight="1" x14ac:dyDescent="0.2">
      <c r="A622" s="47">
        <v>2</v>
      </c>
      <c r="B622" s="52" t="s">
        <v>122</v>
      </c>
      <c r="C622" s="49">
        <f>'P.N.C. x Comp. x Ramos'!C600</f>
        <v>0</v>
      </c>
      <c r="D622" s="49"/>
      <c r="E622" s="49"/>
      <c r="F622" s="49"/>
      <c r="G622" s="49"/>
      <c r="H622" s="49"/>
      <c r="I622" s="49"/>
      <c r="J622" s="49"/>
      <c r="K622" s="49"/>
      <c r="L622" s="49"/>
      <c r="M622" s="49"/>
      <c r="N622" s="49"/>
      <c r="O622" s="49"/>
      <c r="P622" s="50" t="e">
        <f>(C622/C659*100)</f>
        <v>#DIV/0!</v>
      </c>
      <c r="Q622" s="50" t="e">
        <f t="shared" ref="Q622:Q640" si="36">(Q621+P622)</f>
        <v>#DIV/0!</v>
      </c>
    </row>
    <row r="623" spans="1:17" ht="15" hidden="1" customHeight="1" x14ac:dyDescent="0.2">
      <c r="A623" s="47">
        <v>3</v>
      </c>
      <c r="B623" s="52" t="s">
        <v>99</v>
      </c>
      <c r="C623" s="49">
        <f>'P.N.C. x Comp. x Ramos'!C601</f>
        <v>0</v>
      </c>
      <c r="D623" s="49"/>
      <c r="E623" s="49"/>
      <c r="F623" s="49"/>
      <c r="G623" s="49"/>
      <c r="H623" s="49"/>
      <c r="I623" s="49"/>
      <c r="J623" s="49"/>
      <c r="K623" s="49"/>
      <c r="L623" s="49"/>
      <c r="M623" s="49"/>
      <c r="N623" s="49"/>
      <c r="O623" s="49"/>
      <c r="P623" s="50" t="e">
        <f>(C623/C659*100)</f>
        <v>#DIV/0!</v>
      </c>
      <c r="Q623" s="50" t="e">
        <f t="shared" si="36"/>
        <v>#DIV/0!</v>
      </c>
    </row>
    <row r="624" spans="1:17" ht="15" hidden="1" customHeight="1" x14ac:dyDescent="0.2">
      <c r="A624" s="47">
        <v>4</v>
      </c>
      <c r="B624" s="52" t="s">
        <v>96</v>
      </c>
      <c r="C624" s="49">
        <f>'P.N.C. x Comp. x Ramos'!C602</f>
        <v>0</v>
      </c>
      <c r="D624" s="49"/>
      <c r="E624" s="49"/>
      <c r="F624" s="49"/>
      <c r="G624" s="49"/>
      <c r="H624" s="49"/>
      <c r="I624" s="49"/>
      <c r="J624" s="49"/>
      <c r="K624" s="49"/>
      <c r="L624" s="49"/>
      <c r="M624" s="49"/>
      <c r="N624" s="49"/>
      <c r="O624" s="49"/>
      <c r="P624" s="50" t="e">
        <f>(C624/C659*100)</f>
        <v>#DIV/0!</v>
      </c>
      <c r="Q624" s="50" t="e">
        <f t="shared" si="36"/>
        <v>#DIV/0!</v>
      </c>
    </row>
    <row r="625" spans="1:17" ht="15" hidden="1" customHeight="1" x14ac:dyDescent="0.2">
      <c r="A625" s="47">
        <v>5</v>
      </c>
      <c r="B625" s="52" t="s">
        <v>91</v>
      </c>
      <c r="C625" s="49">
        <f>'P.N.C. x Comp. x Ramos'!C603</f>
        <v>0</v>
      </c>
      <c r="D625" s="49"/>
      <c r="E625" s="49"/>
      <c r="F625" s="49"/>
      <c r="G625" s="49"/>
      <c r="H625" s="49"/>
      <c r="I625" s="49"/>
      <c r="J625" s="49"/>
      <c r="K625" s="49"/>
      <c r="L625" s="49"/>
      <c r="M625" s="49"/>
      <c r="N625" s="49"/>
      <c r="O625" s="49"/>
      <c r="P625" s="50" t="e">
        <f>(C625/C659*100)</f>
        <v>#DIV/0!</v>
      </c>
      <c r="Q625" s="50" t="e">
        <f t="shared" si="36"/>
        <v>#DIV/0!</v>
      </c>
    </row>
    <row r="626" spans="1:17" ht="15" hidden="1" customHeight="1" x14ac:dyDescent="0.2">
      <c r="A626" s="47">
        <v>6</v>
      </c>
      <c r="B626" s="52" t="s">
        <v>88</v>
      </c>
      <c r="C626" s="49">
        <f>'P.N.C. x Comp. x Ramos'!C604</f>
        <v>0</v>
      </c>
      <c r="D626" s="49"/>
      <c r="E626" s="49"/>
      <c r="F626" s="49"/>
      <c r="G626" s="49"/>
      <c r="H626" s="49"/>
      <c r="I626" s="49"/>
      <c r="J626" s="49"/>
      <c r="K626" s="49"/>
      <c r="L626" s="49"/>
      <c r="M626" s="49"/>
      <c r="N626" s="49"/>
      <c r="O626" s="49"/>
      <c r="P626" s="50" t="e">
        <f>(C626/C659*100)</f>
        <v>#DIV/0!</v>
      </c>
      <c r="Q626" s="50" t="e">
        <f t="shared" si="36"/>
        <v>#DIV/0!</v>
      </c>
    </row>
    <row r="627" spans="1:17" ht="15" hidden="1" customHeight="1" x14ac:dyDescent="0.2">
      <c r="A627" s="47">
        <v>7</v>
      </c>
      <c r="B627" s="52" t="s">
        <v>93</v>
      </c>
      <c r="C627" s="49">
        <f>'P.N.C. x Comp. x Ramos'!C605</f>
        <v>0</v>
      </c>
      <c r="D627" s="49"/>
      <c r="E627" s="49"/>
      <c r="F627" s="49"/>
      <c r="G627" s="49"/>
      <c r="H627" s="49"/>
      <c r="I627" s="49"/>
      <c r="J627" s="49"/>
      <c r="K627" s="49"/>
      <c r="L627" s="49"/>
      <c r="M627" s="49"/>
      <c r="N627" s="49"/>
      <c r="O627" s="49"/>
      <c r="P627" s="50" t="e">
        <f>(C627/C659*100)</f>
        <v>#DIV/0!</v>
      </c>
      <c r="Q627" s="50" t="e">
        <f t="shared" si="36"/>
        <v>#DIV/0!</v>
      </c>
    </row>
    <row r="628" spans="1:17" ht="15" hidden="1" customHeight="1" x14ac:dyDescent="0.2">
      <c r="A628" s="47">
        <v>8</v>
      </c>
      <c r="B628" s="52" t="s">
        <v>89</v>
      </c>
      <c r="C628" s="49">
        <f>'P.N.C. x Comp. x Ramos'!C606</f>
        <v>0</v>
      </c>
      <c r="D628" s="49"/>
      <c r="E628" s="49"/>
      <c r="F628" s="49"/>
      <c r="G628" s="49"/>
      <c r="H628" s="49"/>
      <c r="I628" s="49"/>
      <c r="J628" s="49"/>
      <c r="K628" s="49"/>
      <c r="L628" s="49"/>
      <c r="M628" s="49"/>
      <c r="N628" s="49"/>
      <c r="O628" s="49"/>
      <c r="P628" s="50" t="e">
        <f>(C628/C659*100)</f>
        <v>#DIV/0!</v>
      </c>
      <c r="Q628" s="50" t="e">
        <f t="shared" si="36"/>
        <v>#DIV/0!</v>
      </c>
    </row>
    <row r="629" spans="1:17" ht="15" hidden="1" customHeight="1" x14ac:dyDescent="0.2">
      <c r="A629" s="47">
        <v>9</v>
      </c>
      <c r="B629" s="52" t="s">
        <v>78</v>
      </c>
      <c r="C629" s="49">
        <f>'P.N.C. x Comp. x Ramos'!C607</f>
        <v>0</v>
      </c>
      <c r="D629" s="49"/>
      <c r="E629" s="49"/>
      <c r="F629" s="49"/>
      <c r="G629" s="49"/>
      <c r="H629" s="49"/>
      <c r="I629" s="49"/>
      <c r="J629" s="49"/>
      <c r="K629" s="49"/>
      <c r="L629" s="49"/>
      <c r="M629" s="49"/>
      <c r="N629" s="49"/>
      <c r="O629" s="49"/>
      <c r="P629" s="50" t="e">
        <f>(C629/C659*100)</f>
        <v>#DIV/0!</v>
      </c>
      <c r="Q629" s="50" t="e">
        <f t="shared" si="36"/>
        <v>#DIV/0!</v>
      </c>
    </row>
    <row r="630" spans="1:17" ht="15" hidden="1" customHeight="1" x14ac:dyDescent="0.2">
      <c r="A630" s="47">
        <v>10</v>
      </c>
      <c r="B630" s="52" t="s">
        <v>95</v>
      </c>
      <c r="C630" s="49">
        <f>'P.N.C. x Comp. x Ramos'!C608</f>
        <v>0</v>
      </c>
      <c r="D630" s="49"/>
      <c r="E630" s="49"/>
      <c r="F630" s="49"/>
      <c r="G630" s="49"/>
      <c r="H630" s="49"/>
      <c r="I630" s="49"/>
      <c r="J630" s="49"/>
      <c r="K630" s="49"/>
      <c r="L630" s="49"/>
      <c r="M630" s="49"/>
      <c r="N630" s="49"/>
      <c r="O630" s="49"/>
      <c r="P630" s="50" t="e">
        <f>(C630/C659*100)</f>
        <v>#DIV/0!</v>
      </c>
      <c r="Q630" s="50" t="e">
        <f t="shared" si="36"/>
        <v>#DIV/0!</v>
      </c>
    </row>
    <row r="631" spans="1:17" ht="15" hidden="1" customHeight="1" x14ac:dyDescent="0.2">
      <c r="A631" s="47">
        <v>11</v>
      </c>
      <c r="B631" s="52" t="s">
        <v>98</v>
      </c>
      <c r="C631" s="49">
        <f>'P.N.C. x Comp. x Ramos'!C609</f>
        <v>0</v>
      </c>
      <c r="D631" s="49"/>
      <c r="E631" s="49"/>
      <c r="F631" s="49"/>
      <c r="G631" s="49"/>
      <c r="H631" s="49"/>
      <c r="I631" s="49"/>
      <c r="J631" s="49"/>
      <c r="K631" s="49"/>
      <c r="L631" s="49"/>
      <c r="M631" s="49"/>
      <c r="N631" s="49"/>
      <c r="O631" s="49"/>
      <c r="P631" s="50" t="e">
        <f>(C631/C659*100)</f>
        <v>#DIV/0!</v>
      </c>
      <c r="Q631" s="50" t="e">
        <f t="shared" si="36"/>
        <v>#DIV/0!</v>
      </c>
    </row>
    <row r="632" spans="1:17" ht="15" hidden="1" customHeight="1" x14ac:dyDescent="0.2">
      <c r="A632" s="47">
        <v>12</v>
      </c>
      <c r="B632" s="52" t="s">
        <v>83</v>
      </c>
      <c r="C632" s="49">
        <f>'P.N.C. x Comp. x Ramos'!C610</f>
        <v>0</v>
      </c>
      <c r="D632" s="49"/>
      <c r="E632" s="49"/>
      <c r="F632" s="49"/>
      <c r="G632" s="49"/>
      <c r="H632" s="49"/>
      <c r="I632" s="49"/>
      <c r="J632" s="49"/>
      <c r="K632" s="49"/>
      <c r="L632" s="49"/>
      <c r="M632" s="49"/>
      <c r="N632" s="49"/>
      <c r="O632" s="49"/>
      <c r="P632" s="50" t="e">
        <f>(C632/C659*100)</f>
        <v>#DIV/0!</v>
      </c>
      <c r="Q632" s="50" t="e">
        <f t="shared" si="36"/>
        <v>#DIV/0!</v>
      </c>
    </row>
    <row r="633" spans="1:17" ht="15" hidden="1" customHeight="1" x14ac:dyDescent="0.2">
      <c r="A633" s="47">
        <v>13</v>
      </c>
      <c r="B633" s="52" t="s">
        <v>85</v>
      </c>
      <c r="C633" s="49">
        <f>'P.N.C. x Comp. x Ramos'!C611</f>
        <v>0</v>
      </c>
      <c r="D633" s="49"/>
      <c r="E633" s="49"/>
      <c r="F633" s="49"/>
      <c r="G633" s="49"/>
      <c r="H633" s="49"/>
      <c r="I633" s="49"/>
      <c r="J633" s="49"/>
      <c r="K633" s="49"/>
      <c r="L633" s="49"/>
      <c r="M633" s="49"/>
      <c r="N633" s="49"/>
      <c r="O633" s="49"/>
      <c r="P633" s="50" t="e">
        <f>(C633/C659*100)</f>
        <v>#DIV/0!</v>
      </c>
      <c r="Q633" s="50" t="e">
        <f t="shared" si="36"/>
        <v>#DIV/0!</v>
      </c>
    </row>
    <row r="634" spans="1:17" ht="15" hidden="1" customHeight="1" x14ac:dyDescent="0.2">
      <c r="A634" s="47">
        <v>14</v>
      </c>
      <c r="B634" s="52" t="s">
        <v>81</v>
      </c>
      <c r="C634" s="49">
        <f>'P.N.C. x Comp. x Ramos'!C612</f>
        <v>0</v>
      </c>
      <c r="D634" s="49"/>
      <c r="E634" s="49"/>
      <c r="F634" s="49"/>
      <c r="G634" s="49"/>
      <c r="H634" s="49"/>
      <c r="I634" s="49"/>
      <c r="J634" s="49"/>
      <c r="K634" s="49"/>
      <c r="L634" s="49"/>
      <c r="M634" s="49"/>
      <c r="N634" s="49"/>
      <c r="O634" s="49"/>
      <c r="P634" s="50" t="e">
        <f>(C634/C659*100)</f>
        <v>#DIV/0!</v>
      </c>
      <c r="Q634" s="50" t="e">
        <f t="shared" si="36"/>
        <v>#DIV/0!</v>
      </c>
    </row>
    <row r="635" spans="1:17" ht="15" hidden="1" customHeight="1" x14ac:dyDescent="0.2">
      <c r="A635" s="47">
        <v>15</v>
      </c>
      <c r="B635" s="52" t="s">
        <v>80</v>
      </c>
      <c r="C635" s="49">
        <f>'P.N.C. x Comp. x Ramos'!C613</f>
        <v>0</v>
      </c>
      <c r="D635" s="49"/>
      <c r="E635" s="49"/>
      <c r="F635" s="49"/>
      <c r="G635" s="49"/>
      <c r="H635" s="49"/>
      <c r="I635" s="49"/>
      <c r="J635" s="49"/>
      <c r="K635" s="49"/>
      <c r="L635" s="49"/>
      <c r="M635" s="49"/>
      <c r="N635" s="49"/>
      <c r="O635" s="49"/>
      <c r="P635" s="50" t="e">
        <f>(C635/C659*100)</f>
        <v>#DIV/0!</v>
      </c>
      <c r="Q635" s="50" t="e">
        <f t="shared" si="36"/>
        <v>#DIV/0!</v>
      </c>
    </row>
    <row r="636" spans="1:17" ht="15" hidden="1" customHeight="1" x14ac:dyDescent="0.2">
      <c r="A636" s="47">
        <v>16</v>
      </c>
      <c r="B636" s="52" t="s">
        <v>107</v>
      </c>
      <c r="C636" s="49">
        <f>'P.N.C. x Comp. x Ramos'!C614</f>
        <v>0</v>
      </c>
      <c r="D636" s="49"/>
      <c r="E636" s="49"/>
      <c r="F636" s="49"/>
      <c r="G636" s="49"/>
      <c r="H636" s="49"/>
      <c r="I636" s="49"/>
      <c r="J636" s="49"/>
      <c r="K636" s="49"/>
      <c r="L636" s="49"/>
      <c r="M636" s="49"/>
      <c r="N636" s="49"/>
      <c r="O636" s="49"/>
      <c r="P636" s="50" t="e">
        <f>(C636/C659*100)</f>
        <v>#DIV/0!</v>
      </c>
      <c r="Q636" s="50" t="e">
        <f t="shared" si="36"/>
        <v>#DIV/0!</v>
      </c>
    </row>
    <row r="637" spans="1:17" ht="15" hidden="1" customHeight="1" x14ac:dyDescent="0.2">
      <c r="A637" s="47">
        <v>17</v>
      </c>
      <c r="B637" s="52" t="s">
        <v>79</v>
      </c>
      <c r="C637" s="49">
        <f>'P.N.C. x Comp. x Ramos'!C615</f>
        <v>0</v>
      </c>
      <c r="D637" s="49"/>
      <c r="E637" s="49"/>
      <c r="F637" s="49"/>
      <c r="G637" s="49"/>
      <c r="H637" s="49"/>
      <c r="I637" s="49"/>
      <c r="J637" s="49"/>
      <c r="K637" s="49"/>
      <c r="L637" s="49"/>
      <c r="M637" s="49"/>
      <c r="N637" s="49"/>
      <c r="O637" s="49"/>
      <c r="P637" s="50" t="e">
        <f>(C637/C659*100)</f>
        <v>#DIV/0!</v>
      </c>
      <c r="Q637" s="50" t="e">
        <f t="shared" si="36"/>
        <v>#DIV/0!</v>
      </c>
    </row>
    <row r="638" spans="1:17" ht="15" hidden="1" customHeight="1" x14ac:dyDescent="0.2">
      <c r="A638" s="47">
        <v>18</v>
      </c>
      <c r="B638" s="52" t="s">
        <v>84</v>
      </c>
      <c r="C638" s="49">
        <f>'P.N.C. x Comp. x Ramos'!C616</f>
        <v>0</v>
      </c>
      <c r="D638" s="49"/>
      <c r="E638" s="49"/>
      <c r="F638" s="49"/>
      <c r="G638" s="49"/>
      <c r="H638" s="49"/>
      <c r="I638" s="49"/>
      <c r="J638" s="49"/>
      <c r="K638" s="49"/>
      <c r="L638" s="49"/>
      <c r="M638" s="49"/>
      <c r="N638" s="49"/>
      <c r="O638" s="49"/>
      <c r="P638" s="50" t="e">
        <f>(C638/C659*100)</f>
        <v>#DIV/0!</v>
      </c>
      <c r="Q638" s="50" t="e">
        <f t="shared" si="36"/>
        <v>#DIV/0!</v>
      </c>
    </row>
    <row r="639" spans="1:17" ht="15" hidden="1" customHeight="1" x14ac:dyDescent="0.2">
      <c r="A639" s="47">
        <v>19</v>
      </c>
      <c r="B639" s="52" t="s">
        <v>100</v>
      </c>
      <c r="C639" s="49">
        <f>'P.N.C. x Comp. x Ramos'!C617</f>
        <v>0</v>
      </c>
      <c r="D639" s="49"/>
      <c r="E639" s="49"/>
      <c r="F639" s="49"/>
      <c r="G639" s="49"/>
      <c r="H639" s="49"/>
      <c r="I639" s="49"/>
      <c r="J639" s="49"/>
      <c r="K639" s="49"/>
      <c r="L639" s="49"/>
      <c r="M639" s="49"/>
      <c r="N639" s="49"/>
      <c r="O639" s="49"/>
      <c r="P639" s="50" t="e">
        <f>(C639/C659*100)</f>
        <v>#DIV/0!</v>
      </c>
      <c r="Q639" s="50" t="e">
        <f t="shared" si="36"/>
        <v>#DIV/0!</v>
      </c>
    </row>
    <row r="640" spans="1:17" ht="15" hidden="1" customHeight="1" x14ac:dyDescent="0.2">
      <c r="A640" s="47">
        <v>20</v>
      </c>
      <c r="B640" s="52" t="s">
        <v>92</v>
      </c>
      <c r="C640" s="49">
        <f>'P.N.C. x Comp. x Ramos'!C618</f>
        <v>0</v>
      </c>
      <c r="D640" s="49"/>
      <c r="E640" s="49"/>
      <c r="F640" s="49"/>
      <c r="G640" s="49"/>
      <c r="H640" s="49"/>
      <c r="I640" s="49"/>
      <c r="J640" s="49"/>
      <c r="K640" s="49"/>
      <c r="L640" s="49"/>
      <c r="M640" s="49"/>
      <c r="N640" s="49"/>
      <c r="O640" s="49"/>
      <c r="P640" s="50" t="e">
        <f>(C640/C659*100)</f>
        <v>#DIV/0!</v>
      </c>
      <c r="Q640" s="50" t="e">
        <f t="shared" si="36"/>
        <v>#DIV/0!</v>
      </c>
    </row>
    <row r="641" spans="1:17" ht="15" hidden="1" customHeight="1" x14ac:dyDescent="0.2">
      <c r="A641" s="47">
        <v>21</v>
      </c>
      <c r="B641" s="52" t="s">
        <v>101</v>
      </c>
      <c r="C641" s="49">
        <f>'P.N.C. x Comp. x Ramos'!C619</f>
        <v>0</v>
      </c>
      <c r="D641" s="49"/>
      <c r="E641" s="49"/>
      <c r="F641" s="49"/>
      <c r="G641" s="49"/>
      <c r="H641" s="49"/>
      <c r="I641" s="49"/>
      <c r="J641" s="49"/>
      <c r="K641" s="49"/>
      <c r="L641" s="49"/>
      <c r="M641" s="49"/>
      <c r="N641" s="49"/>
      <c r="O641" s="49"/>
      <c r="P641" s="50" t="e">
        <f>(C641/C659*100)</f>
        <v>#DIV/0!</v>
      </c>
      <c r="Q641" s="50" t="e">
        <f>(Q640+P641)</f>
        <v>#DIV/0!</v>
      </c>
    </row>
    <row r="642" spans="1:17" ht="15" hidden="1" customHeight="1" x14ac:dyDescent="0.2">
      <c r="A642" s="47">
        <v>22</v>
      </c>
      <c r="B642" s="51" t="s">
        <v>115</v>
      </c>
      <c r="C642" s="49">
        <f>'P.N.C. x Comp. x Ramos'!C620</f>
        <v>0</v>
      </c>
      <c r="D642" s="49"/>
      <c r="E642" s="49"/>
      <c r="F642" s="49"/>
      <c r="G642" s="49"/>
      <c r="H642" s="49"/>
      <c r="I642" s="49"/>
      <c r="J642" s="49"/>
      <c r="K642" s="49"/>
      <c r="L642" s="49"/>
      <c r="M642" s="49"/>
      <c r="N642" s="49"/>
      <c r="O642" s="49"/>
      <c r="P642" s="50" t="e">
        <f>(C642/C659*100)</f>
        <v>#DIV/0!</v>
      </c>
      <c r="Q642" s="50" t="e">
        <f t="shared" ref="Q642:Q652" si="37">(Q641+P642)</f>
        <v>#DIV/0!</v>
      </c>
    </row>
    <row r="643" spans="1:17" ht="15" hidden="1" customHeight="1" x14ac:dyDescent="0.2">
      <c r="A643" s="47">
        <v>23</v>
      </c>
      <c r="B643" s="52" t="s">
        <v>106</v>
      </c>
      <c r="C643" s="49">
        <f>'P.N.C. x Comp. x Ramos'!C621</f>
        <v>0</v>
      </c>
      <c r="D643" s="49"/>
      <c r="E643" s="49"/>
      <c r="F643" s="49"/>
      <c r="G643" s="49"/>
      <c r="H643" s="49"/>
      <c r="I643" s="49"/>
      <c r="J643" s="49"/>
      <c r="K643" s="49"/>
      <c r="L643" s="49"/>
      <c r="M643" s="49"/>
      <c r="N643" s="49"/>
      <c r="O643" s="49"/>
      <c r="P643" s="50" t="e">
        <f>(C643/C659*100)</f>
        <v>#DIV/0!</v>
      </c>
      <c r="Q643" s="50" t="e">
        <f t="shared" si="37"/>
        <v>#DIV/0!</v>
      </c>
    </row>
    <row r="644" spans="1:17" ht="15" hidden="1" customHeight="1" x14ac:dyDescent="0.2">
      <c r="A644" s="47">
        <v>24</v>
      </c>
      <c r="B644" s="52" t="s">
        <v>82</v>
      </c>
      <c r="C644" s="49">
        <f>'P.N.C. x Comp. x Ramos'!C622</f>
        <v>0</v>
      </c>
      <c r="D644" s="49"/>
      <c r="E644" s="49"/>
      <c r="F644" s="49"/>
      <c r="G644" s="49"/>
      <c r="H644" s="49"/>
      <c r="I644" s="49"/>
      <c r="J644" s="49"/>
      <c r="K644" s="49"/>
      <c r="L644" s="49"/>
      <c r="M644" s="49"/>
      <c r="N644" s="49"/>
      <c r="O644" s="49"/>
      <c r="P644" s="50" t="e">
        <f>(C644/C659*100)</f>
        <v>#DIV/0!</v>
      </c>
      <c r="Q644" s="50" t="e">
        <f t="shared" si="37"/>
        <v>#DIV/0!</v>
      </c>
    </row>
    <row r="645" spans="1:17" ht="15" hidden="1" customHeight="1" x14ac:dyDescent="0.2">
      <c r="A645" s="47">
        <v>25</v>
      </c>
      <c r="B645" s="52" t="s">
        <v>104</v>
      </c>
      <c r="C645" s="49">
        <f>'P.N.C. x Comp. x Ramos'!C623</f>
        <v>0</v>
      </c>
      <c r="D645" s="49"/>
      <c r="E645" s="49"/>
      <c r="F645" s="49"/>
      <c r="G645" s="49"/>
      <c r="H645" s="49"/>
      <c r="I645" s="49"/>
      <c r="J645" s="49"/>
      <c r="K645" s="49"/>
      <c r="L645" s="49"/>
      <c r="M645" s="49"/>
      <c r="N645" s="49"/>
      <c r="O645" s="49"/>
      <c r="P645" s="50" t="e">
        <f>(C645/C659*100)</f>
        <v>#DIV/0!</v>
      </c>
      <c r="Q645" s="50" t="e">
        <f t="shared" si="37"/>
        <v>#DIV/0!</v>
      </c>
    </row>
    <row r="646" spans="1:17" ht="15" hidden="1" customHeight="1" x14ac:dyDescent="0.2">
      <c r="A646" s="47">
        <v>26</v>
      </c>
      <c r="B646" s="52" t="s">
        <v>114</v>
      </c>
      <c r="C646" s="49">
        <f>'P.N.C. x Comp. x Ramos'!C624</f>
        <v>0</v>
      </c>
      <c r="D646" s="49"/>
      <c r="E646" s="49"/>
      <c r="F646" s="49"/>
      <c r="G646" s="49"/>
      <c r="H646" s="49"/>
      <c r="I646" s="49"/>
      <c r="J646" s="49"/>
      <c r="K646" s="49"/>
      <c r="L646" s="49"/>
      <c r="M646" s="49"/>
      <c r="N646" s="49"/>
      <c r="O646" s="49"/>
      <c r="P646" s="50" t="e">
        <f>(C646/C659*100)</f>
        <v>#DIV/0!</v>
      </c>
      <c r="Q646" s="50" t="e">
        <f t="shared" si="37"/>
        <v>#DIV/0!</v>
      </c>
    </row>
    <row r="647" spans="1:17" ht="15" hidden="1" customHeight="1" x14ac:dyDescent="0.2">
      <c r="A647" s="47">
        <v>27</v>
      </c>
      <c r="B647" s="52" t="s">
        <v>116</v>
      </c>
      <c r="C647" s="49">
        <f>'P.N.C. x Comp. x Ramos'!C625</f>
        <v>0</v>
      </c>
      <c r="D647" s="49"/>
      <c r="E647" s="49"/>
      <c r="F647" s="49"/>
      <c r="G647" s="49"/>
      <c r="H647" s="49"/>
      <c r="I647" s="49"/>
      <c r="J647" s="49"/>
      <c r="K647" s="49"/>
      <c r="L647" s="49"/>
      <c r="M647" s="49"/>
      <c r="N647" s="49"/>
      <c r="O647" s="49"/>
      <c r="P647" s="50" t="e">
        <f>(C647/C659*100)</f>
        <v>#DIV/0!</v>
      </c>
      <c r="Q647" s="50" t="e">
        <f t="shared" si="37"/>
        <v>#DIV/0!</v>
      </c>
    </row>
    <row r="648" spans="1:17" ht="15" hidden="1" customHeight="1" x14ac:dyDescent="0.2">
      <c r="A648" s="47">
        <v>28</v>
      </c>
      <c r="B648" s="52" t="s">
        <v>119</v>
      </c>
      <c r="C648" s="49">
        <f>'P.N.C. x Comp. x Ramos'!C626</f>
        <v>0</v>
      </c>
      <c r="D648" s="49"/>
      <c r="E648" s="49"/>
      <c r="F648" s="49"/>
      <c r="G648" s="49"/>
      <c r="H648" s="49"/>
      <c r="I648" s="49"/>
      <c r="J648" s="49"/>
      <c r="K648" s="49"/>
      <c r="L648" s="49"/>
      <c r="M648" s="49"/>
      <c r="N648" s="49"/>
      <c r="O648" s="49"/>
      <c r="P648" s="50" t="e">
        <f>(C648/C659*100)</f>
        <v>#DIV/0!</v>
      </c>
      <c r="Q648" s="50" t="e">
        <f t="shared" si="37"/>
        <v>#DIV/0!</v>
      </c>
    </row>
    <row r="649" spans="1:17" ht="15" hidden="1" customHeight="1" x14ac:dyDescent="0.2">
      <c r="A649" s="47">
        <v>29</v>
      </c>
      <c r="B649" s="52" t="s">
        <v>124</v>
      </c>
      <c r="C649" s="49">
        <f>'P.N.C. x Comp. x Ramos'!C627</f>
        <v>0</v>
      </c>
      <c r="D649" s="49"/>
      <c r="E649" s="49"/>
      <c r="F649" s="49"/>
      <c r="G649" s="49"/>
      <c r="H649" s="49"/>
      <c r="I649" s="49"/>
      <c r="J649" s="49"/>
      <c r="K649" s="49"/>
      <c r="L649" s="49"/>
      <c r="M649" s="49"/>
      <c r="N649" s="49"/>
      <c r="O649" s="49"/>
      <c r="P649" s="50" t="e">
        <f>(C649/C659*100)</f>
        <v>#DIV/0!</v>
      </c>
      <c r="Q649" s="50" t="e">
        <f t="shared" si="37"/>
        <v>#DIV/0!</v>
      </c>
    </row>
    <row r="650" spans="1:17" ht="15" hidden="1" customHeight="1" x14ac:dyDescent="0.2">
      <c r="A650" s="47">
        <v>30</v>
      </c>
      <c r="B650" s="52" t="s">
        <v>102</v>
      </c>
      <c r="C650" s="49">
        <f>'P.N.C. x Comp. x Ramos'!C628</f>
        <v>0</v>
      </c>
      <c r="D650" s="49"/>
      <c r="E650" s="49"/>
      <c r="F650" s="49"/>
      <c r="G650" s="49"/>
      <c r="H650" s="49"/>
      <c r="I650" s="49"/>
      <c r="J650" s="49"/>
      <c r="K650" s="49"/>
      <c r="L650" s="49"/>
      <c r="M650" s="49"/>
      <c r="N650" s="49"/>
      <c r="O650" s="49"/>
      <c r="P650" s="50" t="e">
        <f>(C650/$C$659*100)</f>
        <v>#DIV/0!</v>
      </c>
      <c r="Q650" s="50" t="e">
        <f t="shared" si="37"/>
        <v>#DIV/0!</v>
      </c>
    </row>
    <row r="651" spans="1:17" ht="15" hidden="1" customHeight="1" x14ac:dyDescent="0.2">
      <c r="A651" s="47">
        <v>31</v>
      </c>
      <c r="B651" s="51" t="s">
        <v>109</v>
      </c>
      <c r="C651" s="49">
        <f>'P.N.C. x Comp. x Ramos'!C629</f>
        <v>0</v>
      </c>
      <c r="D651" s="49"/>
      <c r="E651" s="49"/>
      <c r="F651" s="49"/>
      <c r="G651" s="49"/>
      <c r="H651" s="49"/>
      <c r="I651" s="49"/>
      <c r="J651" s="49"/>
      <c r="K651" s="49"/>
      <c r="L651" s="49"/>
      <c r="M651" s="49"/>
      <c r="N651" s="49"/>
      <c r="O651" s="49"/>
      <c r="P651" s="50" t="e">
        <f t="shared" ref="P651:P658" si="38">(C651/$C$659*100)</f>
        <v>#DIV/0!</v>
      </c>
      <c r="Q651" s="50" t="e">
        <f t="shared" si="37"/>
        <v>#DIV/0!</v>
      </c>
    </row>
    <row r="652" spans="1:17" ht="15" hidden="1" customHeight="1" x14ac:dyDescent="0.2">
      <c r="A652" s="47">
        <v>32</v>
      </c>
      <c r="B652" s="52" t="s">
        <v>123</v>
      </c>
      <c r="C652" s="49">
        <f>'P.N.C. x Comp. x Ramos'!C630</f>
        <v>0</v>
      </c>
      <c r="D652" s="49"/>
      <c r="E652" s="49"/>
      <c r="F652" s="49"/>
      <c r="G652" s="49"/>
      <c r="H652" s="49"/>
      <c r="I652" s="49"/>
      <c r="J652" s="49"/>
      <c r="K652" s="49"/>
      <c r="L652" s="49"/>
      <c r="M652" s="49"/>
      <c r="N652" s="49"/>
      <c r="O652" s="49"/>
      <c r="P652" s="50" t="e">
        <f t="shared" si="38"/>
        <v>#DIV/0!</v>
      </c>
      <c r="Q652" s="50" t="e">
        <f t="shared" si="37"/>
        <v>#DIV/0!</v>
      </c>
    </row>
    <row r="653" spans="1:17" ht="15" hidden="1" customHeight="1" x14ac:dyDescent="0.2">
      <c r="A653" s="47">
        <v>33</v>
      </c>
      <c r="B653" s="52" t="s">
        <v>118</v>
      </c>
      <c r="C653" s="49">
        <f>'P.N.C. x Comp. x Ramos'!C631</f>
        <v>0</v>
      </c>
      <c r="D653" s="49"/>
      <c r="E653" s="49"/>
      <c r="F653" s="49"/>
      <c r="G653" s="49"/>
      <c r="H653" s="49"/>
      <c r="I653" s="49"/>
      <c r="J653" s="49"/>
      <c r="K653" s="49"/>
      <c r="L653" s="49"/>
      <c r="M653" s="49"/>
      <c r="N653" s="49"/>
      <c r="O653" s="49"/>
      <c r="P653" s="50" t="e">
        <f t="shared" si="38"/>
        <v>#DIV/0!</v>
      </c>
      <c r="Q653" s="50" t="e">
        <f t="shared" ref="Q653:Q658" si="39">(Q652+P653)</f>
        <v>#DIV/0!</v>
      </c>
    </row>
    <row r="654" spans="1:17" ht="15" hidden="1" customHeight="1" x14ac:dyDescent="0.2">
      <c r="A654" s="47">
        <v>34</v>
      </c>
      <c r="B654" s="52" t="s">
        <v>120</v>
      </c>
      <c r="C654" s="49">
        <f>'P.N.C. x Comp. x Ramos'!C632</f>
        <v>0</v>
      </c>
      <c r="D654" s="49"/>
      <c r="E654" s="49"/>
      <c r="F654" s="49"/>
      <c r="G654" s="49"/>
      <c r="H654" s="49"/>
      <c r="I654" s="49"/>
      <c r="J654" s="49"/>
      <c r="K654" s="49"/>
      <c r="L654" s="49"/>
      <c r="M654" s="49"/>
      <c r="N654" s="49"/>
      <c r="O654" s="49"/>
      <c r="P654" s="50" t="e">
        <f t="shared" si="38"/>
        <v>#DIV/0!</v>
      </c>
      <c r="Q654" s="50" t="e">
        <f t="shared" si="39"/>
        <v>#DIV/0!</v>
      </c>
    </row>
    <row r="655" spans="1:17" ht="15" hidden="1" customHeight="1" x14ac:dyDescent="0.2">
      <c r="A655" s="47">
        <v>35</v>
      </c>
      <c r="B655" s="52" t="s">
        <v>163</v>
      </c>
      <c r="C655" s="49">
        <f>'P.N.C. x Comp. x Ramos'!C633</f>
        <v>0</v>
      </c>
      <c r="D655" s="49"/>
      <c r="E655" s="49"/>
      <c r="F655" s="49"/>
      <c r="G655" s="49"/>
      <c r="H655" s="49"/>
      <c r="I655" s="49"/>
      <c r="J655" s="49"/>
      <c r="K655" s="49"/>
      <c r="L655" s="49"/>
      <c r="M655" s="49"/>
      <c r="N655" s="49"/>
      <c r="O655" s="49"/>
      <c r="P655" s="50" t="e">
        <f t="shared" si="38"/>
        <v>#DIV/0!</v>
      </c>
      <c r="Q655" s="50" t="e">
        <f t="shared" si="39"/>
        <v>#DIV/0!</v>
      </c>
    </row>
    <row r="656" spans="1:17" ht="15" hidden="1" customHeight="1" x14ac:dyDescent="0.2">
      <c r="A656" s="47">
        <v>36</v>
      </c>
      <c r="B656" s="52" t="s">
        <v>105</v>
      </c>
      <c r="C656" s="49">
        <f>'P.N.C. x Comp. x Ramos'!C634</f>
        <v>0</v>
      </c>
      <c r="D656" s="49"/>
      <c r="E656" s="49"/>
      <c r="F656" s="49"/>
      <c r="G656" s="49"/>
      <c r="H656" s="49"/>
      <c r="I656" s="49"/>
      <c r="J656" s="49"/>
      <c r="K656" s="49"/>
      <c r="L656" s="49"/>
      <c r="M656" s="49"/>
      <c r="N656" s="49"/>
      <c r="O656" s="49"/>
      <c r="P656" s="50" t="e">
        <f t="shared" si="38"/>
        <v>#DIV/0!</v>
      </c>
      <c r="Q656" s="50" t="e">
        <f t="shared" si="39"/>
        <v>#DIV/0!</v>
      </c>
    </row>
    <row r="657" spans="1:17" ht="15" hidden="1" customHeight="1" x14ac:dyDescent="0.2">
      <c r="A657" s="47">
        <v>37</v>
      </c>
      <c r="B657" s="52" t="s">
        <v>103</v>
      </c>
      <c r="C657" s="49">
        <f>'P.N.C. x Comp. x Ramos'!C635</f>
        <v>0</v>
      </c>
      <c r="D657" s="49"/>
      <c r="E657" s="49"/>
      <c r="F657" s="49"/>
      <c r="G657" s="49"/>
      <c r="H657" s="49"/>
      <c r="I657" s="49"/>
      <c r="J657" s="49"/>
      <c r="K657" s="49"/>
      <c r="L657" s="49"/>
      <c r="M657" s="49"/>
      <c r="N657" s="49"/>
      <c r="O657" s="49"/>
      <c r="P657" s="50" t="e">
        <f t="shared" si="38"/>
        <v>#DIV/0!</v>
      </c>
      <c r="Q657" s="50" t="e">
        <f t="shared" si="39"/>
        <v>#DIV/0!</v>
      </c>
    </row>
    <row r="658" spans="1:17" ht="15" hidden="1" customHeight="1" x14ac:dyDescent="0.2">
      <c r="A658" s="47">
        <v>38</v>
      </c>
      <c r="B658" s="52" t="s">
        <v>110</v>
      </c>
      <c r="C658" s="49">
        <f>'P.N.C. x Comp. x Ramos'!C636</f>
        <v>0</v>
      </c>
      <c r="D658" s="49"/>
      <c r="E658" s="49"/>
      <c r="F658" s="49"/>
      <c r="G658" s="49"/>
      <c r="H658" s="49"/>
      <c r="I658" s="49"/>
      <c r="J658" s="49"/>
      <c r="K658" s="49"/>
      <c r="L658" s="49"/>
      <c r="M658" s="49"/>
      <c r="N658" s="49"/>
      <c r="O658" s="49"/>
      <c r="P658" s="50" t="e">
        <f t="shared" si="38"/>
        <v>#DIV/0!</v>
      </c>
      <c r="Q658" s="50" t="e">
        <f t="shared" si="39"/>
        <v>#DIV/0!</v>
      </c>
    </row>
    <row r="659" spans="1:17" ht="18.75" hidden="1" customHeight="1" x14ac:dyDescent="0.2">
      <c r="A659" s="54"/>
      <c r="B659" s="55" t="s">
        <v>21</v>
      </c>
      <c r="C659" s="56">
        <f>SUM(C621:C658)</f>
        <v>0</v>
      </c>
      <c r="D659" s="56">
        <v>0</v>
      </c>
      <c r="E659" s="56">
        <v>0</v>
      </c>
      <c r="F659" s="56">
        <v>0</v>
      </c>
      <c r="G659" s="56">
        <v>0</v>
      </c>
      <c r="H659" s="56">
        <v>0</v>
      </c>
      <c r="I659" s="56">
        <v>0</v>
      </c>
      <c r="J659" s="56">
        <v>0</v>
      </c>
      <c r="K659" s="56">
        <v>3955</v>
      </c>
      <c r="L659" s="56">
        <v>0</v>
      </c>
      <c r="M659" s="56">
        <v>0</v>
      </c>
      <c r="N659" s="56">
        <v>0</v>
      </c>
      <c r="O659" s="56">
        <v>0</v>
      </c>
      <c r="P659" s="57" t="e">
        <f>SUM(P621:P658)</f>
        <v>#DIV/0!</v>
      </c>
      <c r="Q659" s="53"/>
    </row>
    <row r="660" spans="1:17" hidden="1" x14ac:dyDescent="0.2">
      <c r="A660" s="81" t="s">
        <v>97</v>
      </c>
    </row>
    <row r="661" spans="1:17" hidden="1" x14ac:dyDescent="0.2"/>
    <row r="662" spans="1:17" hidden="1" x14ac:dyDescent="0.2"/>
    <row r="663" spans="1:17" hidden="1" x14ac:dyDescent="0.2"/>
    <row r="664" spans="1:17" hidden="1" x14ac:dyDescent="0.2"/>
    <row r="665" spans="1:17" hidden="1" x14ac:dyDescent="0.2"/>
    <row r="666" spans="1:17" hidden="1" x14ac:dyDescent="0.2"/>
    <row r="667" spans="1:17" hidden="1" x14ac:dyDescent="0.2"/>
    <row r="668" spans="1:17" hidden="1" x14ac:dyDescent="0.2"/>
    <row r="669" spans="1:17" hidden="1" x14ac:dyDescent="0.2"/>
    <row r="670" spans="1:17" hidden="1" x14ac:dyDescent="0.2"/>
    <row r="671" spans="1:17" hidden="1" x14ac:dyDescent="0.2"/>
    <row r="672" spans="1:17" hidden="1" x14ac:dyDescent="0.2"/>
    <row r="673" spans="1:17" hidden="1" x14ac:dyDescent="0.2"/>
    <row r="674" spans="1:17" hidden="1" x14ac:dyDescent="0.2"/>
    <row r="675" spans="1:17" hidden="1" x14ac:dyDescent="0.2"/>
    <row r="676" spans="1:17" hidden="1" x14ac:dyDescent="0.2"/>
    <row r="677" spans="1:17" hidden="1" x14ac:dyDescent="0.2"/>
    <row r="678" spans="1:17" hidden="1" x14ac:dyDescent="0.2"/>
    <row r="679" spans="1:17" hidden="1" x14ac:dyDescent="0.2"/>
    <row r="680" spans="1:17" hidden="1" x14ac:dyDescent="0.2"/>
    <row r="681" spans="1:17" hidden="1" x14ac:dyDescent="0.2"/>
    <row r="682" spans="1:17" hidden="1" x14ac:dyDescent="0.2"/>
    <row r="683" spans="1:17" ht="20.25" hidden="1" x14ac:dyDescent="0.3">
      <c r="A683" s="188" t="s">
        <v>42</v>
      </c>
      <c r="B683" s="188"/>
      <c r="C683" s="188"/>
      <c r="D683" s="188"/>
      <c r="E683" s="188"/>
      <c r="F683" s="188"/>
      <c r="G683" s="188"/>
      <c r="H683" s="188"/>
      <c r="I683" s="188"/>
      <c r="J683" s="188"/>
      <c r="K683" s="188"/>
      <c r="L683" s="188"/>
      <c r="M683" s="188"/>
      <c r="N683" s="188"/>
      <c r="O683" s="188"/>
      <c r="P683" s="188"/>
      <c r="Q683" s="188"/>
    </row>
    <row r="684" spans="1:17" hidden="1" x14ac:dyDescent="0.2">
      <c r="A684" s="189" t="s">
        <v>94</v>
      </c>
      <c r="B684" s="189"/>
      <c r="C684" s="189"/>
      <c r="D684" s="189"/>
      <c r="E684" s="189"/>
      <c r="F684" s="189"/>
      <c r="G684" s="189"/>
      <c r="H684" s="189"/>
      <c r="I684" s="189"/>
      <c r="J684" s="189"/>
      <c r="K684" s="189"/>
      <c r="L684" s="189"/>
      <c r="M684" s="189"/>
      <c r="N684" s="189"/>
      <c r="O684" s="189"/>
      <c r="P684" s="189"/>
      <c r="Q684" s="189"/>
    </row>
    <row r="685" spans="1:17" hidden="1" x14ac:dyDescent="0.2">
      <c r="A685" s="191" t="s">
        <v>160</v>
      </c>
      <c r="B685" s="191"/>
      <c r="C685" s="191"/>
      <c r="D685" s="191"/>
      <c r="E685" s="191"/>
      <c r="F685" s="191"/>
      <c r="G685" s="191"/>
      <c r="H685" s="191"/>
      <c r="I685" s="191"/>
      <c r="J685" s="191"/>
      <c r="K685" s="191"/>
      <c r="L685" s="191"/>
      <c r="M685" s="191"/>
      <c r="N685" s="191"/>
      <c r="O685" s="191"/>
      <c r="P685" s="191"/>
      <c r="Q685" s="191"/>
    </row>
    <row r="686" spans="1:17" hidden="1" x14ac:dyDescent="0.2">
      <c r="A686" s="189" t="s">
        <v>113</v>
      </c>
      <c r="B686" s="189"/>
      <c r="C686" s="189"/>
      <c r="D686" s="189"/>
      <c r="E686" s="189"/>
      <c r="F686" s="189"/>
      <c r="G686" s="189"/>
      <c r="H686" s="189"/>
      <c r="I686" s="189"/>
      <c r="J686" s="189"/>
      <c r="K686" s="189"/>
      <c r="L686" s="189"/>
      <c r="M686" s="189"/>
      <c r="N686" s="189"/>
      <c r="O686" s="189"/>
      <c r="P686" s="189"/>
      <c r="Q686" s="189"/>
    </row>
    <row r="687" spans="1:17" hidden="1" x14ac:dyDescent="0.2"/>
    <row r="688" spans="1:17" ht="21" hidden="1" customHeight="1" x14ac:dyDescent="0.2">
      <c r="A688" s="113" t="s">
        <v>32</v>
      </c>
      <c r="B688" s="113" t="s">
        <v>33</v>
      </c>
      <c r="C688" s="113" t="s">
        <v>50</v>
      </c>
      <c r="D688" s="113" t="s">
        <v>23</v>
      </c>
      <c r="E688" s="113" t="s">
        <v>1</v>
      </c>
      <c r="F688" s="113" t="s">
        <v>2</v>
      </c>
      <c r="G688" s="113" t="s">
        <v>3</v>
      </c>
      <c r="H688" s="113" t="s">
        <v>4</v>
      </c>
      <c r="I688" s="113" t="s">
        <v>5</v>
      </c>
      <c r="J688" s="113" t="s">
        <v>6</v>
      </c>
      <c r="K688" s="113" t="s">
        <v>7</v>
      </c>
      <c r="L688" s="113" t="s">
        <v>8</v>
      </c>
      <c r="M688" s="113" t="s">
        <v>9</v>
      </c>
      <c r="N688" s="113" t="s">
        <v>10</v>
      </c>
      <c r="O688" s="113" t="s">
        <v>11</v>
      </c>
      <c r="P688" s="113" t="s">
        <v>60</v>
      </c>
      <c r="Q688" s="113" t="s">
        <v>61</v>
      </c>
    </row>
    <row r="689" spans="1:17" ht="15" hidden="1" customHeight="1" x14ac:dyDescent="0.2">
      <c r="A689" s="47">
        <v>1</v>
      </c>
      <c r="B689" s="103" t="s">
        <v>90</v>
      </c>
      <c r="C689" s="49">
        <f>'P.N.C. x Comp. x Ramos'!C665</f>
        <v>0</v>
      </c>
      <c r="D689" s="49"/>
      <c r="E689" s="49"/>
      <c r="F689" s="49"/>
      <c r="G689" s="49"/>
      <c r="H689" s="49"/>
      <c r="I689" s="49"/>
      <c r="J689" s="49"/>
      <c r="K689" s="49"/>
      <c r="L689" s="49"/>
      <c r="M689" s="49"/>
      <c r="N689" s="49"/>
      <c r="O689" s="49"/>
      <c r="P689" s="50" t="e">
        <f>(C689/C727*100)</f>
        <v>#DIV/0!</v>
      </c>
      <c r="Q689" s="50" t="e">
        <f>(P689)</f>
        <v>#DIV/0!</v>
      </c>
    </row>
    <row r="690" spans="1:17" ht="15" hidden="1" customHeight="1" x14ac:dyDescent="0.2">
      <c r="A690" s="47">
        <v>2</v>
      </c>
      <c r="B690" s="52" t="s">
        <v>122</v>
      </c>
      <c r="C690" s="49">
        <f>'P.N.C. x Comp. x Ramos'!C666</f>
        <v>0</v>
      </c>
      <c r="D690" s="49"/>
      <c r="E690" s="49"/>
      <c r="F690" s="49"/>
      <c r="G690" s="49"/>
      <c r="H690" s="49"/>
      <c r="I690" s="49"/>
      <c r="J690" s="49"/>
      <c r="K690" s="49"/>
      <c r="L690" s="49"/>
      <c r="M690" s="49"/>
      <c r="N690" s="49"/>
      <c r="O690" s="49"/>
      <c r="P690" s="50" t="e">
        <f>(C690/C727*100)</f>
        <v>#DIV/0!</v>
      </c>
      <c r="Q690" s="50" t="e">
        <f t="shared" ref="Q690:Q708" si="40">(Q689+P690)</f>
        <v>#DIV/0!</v>
      </c>
    </row>
    <row r="691" spans="1:17" ht="15" hidden="1" customHeight="1" x14ac:dyDescent="0.2">
      <c r="A691" s="47">
        <v>3</v>
      </c>
      <c r="B691" s="52" t="s">
        <v>99</v>
      </c>
      <c r="C691" s="49">
        <f>'P.N.C. x Comp. x Ramos'!C667</f>
        <v>0</v>
      </c>
      <c r="D691" s="49"/>
      <c r="E691" s="49"/>
      <c r="F691" s="49"/>
      <c r="G691" s="49"/>
      <c r="H691" s="49"/>
      <c r="I691" s="49"/>
      <c r="J691" s="49"/>
      <c r="K691" s="49"/>
      <c r="L691" s="49"/>
      <c r="M691" s="49"/>
      <c r="N691" s="49"/>
      <c r="O691" s="49"/>
      <c r="P691" s="50" t="e">
        <f>(C691/C727*100)</f>
        <v>#DIV/0!</v>
      </c>
      <c r="Q691" s="50" t="e">
        <f t="shared" si="40"/>
        <v>#DIV/0!</v>
      </c>
    </row>
    <row r="692" spans="1:17" ht="15" hidden="1" customHeight="1" x14ac:dyDescent="0.2">
      <c r="A692" s="47">
        <v>4</v>
      </c>
      <c r="B692" s="52" t="s">
        <v>96</v>
      </c>
      <c r="C692" s="49">
        <f>'P.N.C. x Comp. x Ramos'!C668</f>
        <v>0</v>
      </c>
      <c r="D692" s="49"/>
      <c r="E692" s="49"/>
      <c r="F692" s="49"/>
      <c r="G692" s="49"/>
      <c r="H692" s="49"/>
      <c r="I692" s="49"/>
      <c r="J692" s="49"/>
      <c r="K692" s="49"/>
      <c r="L692" s="49"/>
      <c r="M692" s="49"/>
      <c r="N692" s="49"/>
      <c r="O692" s="49"/>
      <c r="P692" s="50" t="e">
        <f>(C692/C727*100)</f>
        <v>#DIV/0!</v>
      </c>
      <c r="Q692" s="50" t="e">
        <f t="shared" si="40"/>
        <v>#DIV/0!</v>
      </c>
    </row>
    <row r="693" spans="1:17" ht="15" hidden="1" customHeight="1" x14ac:dyDescent="0.2">
      <c r="A693" s="47">
        <v>5</v>
      </c>
      <c r="B693" s="52" t="s">
        <v>91</v>
      </c>
      <c r="C693" s="49">
        <f>'P.N.C. x Comp. x Ramos'!C669</f>
        <v>0</v>
      </c>
      <c r="D693" s="49"/>
      <c r="E693" s="49"/>
      <c r="F693" s="49"/>
      <c r="G693" s="49"/>
      <c r="H693" s="49"/>
      <c r="I693" s="49"/>
      <c r="J693" s="49"/>
      <c r="K693" s="49"/>
      <c r="L693" s="49"/>
      <c r="M693" s="49"/>
      <c r="N693" s="49"/>
      <c r="O693" s="49"/>
      <c r="P693" s="50" t="e">
        <f>(C693/C727*100)</f>
        <v>#DIV/0!</v>
      </c>
      <c r="Q693" s="50" t="e">
        <f t="shared" si="40"/>
        <v>#DIV/0!</v>
      </c>
    </row>
    <row r="694" spans="1:17" ht="15" hidden="1" customHeight="1" x14ac:dyDescent="0.2">
      <c r="A694" s="47">
        <v>6</v>
      </c>
      <c r="B694" s="52" t="s">
        <v>88</v>
      </c>
      <c r="C694" s="49">
        <f>'P.N.C. x Comp. x Ramos'!C670</f>
        <v>0</v>
      </c>
      <c r="D694" s="49"/>
      <c r="E694" s="49"/>
      <c r="F694" s="49"/>
      <c r="G694" s="49"/>
      <c r="H694" s="49"/>
      <c r="I694" s="49"/>
      <c r="J694" s="49"/>
      <c r="K694" s="49"/>
      <c r="L694" s="49"/>
      <c r="M694" s="49"/>
      <c r="N694" s="49"/>
      <c r="O694" s="49"/>
      <c r="P694" s="50" t="e">
        <f>(C694/C727*100)</f>
        <v>#DIV/0!</v>
      </c>
      <c r="Q694" s="50" t="e">
        <f t="shared" si="40"/>
        <v>#DIV/0!</v>
      </c>
    </row>
    <row r="695" spans="1:17" ht="15" hidden="1" customHeight="1" x14ac:dyDescent="0.2">
      <c r="A695" s="47">
        <v>7</v>
      </c>
      <c r="B695" s="52" t="s">
        <v>93</v>
      </c>
      <c r="C695" s="49">
        <f>'P.N.C. x Comp. x Ramos'!C671</f>
        <v>0</v>
      </c>
      <c r="D695" s="49"/>
      <c r="E695" s="49"/>
      <c r="F695" s="49"/>
      <c r="G695" s="49"/>
      <c r="H695" s="49"/>
      <c r="I695" s="49"/>
      <c r="J695" s="49"/>
      <c r="K695" s="49"/>
      <c r="L695" s="49"/>
      <c r="M695" s="49"/>
      <c r="N695" s="49"/>
      <c r="O695" s="49"/>
      <c r="P695" s="50" t="e">
        <f>(C695/C727*100)</f>
        <v>#DIV/0!</v>
      </c>
      <c r="Q695" s="50" t="e">
        <f t="shared" si="40"/>
        <v>#DIV/0!</v>
      </c>
    </row>
    <row r="696" spans="1:17" ht="15" hidden="1" customHeight="1" x14ac:dyDescent="0.2">
      <c r="A696" s="47">
        <v>8</v>
      </c>
      <c r="B696" s="52" t="s">
        <v>89</v>
      </c>
      <c r="C696" s="49">
        <f>'P.N.C. x Comp. x Ramos'!C672</f>
        <v>0</v>
      </c>
      <c r="D696" s="49"/>
      <c r="E696" s="49"/>
      <c r="F696" s="49"/>
      <c r="G696" s="49"/>
      <c r="H696" s="49"/>
      <c r="I696" s="49"/>
      <c r="J696" s="49"/>
      <c r="K696" s="49"/>
      <c r="L696" s="49"/>
      <c r="M696" s="49"/>
      <c r="N696" s="49"/>
      <c r="O696" s="49"/>
      <c r="P696" s="50" t="e">
        <f>(C696/C727*100)</f>
        <v>#DIV/0!</v>
      </c>
      <c r="Q696" s="50" t="e">
        <f t="shared" si="40"/>
        <v>#DIV/0!</v>
      </c>
    </row>
    <row r="697" spans="1:17" ht="15" hidden="1" customHeight="1" x14ac:dyDescent="0.2">
      <c r="A697" s="47">
        <v>9</v>
      </c>
      <c r="B697" s="52" t="s">
        <v>78</v>
      </c>
      <c r="C697" s="49">
        <f>'P.N.C. x Comp. x Ramos'!C673</f>
        <v>0</v>
      </c>
      <c r="D697" s="49"/>
      <c r="E697" s="49"/>
      <c r="F697" s="49"/>
      <c r="G697" s="49"/>
      <c r="H697" s="49"/>
      <c r="I697" s="49"/>
      <c r="J697" s="49"/>
      <c r="K697" s="49"/>
      <c r="L697" s="49"/>
      <c r="M697" s="49"/>
      <c r="N697" s="49"/>
      <c r="O697" s="49"/>
      <c r="P697" s="50" t="e">
        <f>(C697/C727*100)</f>
        <v>#DIV/0!</v>
      </c>
      <c r="Q697" s="50" t="e">
        <f t="shared" si="40"/>
        <v>#DIV/0!</v>
      </c>
    </row>
    <row r="698" spans="1:17" ht="15" hidden="1" customHeight="1" x14ac:dyDescent="0.2">
      <c r="A698" s="47">
        <v>10</v>
      </c>
      <c r="B698" s="52" t="s">
        <v>95</v>
      </c>
      <c r="C698" s="49">
        <f>'P.N.C. x Comp. x Ramos'!C674</f>
        <v>0</v>
      </c>
      <c r="D698" s="49"/>
      <c r="E698" s="49"/>
      <c r="F698" s="49"/>
      <c r="G698" s="49"/>
      <c r="H698" s="49"/>
      <c r="I698" s="49"/>
      <c r="J698" s="49"/>
      <c r="K698" s="49"/>
      <c r="L698" s="49"/>
      <c r="M698" s="49"/>
      <c r="N698" s="49"/>
      <c r="O698" s="49"/>
      <c r="P698" s="50" t="e">
        <f>(C698/C727*100)</f>
        <v>#DIV/0!</v>
      </c>
      <c r="Q698" s="50" t="e">
        <f t="shared" si="40"/>
        <v>#DIV/0!</v>
      </c>
    </row>
    <row r="699" spans="1:17" ht="15" hidden="1" customHeight="1" x14ac:dyDescent="0.2">
      <c r="A699" s="47">
        <v>11</v>
      </c>
      <c r="B699" s="52" t="s">
        <v>98</v>
      </c>
      <c r="C699" s="49">
        <f>'P.N.C. x Comp. x Ramos'!C675</f>
        <v>0</v>
      </c>
      <c r="D699" s="49"/>
      <c r="E699" s="49"/>
      <c r="F699" s="49"/>
      <c r="G699" s="49"/>
      <c r="H699" s="49"/>
      <c r="I699" s="49"/>
      <c r="J699" s="49"/>
      <c r="K699" s="49"/>
      <c r="L699" s="49"/>
      <c r="M699" s="49"/>
      <c r="N699" s="49"/>
      <c r="O699" s="49"/>
      <c r="P699" s="50" t="e">
        <f>(C699/C727*100)</f>
        <v>#DIV/0!</v>
      </c>
      <c r="Q699" s="50" t="e">
        <f t="shared" si="40"/>
        <v>#DIV/0!</v>
      </c>
    </row>
    <row r="700" spans="1:17" ht="15" hidden="1" customHeight="1" x14ac:dyDescent="0.2">
      <c r="A700" s="47">
        <v>12</v>
      </c>
      <c r="B700" s="52" t="s">
        <v>83</v>
      </c>
      <c r="C700" s="49">
        <f>'P.N.C. x Comp. x Ramos'!C676</f>
        <v>0</v>
      </c>
      <c r="D700" s="49"/>
      <c r="E700" s="49"/>
      <c r="F700" s="49"/>
      <c r="G700" s="49"/>
      <c r="H700" s="49"/>
      <c r="I700" s="49"/>
      <c r="J700" s="49"/>
      <c r="K700" s="49"/>
      <c r="L700" s="49"/>
      <c r="M700" s="49"/>
      <c r="N700" s="49"/>
      <c r="O700" s="49"/>
      <c r="P700" s="50" t="e">
        <f>(C700/C727*100)</f>
        <v>#DIV/0!</v>
      </c>
      <c r="Q700" s="50" t="e">
        <f t="shared" si="40"/>
        <v>#DIV/0!</v>
      </c>
    </row>
    <row r="701" spans="1:17" ht="15" hidden="1" customHeight="1" x14ac:dyDescent="0.2">
      <c r="A701" s="47">
        <v>13</v>
      </c>
      <c r="B701" s="52" t="s">
        <v>85</v>
      </c>
      <c r="C701" s="49">
        <f>'P.N.C. x Comp. x Ramos'!C677</f>
        <v>0</v>
      </c>
      <c r="D701" s="49"/>
      <c r="E701" s="49"/>
      <c r="F701" s="49"/>
      <c r="G701" s="49"/>
      <c r="H701" s="49"/>
      <c r="I701" s="49"/>
      <c r="J701" s="49"/>
      <c r="K701" s="49"/>
      <c r="L701" s="49"/>
      <c r="M701" s="49"/>
      <c r="N701" s="49"/>
      <c r="O701" s="49"/>
      <c r="P701" s="50" t="e">
        <f>(C701/C727*100)</f>
        <v>#DIV/0!</v>
      </c>
      <c r="Q701" s="50" t="e">
        <f t="shared" si="40"/>
        <v>#DIV/0!</v>
      </c>
    </row>
    <row r="702" spans="1:17" ht="15" hidden="1" customHeight="1" x14ac:dyDescent="0.2">
      <c r="A702" s="47">
        <v>14</v>
      </c>
      <c r="B702" s="52" t="s">
        <v>81</v>
      </c>
      <c r="C702" s="49">
        <f>'P.N.C. x Comp. x Ramos'!C678</f>
        <v>0</v>
      </c>
      <c r="D702" s="49"/>
      <c r="E702" s="49"/>
      <c r="F702" s="49"/>
      <c r="G702" s="49"/>
      <c r="H702" s="49"/>
      <c r="I702" s="49"/>
      <c r="J702" s="49"/>
      <c r="K702" s="49"/>
      <c r="L702" s="49"/>
      <c r="M702" s="49"/>
      <c r="N702" s="49"/>
      <c r="O702" s="49"/>
      <c r="P702" s="50" t="e">
        <f>(C702/C727*100)</f>
        <v>#DIV/0!</v>
      </c>
      <c r="Q702" s="50" t="e">
        <f t="shared" si="40"/>
        <v>#DIV/0!</v>
      </c>
    </row>
    <row r="703" spans="1:17" ht="15" hidden="1" customHeight="1" x14ac:dyDescent="0.2">
      <c r="A703" s="47">
        <v>15</v>
      </c>
      <c r="B703" s="52" t="s">
        <v>80</v>
      </c>
      <c r="C703" s="49">
        <f>'P.N.C. x Comp. x Ramos'!C679</f>
        <v>0</v>
      </c>
      <c r="D703" s="49"/>
      <c r="E703" s="49"/>
      <c r="F703" s="49"/>
      <c r="G703" s="49"/>
      <c r="H703" s="49"/>
      <c r="I703" s="49"/>
      <c r="J703" s="49"/>
      <c r="K703" s="49"/>
      <c r="L703" s="49"/>
      <c r="M703" s="49"/>
      <c r="N703" s="49"/>
      <c r="O703" s="49"/>
      <c r="P703" s="50" t="e">
        <f>(C703/C727*100)</f>
        <v>#DIV/0!</v>
      </c>
      <c r="Q703" s="50" t="e">
        <f t="shared" si="40"/>
        <v>#DIV/0!</v>
      </c>
    </row>
    <row r="704" spans="1:17" ht="15" hidden="1" customHeight="1" x14ac:dyDescent="0.2">
      <c r="A704" s="47">
        <v>16</v>
      </c>
      <c r="B704" s="52" t="s">
        <v>107</v>
      </c>
      <c r="C704" s="49">
        <f>'P.N.C. x Comp. x Ramos'!C680</f>
        <v>0</v>
      </c>
      <c r="D704" s="49"/>
      <c r="E704" s="49"/>
      <c r="F704" s="49"/>
      <c r="G704" s="49"/>
      <c r="H704" s="49"/>
      <c r="I704" s="49"/>
      <c r="J704" s="49"/>
      <c r="K704" s="49"/>
      <c r="L704" s="49"/>
      <c r="M704" s="49"/>
      <c r="N704" s="49"/>
      <c r="O704" s="49"/>
      <c r="P704" s="50" t="e">
        <f>(C704/C727*100)</f>
        <v>#DIV/0!</v>
      </c>
      <c r="Q704" s="50" t="e">
        <f t="shared" si="40"/>
        <v>#DIV/0!</v>
      </c>
    </row>
    <row r="705" spans="1:17" ht="15" hidden="1" customHeight="1" x14ac:dyDescent="0.2">
      <c r="A705" s="47">
        <v>17</v>
      </c>
      <c r="B705" s="52" t="s">
        <v>79</v>
      </c>
      <c r="C705" s="49">
        <f>'P.N.C. x Comp. x Ramos'!C681</f>
        <v>0</v>
      </c>
      <c r="D705" s="49"/>
      <c r="E705" s="49"/>
      <c r="F705" s="49"/>
      <c r="G705" s="49"/>
      <c r="H705" s="49"/>
      <c r="I705" s="49"/>
      <c r="J705" s="49"/>
      <c r="K705" s="49"/>
      <c r="L705" s="49"/>
      <c r="M705" s="49"/>
      <c r="N705" s="49"/>
      <c r="O705" s="49"/>
      <c r="P705" s="50" t="e">
        <f>(C705/C727*100)</f>
        <v>#DIV/0!</v>
      </c>
      <c r="Q705" s="50" t="e">
        <f t="shared" si="40"/>
        <v>#DIV/0!</v>
      </c>
    </row>
    <row r="706" spans="1:17" ht="15" hidden="1" customHeight="1" x14ac:dyDescent="0.2">
      <c r="A706" s="47">
        <v>18</v>
      </c>
      <c r="B706" s="52" t="s">
        <v>84</v>
      </c>
      <c r="C706" s="49">
        <f>'P.N.C. x Comp. x Ramos'!C682</f>
        <v>0</v>
      </c>
      <c r="D706" s="49"/>
      <c r="E706" s="49"/>
      <c r="F706" s="49"/>
      <c r="G706" s="49"/>
      <c r="H706" s="49"/>
      <c r="I706" s="49"/>
      <c r="J706" s="49"/>
      <c r="K706" s="49"/>
      <c r="L706" s="49"/>
      <c r="M706" s="49"/>
      <c r="N706" s="49"/>
      <c r="O706" s="49"/>
      <c r="P706" s="50" t="e">
        <f>(C706/C727*100)</f>
        <v>#DIV/0!</v>
      </c>
      <c r="Q706" s="50" t="e">
        <f t="shared" si="40"/>
        <v>#DIV/0!</v>
      </c>
    </row>
    <row r="707" spans="1:17" ht="15" hidden="1" customHeight="1" x14ac:dyDescent="0.2">
      <c r="A707" s="47">
        <v>19</v>
      </c>
      <c r="B707" s="52" t="s">
        <v>100</v>
      </c>
      <c r="C707" s="49">
        <f>'P.N.C. x Comp. x Ramos'!C683</f>
        <v>0</v>
      </c>
      <c r="D707" s="49"/>
      <c r="E707" s="49"/>
      <c r="F707" s="49"/>
      <c r="G707" s="49"/>
      <c r="H707" s="49"/>
      <c r="I707" s="49"/>
      <c r="J707" s="49"/>
      <c r="K707" s="49"/>
      <c r="L707" s="49"/>
      <c r="M707" s="49"/>
      <c r="N707" s="49"/>
      <c r="O707" s="49"/>
      <c r="P707" s="50" t="e">
        <f>(C707/C727*100)</f>
        <v>#DIV/0!</v>
      </c>
      <c r="Q707" s="50" t="e">
        <f t="shared" si="40"/>
        <v>#DIV/0!</v>
      </c>
    </row>
    <row r="708" spans="1:17" ht="15" hidden="1" customHeight="1" x14ac:dyDescent="0.2">
      <c r="A708" s="47">
        <v>20</v>
      </c>
      <c r="B708" s="52" t="s">
        <v>92</v>
      </c>
      <c r="C708" s="49">
        <f>'P.N.C. x Comp. x Ramos'!C684</f>
        <v>0</v>
      </c>
      <c r="D708" s="49"/>
      <c r="E708" s="49"/>
      <c r="F708" s="49"/>
      <c r="G708" s="49"/>
      <c r="H708" s="49"/>
      <c r="I708" s="49"/>
      <c r="J708" s="49"/>
      <c r="K708" s="49"/>
      <c r="L708" s="49"/>
      <c r="M708" s="49"/>
      <c r="N708" s="49"/>
      <c r="O708" s="49"/>
      <c r="P708" s="50" t="e">
        <f>(C708/C727*100)</f>
        <v>#DIV/0!</v>
      </c>
      <c r="Q708" s="50" t="e">
        <f t="shared" si="40"/>
        <v>#DIV/0!</v>
      </c>
    </row>
    <row r="709" spans="1:17" ht="15" hidden="1" customHeight="1" x14ac:dyDescent="0.2">
      <c r="A709" s="47">
        <v>21</v>
      </c>
      <c r="B709" s="52" t="s">
        <v>101</v>
      </c>
      <c r="C709" s="49">
        <f>'P.N.C. x Comp. x Ramos'!C685</f>
        <v>0</v>
      </c>
      <c r="D709" s="49"/>
      <c r="E709" s="49"/>
      <c r="F709" s="49"/>
      <c r="G709" s="49"/>
      <c r="H709" s="49"/>
      <c r="I709" s="49"/>
      <c r="J709" s="49"/>
      <c r="K709" s="49"/>
      <c r="L709" s="49"/>
      <c r="M709" s="49"/>
      <c r="N709" s="49"/>
      <c r="O709" s="49"/>
      <c r="P709" s="50" t="e">
        <f>(C709/C727*100)</f>
        <v>#DIV/0!</v>
      </c>
      <c r="Q709" s="50" t="e">
        <f>(Q708+P709)</f>
        <v>#DIV/0!</v>
      </c>
    </row>
    <row r="710" spans="1:17" ht="15" hidden="1" customHeight="1" x14ac:dyDescent="0.2">
      <c r="A710" s="47">
        <v>22</v>
      </c>
      <c r="B710" s="51" t="s">
        <v>115</v>
      </c>
      <c r="C710" s="49">
        <f>'P.N.C. x Comp. x Ramos'!C686</f>
        <v>0</v>
      </c>
      <c r="D710" s="49"/>
      <c r="E710" s="49"/>
      <c r="F710" s="49"/>
      <c r="G710" s="49"/>
      <c r="H710" s="49"/>
      <c r="I710" s="49"/>
      <c r="J710" s="49"/>
      <c r="K710" s="49"/>
      <c r="L710" s="49"/>
      <c r="M710" s="49"/>
      <c r="N710" s="49"/>
      <c r="O710" s="49"/>
      <c r="P710" s="50" t="e">
        <f>(C710/C727*100)</f>
        <v>#DIV/0!</v>
      </c>
      <c r="Q710" s="50" t="e">
        <f t="shared" ref="Q710:Q720" si="41">(Q709+P710)</f>
        <v>#DIV/0!</v>
      </c>
    </row>
    <row r="711" spans="1:17" ht="15" hidden="1" customHeight="1" x14ac:dyDescent="0.2">
      <c r="A711" s="47">
        <v>23</v>
      </c>
      <c r="B711" s="52" t="s">
        <v>106</v>
      </c>
      <c r="C711" s="49">
        <f>'P.N.C. x Comp. x Ramos'!C687</f>
        <v>0</v>
      </c>
      <c r="D711" s="49"/>
      <c r="E711" s="49"/>
      <c r="F711" s="49"/>
      <c r="G711" s="49"/>
      <c r="H711" s="49"/>
      <c r="I711" s="49"/>
      <c r="J711" s="49"/>
      <c r="K711" s="49"/>
      <c r="L711" s="49"/>
      <c r="M711" s="49"/>
      <c r="N711" s="49"/>
      <c r="O711" s="49"/>
      <c r="P711" s="50" t="e">
        <f>(C711/C727*100)</f>
        <v>#DIV/0!</v>
      </c>
      <c r="Q711" s="50" t="e">
        <f t="shared" si="41"/>
        <v>#DIV/0!</v>
      </c>
    </row>
    <row r="712" spans="1:17" ht="15" hidden="1" customHeight="1" x14ac:dyDescent="0.2">
      <c r="A712" s="47">
        <v>24</v>
      </c>
      <c r="B712" s="52" t="s">
        <v>82</v>
      </c>
      <c r="C712" s="49">
        <f>'P.N.C. x Comp. x Ramos'!C688</f>
        <v>0</v>
      </c>
      <c r="D712" s="49"/>
      <c r="E712" s="49"/>
      <c r="F712" s="49"/>
      <c r="G712" s="49"/>
      <c r="H712" s="49"/>
      <c r="I712" s="49"/>
      <c r="J712" s="49"/>
      <c r="K712" s="49"/>
      <c r="L712" s="49"/>
      <c r="M712" s="49"/>
      <c r="N712" s="49"/>
      <c r="O712" s="49"/>
      <c r="P712" s="50" t="e">
        <f>(C712/C727*100)</f>
        <v>#DIV/0!</v>
      </c>
      <c r="Q712" s="50" t="e">
        <f t="shared" si="41"/>
        <v>#DIV/0!</v>
      </c>
    </row>
    <row r="713" spans="1:17" ht="15" hidden="1" customHeight="1" x14ac:dyDescent="0.2">
      <c r="A713" s="47">
        <v>25</v>
      </c>
      <c r="B713" s="52" t="s">
        <v>104</v>
      </c>
      <c r="C713" s="49">
        <f>'P.N.C. x Comp. x Ramos'!C689</f>
        <v>0</v>
      </c>
      <c r="D713" s="49"/>
      <c r="E713" s="49"/>
      <c r="F713" s="49"/>
      <c r="G713" s="49"/>
      <c r="H713" s="49"/>
      <c r="I713" s="49"/>
      <c r="J713" s="49"/>
      <c r="K713" s="49"/>
      <c r="L713" s="49"/>
      <c r="M713" s="49"/>
      <c r="N713" s="49"/>
      <c r="O713" s="49"/>
      <c r="P713" s="50" t="e">
        <f>(C713/C727*100)</f>
        <v>#DIV/0!</v>
      </c>
      <c r="Q713" s="50" t="e">
        <f t="shared" si="41"/>
        <v>#DIV/0!</v>
      </c>
    </row>
    <row r="714" spans="1:17" ht="15" hidden="1" customHeight="1" x14ac:dyDescent="0.2">
      <c r="A714" s="47">
        <v>26</v>
      </c>
      <c r="B714" s="52" t="s">
        <v>114</v>
      </c>
      <c r="C714" s="49">
        <f>'P.N.C. x Comp. x Ramos'!C690</f>
        <v>0</v>
      </c>
      <c r="D714" s="49"/>
      <c r="E714" s="49"/>
      <c r="F714" s="49"/>
      <c r="G714" s="49"/>
      <c r="H714" s="49"/>
      <c r="I714" s="49"/>
      <c r="J714" s="49"/>
      <c r="K714" s="49"/>
      <c r="L714" s="49"/>
      <c r="M714" s="49"/>
      <c r="N714" s="49"/>
      <c r="O714" s="49"/>
      <c r="P714" s="50" t="e">
        <f>(C714/C727*100)</f>
        <v>#DIV/0!</v>
      </c>
      <c r="Q714" s="50" t="e">
        <f t="shared" si="41"/>
        <v>#DIV/0!</v>
      </c>
    </row>
    <row r="715" spans="1:17" ht="15" hidden="1" customHeight="1" x14ac:dyDescent="0.2">
      <c r="A715" s="47">
        <v>27</v>
      </c>
      <c r="B715" s="52" t="s">
        <v>116</v>
      </c>
      <c r="C715" s="49">
        <f>'P.N.C. x Comp. x Ramos'!C691</f>
        <v>0</v>
      </c>
      <c r="D715" s="49"/>
      <c r="E715" s="49"/>
      <c r="F715" s="49"/>
      <c r="G715" s="49"/>
      <c r="H715" s="49"/>
      <c r="I715" s="49"/>
      <c r="J715" s="49"/>
      <c r="K715" s="49"/>
      <c r="L715" s="49"/>
      <c r="M715" s="49"/>
      <c r="N715" s="49"/>
      <c r="O715" s="49"/>
      <c r="P715" s="50" t="e">
        <f>(C715/C727*100)</f>
        <v>#DIV/0!</v>
      </c>
      <c r="Q715" s="50" t="e">
        <f t="shared" si="41"/>
        <v>#DIV/0!</v>
      </c>
    </row>
    <row r="716" spans="1:17" ht="15" hidden="1" customHeight="1" x14ac:dyDescent="0.2">
      <c r="A716" s="47">
        <v>28</v>
      </c>
      <c r="B716" s="52" t="s">
        <v>119</v>
      </c>
      <c r="C716" s="49">
        <f>'P.N.C. x Comp. x Ramos'!C692</f>
        <v>0</v>
      </c>
      <c r="D716" s="49"/>
      <c r="E716" s="49"/>
      <c r="F716" s="49"/>
      <c r="G716" s="49"/>
      <c r="H716" s="49"/>
      <c r="I716" s="49"/>
      <c r="J716" s="49"/>
      <c r="K716" s="49"/>
      <c r="L716" s="49"/>
      <c r="M716" s="49"/>
      <c r="N716" s="49"/>
      <c r="O716" s="49"/>
      <c r="P716" s="50" t="e">
        <f>(C716/C727*100)</f>
        <v>#DIV/0!</v>
      </c>
      <c r="Q716" s="50" t="e">
        <f t="shared" si="41"/>
        <v>#DIV/0!</v>
      </c>
    </row>
    <row r="717" spans="1:17" ht="15" hidden="1" customHeight="1" x14ac:dyDescent="0.2">
      <c r="A717" s="47">
        <v>29</v>
      </c>
      <c r="B717" s="52" t="s">
        <v>124</v>
      </c>
      <c r="C717" s="49">
        <f>'P.N.C. x Comp. x Ramos'!C693</f>
        <v>0</v>
      </c>
      <c r="D717" s="49"/>
      <c r="E717" s="49"/>
      <c r="F717" s="49"/>
      <c r="G717" s="49"/>
      <c r="H717" s="49"/>
      <c r="I717" s="49"/>
      <c r="J717" s="49"/>
      <c r="K717" s="49"/>
      <c r="L717" s="49"/>
      <c r="M717" s="49"/>
      <c r="N717" s="49"/>
      <c r="O717" s="49"/>
      <c r="P717" s="50" t="e">
        <f>(C717/C727*100)</f>
        <v>#DIV/0!</v>
      </c>
      <c r="Q717" s="50" t="e">
        <f t="shared" si="41"/>
        <v>#DIV/0!</v>
      </c>
    </row>
    <row r="718" spans="1:17" ht="15" hidden="1" customHeight="1" x14ac:dyDescent="0.2">
      <c r="A718" s="47">
        <v>30</v>
      </c>
      <c r="B718" s="52" t="s">
        <v>102</v>
      </c>
      <c r="C718" s="49">
        <f>'P.N.C. x Comp. x Ramos'!C694</f>
        <v>0</v>
      </c>
      <c r="D718" s="49"/>
      <c r="E718" s="49"/>
      <c r="F718" s="49"/>
      <c r="G718" s="49"/>
      <c r="H718" s="49"/>
      <c r="I718" s="49"/>
      <c r="J718" s="49"/>
      <c r="K718" s="49"/>
      <c r="L718" s="49"/>
      <c r="M718" s="49"/>
      <c r="N718" s="49"/>
      <c r="O718" s="49"/>
      <c r="P718" s="50" t="e">
        <f>(C718/$C$727*100)</f>
        <v>#DIV/0!</v>
      </c>
      <c r="Q718" s="50" t="e">
        <f t="shared" si="41"/>
        <v>#DIV/0!</v>
      </c>
    </row>
    <row r="719" spans="1:17" ht="15" hidden="1" customHeight="1" x14ac:dyDescent="0.2">
      <c r="A719" s="47">
        <v>31</v>
      </c>
      <c r="B719" s="51" t="s">
        <v>109</v>
      </c>
      <c r="C719" s="49">
        <f>'P.N.C. x Comp. x Ramos'!C695</f>
        <v>0</v>
      </c>
      <c r="D719" s="49"/>
      <c r="E719" s="49"/>
      <c r="F719" s="49"/>
      <c r="G719" s="49"/>
      <c r="H719" s="49"/>
      <c r="I719" s="49"/>
      <c r="J719" s="49"/>
      <c r="K719" s="49"/>
      <c r="L719" s="49"/>
      <c r="M719" s="49"/>
      <c r="N719" s="49"/>
      <c r="O719" s="49"/>
      <c r="P719" s="50" t="e">
        <f t="shared" ref="P719:P726" si="42">(C719/$C$727*100)</f>
        <v>#DIV/0!</v>
      </c>
      <c r="Q719" s="50" t="e">
        <f t="shared" si="41"/>
        <v>#DIV/0!</v>
      </c>
    </row>
    <row r="720" spans="1:17" ht="15" hidden="1" customHeight="1" x14ac:dyDescent="0.2">
      <c r="A720" s="47">
        <v>32</v>
      </c>
      <c r="B720" s="52" t="s">
        <v>123</v>
      </c>
      <c r="C720" s="49">
        <f>'P.N.C. x Comp. x Ramos'!C696</f>
        <v>0</v>
      </c>
      <c r="D720" s="49"/>
      <c r="E720" s="49"/>
      <c r="F720" s="49"/>
      <c r="G720" s="49"/>
      <c r="H720" s="49"/>
      <c r="I720" s="49"/>
      <c r="J720" s="49"/>
      <c r="K720" s="49"/>
      <c r="L720" s="49"/>
      <c r="M720" s="49"/>
      <c r="N720" s="49"/>
      <c r="O720" s="49"/>
      <c r="P720" s="50" t="e">
        <f t="shared" si="42"/>
        <v>#DIV/0!</v>
      </c>
      <c r="Q720" s="50" t="e">
        <f t="shared" si="41"/>
        <v>#DIV/0!</v>
      </c>
    </row>
    <row r="721" spans="1:17" ht="15" hidden="1" customHeight="1" x14ac:dyDescent="0.2">
      <c r="A721" s="47">
        <v>33</v>
      </c>
      <c r="B721" s="52" t="s">
        <v>118</v>
      </c>
      <c r="C721" s="49">
        <f>'P.N.C. x Comp. x Ramos'!C697</f>
        <v>0</v>
      </c>
      <c r="D721" s="49"/>
      <c r="E721" s="49"/>
      <c r="F721" s="49"/>
      <c r="G721" s="49"/>
      <c r="H721" s="49"/>
      <c r="I721" s="49"/>
      <c r="J721" s="49"/>
      <c r="K721" s="49"/>
      <c r="L721" s="49"/>
      <c r="M721" s="49"/>
      <c r="N721" s="49"/>
      <c r="O721" s="49"/>
      <c r="P721" s="50" t="e">
        <f t="shared" si="42"/>
        <v>#DIV/0!</v>
      </c>
      <c r="Q721" s="50" t="e">
        <f t="shared" ref="Q721:Q726" si="43">(Q720+P721)</f>
        <v>#DIV/0!</v>
      </c>
    </row>
    <row r="722" spans="1:17" ht="15" hidden="1" customHeight="1" x14ac:dyDescent="0.2">
      <c r="A722" s="47">
        <v>34</v>
      </c>
      <c r="B722" s="52" t="s">
        <v>120</v>
      </c>
      <c r="C722" s="49">
        <f>'P.N.C. x Comp. x Ramos'!C698</f>
        <v>0</v>
      </c>
      <c r="D722" s="49"/>
      <c r="E722" s="49"/>
      <c r="F722" s="49"/>
      <c r="G722" s="49"/>
      <c r="H722" s="49"/>
      <c r="I722" s="49"/>
      <c r="J722" s="49"/>
      <c r="K722" s="49"/>
      <c r="L722" s="49"/>
      <c r="M722" s="49"/>
      <c r="N722" s="49"/>
      <c r="O722" s="49"/>
      <c r="P722" s="50" t="e">
        <f t="shared" si="42"/>
        <v>#DIV/0!</v>
      </c>
      <c r="Q722" s="50" t="e">
        <f t="shared" si="43"/>
        <v>#DIV/0!</v>
      </c>
    </row>
    <row r="723" spans="1:17" ht="15" hidden="1" customHeight="1" x14ac:dyDescent="0.2">
      <c r="A723" s="47">
        <v>35</v>
      </c>
      <c r="B723" s="52" t="s">
        <v>163</v>
      </c>
      <c r="C723" s="49">
        <f>'P.N.C. x Comp. x Ramos'!C699</f>
        <v>0</v>
      </c>
      <c r="D723" s="49"/>
      <c r="E723" s="49"/>
      <c r="F723" s="49"/>
      <c r="G723" s="49"/>
      <c r="H723" s="49"/>
      <c r="I723" s="49"/>
      <c r="J723" s="49"/>
      <c r="K723" s="49"/>
      <c r="L723" s="49"/>
      <c r="M723" s="49"/>
      <c r="N723" s="49"/>
      <c r="O723" s="49"/>
      <c r="P723" s="50" t="e">
        <f t="shared" si="42"/>
        <v>#DIV/0!</v>
      </c>
      <c r="Q723" s="50" t="e">
        <f t="shared" si="43"/>
        <v>#DIV/0!</v>
      </c>
    </row>
    <row r="724" spans="1:17" ht="15" hidden="1" customHeight="1" x14ac:dyDescent="0.2">
      <c r="A724" s="47">
        <v>36</v>
      </c>
      <c r="B724" s="52" t="s">
        <v>105</v>
      </c>
      <c r="C724" s="49">
        <f>'P.N.C. x Comp. x Ramos'!C700</f>
        <v>0</v>
      </c>
      <c r="D724" s="49"/>
      <c r="E724" s="49"/>
      <c r="F724" s="49"/>
      <c r="G724" s="49"/>
      <c r="H724" s="49"/>
      <c r="I724" s="49"/>
      <c r="J724" s="49"/>
      <c r="K724" s="49"/>
      <c r="L724" s="49"/>
      <c r="M724" s="49"/>
      <c r="N724" s="49"/>
      <c r="O724" s="49"/>
      <c r="P724" s="50" t="e">
        <f t="shared" si="42"/>
        <v>#DIV/0!</v>
      </c>
      <c r="Q724" s="50" t="e">
        <f t="shared" si="43"/>
        <v>#DIV/0!</v>
      </c>
    </row>
    <row r="725" spans="1:17" ht="15" hidden="1" customHeight="1" x14ac:dyDescent="0.2">
      <c r="A725" s="47">
        <v>37</v>
      </c>
      <c r="B725" s="52" t="s">
        <v>103</v>
      </c>
      <c r="C725" s="49">
        <f>'P.N.C. x Comp. x Ramos'!C701</f>
        <v>0</v>
      </c>
      <c r="D725" s="49"/>
      <c r="E725" s="49"/>
      <c r="F725" s="49"/>
      <c r="G725" s="49"/>
      <c r="H725" s="49"/>
      <c r="I725" s="49"/>
      <c r="J725" s="49"/>
      <c r="K725" s="49"/>
      <c r="L725" s="49"/>
      <c r="M725" s="49"/>
      <c r="N725" s="49"/>
      <c r="O725" s="49"/>
      <c r="P725" s="50" t="e">
        <f t="shared" si="42"/>
        <v>#DIV/0!</v>
      </c>
      <c r="Q725" s="50" t="e">
        <f t="shared" si="43"/>
        <v>#DIV/0!</v>
      </c>
    </row>
    <row r="726" spans="1:17" hidden="1" x14ac:dyDescent="0.2">
      <c r="A726" s="47">
        <v>38</v>
      </c>
      <c r="B726" s="52" t="s">
        <v>110</v>
      </c>
      <c r="C726" s="49">
        <f>'P.N.C. x Comp. x Ramos'!C702</f>
        <v>0</v>
      </c>
      <c r="D726" s="49"/>
      <c r="E726" s="49"/>
      <c r="F726" s="49"/>
      <c r="G726" s="49"/>
      <c r="H726" s="49"/>
      <c r="I726" s="49"/>
      <c r="J726" s="49"/>
      <c r="K726" s="49"/>
      <c r="L726" s="49"/>
      <c r="M726" s="49"/>
      <c r="N726" s="49"/>
      <c r="O726" s="49"/>
      <c r="P726" s="50" t="e">
        <f t="shared" si="42"/>
        <v>#DIV/0!</v>
      </c>
      <c r="Q726" s="50" t="e">
        <f t="shared" si="43"/>
        <v>#DIV/0!</v>
      </c>
    </row>
    <row r="727" spans="1:17" hidden="1" x14ac:dyDescent="0.2">
      <c r="A727" s="54"/>
      <c r="B727" s="55" t="s">
        <v>21</v>
      </c>
      <c r="C727" s="56">
        <f>SUM(C689:C726)</f>
        <v>0</v>
      </c>
      <c r="D727" s="56">
        <v>0</v>
      </c>
      <c r="E727" s="56">
        <v>0</v>
      </c>
      <c r="F727" s="56">
        <v>0</v>
      </c>
      <c r="G727" s="56">
        <v>0</v>
      </c>
      <c r="H727" s="56">
        <v>0</v>
      </c>
      <c r="I727" s="56">
        <v>0</v>
      </c>
      <c r="J727" s="56">
        <v>0</v>
      </c>
      <c r="K727" s="56">
        <v>3955</v>
      </c>
      <c r="L727" s="56">
        <v>0</v>
      </c>
      <c r="M727" s="56">
        <v>0</v>
      </c>
      <c r="N727" s="56">
        <v>0</v>
      </c>
      <c r="O727" s="56">
        <v>0</v>
      </c>
      <c r="P727" s="57" t="e">
        <f>SUM(P689:P726)</f>
        <v>#DIV/0!</v>
      </c>
      <c r="Q727" s="53"/>
    </row>
    <row r="728" spans="1:17" hidden="1" x14ac:dyDescent="0.2">
      <c r="A728" s="81" t="s">
        <v>97</v>
      </c>
    </row>
    <row r="729" spans="1:17" hidden="1" x14ac:dyDescent="0.2"/>
    <row r="730" spans="1:17" hidden="1" x14ac:dyDescent="0.2"/>
    <row r="731" spans="1:17" hidden="1" x14ac:dyDescent="0.2"/>
    <row r="732" spans="1:17" hidden="1" x14ac:dyDescent="0.2"/>
    <row r="733" spans="1:17" hidden="1" x14ac:dyDescent="0.2"/>
    <row r="734" spans="1:17" hidden="1" x14ac:dyDescent="0.2"/>
    <row r="735" spans="1:17" hidden="1" x14ac:dyDescent="0.2"/>
    <row r="736" spans="1:17" hidden="1" x14ac:dyDescent="0.2"/>
    <row r="737" spans="1:17" hidden="1" x14ac:dyDescent="0.2"/>
    <row r="738" spans="1:17" hidden="1" x14ac:dyDescent="0.2"/>
    <row r="739" spans="1:17" hidden="1" x14ac:dyDescent="0.2"/>
    <row r="740" spans="1:17" hidden="1" x14ac:dyDescent="0.2"/>
    <row r="741" spans="1:17" hidden="1" x14ac:dyDescent="0.2"/>
    <row r="742" spans="1:17" hidden="1" x14ac:dyDescent="0.2"/>
    <row r="743" spans="1:17" hidden="1" x14ac:dyDescent="0.2"/>
    <row r="744" spans="1:17" hidden="1" x14ac:dyDescent="0.2"/>
    <row r="745" spans="1:17" hidden="1" x14ac:dyDescent="0.2"/>
    <row r="746" spans="1:17" hidden="1" x14ac:dyDescent="0.2"/>
    <row r="747" spans="1:17" hidden="1" x14ac:dyDescent="0.2"/>
    <row r="748" spans="1:17" hidden="1" x14ac:dyDescent="0.2"/>
    <row r="749" spans="1:17" hidden="1" x14ac:dyDescent="0.2"/>
    <row r="750" spans="1:17" hidden="1" x14ac:dyDescent="0.2"/>
    <row r="751" spans="1:17" hidden="1" x14ac:dyDescent="0.2"/>
    <row r="752" spans="1:17" ht="20.25" hidden="1" x14ac:dyDescent="0.3">
      <c r="A752" s="188" t="s">
        <v>42</v>
      </c>
      <c r="B752" s="188"/>
      <c r="C752" s="188"/>
      <c r="D752" s="188"/>
      <c r="E752" s="188"/>
      <c r="F752" s="188"/>
      <c r="G752" s="188"/>
      <c r="H752" s="188"/>
      <c r="I752" s="188"/>
      <c r="J752" s="188"/>
      <c r="K752" s="188"/>
      <c r="L752" s="188"/>
      <c r="M752" s="188"/>
      <c r="N752" s="188"/>
      <c r="O752" s="188"/>
      <c r="P752" s="188"/>
      <c r="Q752" s="188"/>
    </row>
    <row r="753" spans="1:17" hidden="1" x14ac:dyDescent="0.2">
      <c r="A753" s="189" t="s">
        <v>94</v>
      </c>
      <c r="B753" s="189"/>
      <c r="C753" s="189"/>
      <c r="D753" s="189"/>
      <c r="E753" s="189"/>
      <c r="F753" s="189"/>
      <c r="G753" s="189"/>
      <c r="H753" s="189"/>
      <c r="I753" s="189"/>
      <c r="J753" s="189"/>
      <c r="K753" s="189"/>
      <c r="L753" s="189"/>
      <c r="M753" s="189"/>
      <c r="N753" s="189"/>
      <c r="O753" s="189"/>
      <c r="P753" s="189"/>
      <c r="Q753" s="189"/>
    </row>
    <row r="754" spans="1:17" hidden="1" x14ac:dyDescent="0.2">
      <c r="A754" s="191" t="s">
        <v>161</v>
      </c>
      <c r="B754" s="191"/>
      <c r="C754" s="191"/>
      <c r="D754" s="191"/>
      <c r="E754" s="191"/>
      <c r="F754" s="191"/>
      <c r="G754" s="191"/>
      <c r="H754" s="191"/>
      <c r="I754" s="191"/>
      <c r="J754" s="191"/>
      <c r="K754" s="191"/>
      <c r="L754" s="191"/>
      <c r="M754" s="191"/>
      <c r="N754" s="191"/>
      <c r="O754" s="191"/>
      <c r="P754" s="191"/>
      <c r="Q754" s="191"/>
    </row>
    <row r="755" spans="1:17" hidden="1" x14ac:dyDescent="0.2">
      <c r="A755" s="189" t="s">
        <v>113</v>
      </c>
      <c r="B755" s="189"/>
      <c r="C755" s="189"/>
      <c r="D755" s="189"/>
      <c r="E755" s="189"/>
      <c r="F755" s="189"/>
      <c r="G755" s="189"/>
      <c r="H755" s="189"/>
      <c r="I755" s="189"/>
      <c r="J755" s="189"/>
      <c r="K755" s="189"/>
      <c r="L755" s="189"/>
      <c r="M755" s="189"/>
      <c r="N755" s="189"/>
      <c r="O755" s="189"/>
      <c r="P755" s="189"/>
      <c r="Q755" s="189"/>
    </row>
    <row r="756" spans="1:17" hidden="1" x14ac:dyDescent="0.2"/>
    <row r="757" spans="1:17" ht="20.25" hidden="1" customHeight="1" x14ac:dyDescent="0.2">
      <c r="A757" s="46" t="s">
        <v>32</v>
      </c>
      <c r="B757" s="46" t="s">
        <v>33</v>
      </c>
      <c r="C757" s="46" t="s">
        <v>50</v>
      </c>
      <c r="D757" s="46" t="s">
        <v>23</v>
      </c>
      <c r="E757" s="46" t="s">
        <v>1</v>
      </c>
      <c r="F757" s="46" t="s">
        <v>2</v>
      </c>
      <c r="G757" s="46" t="s">
        <v>3</v>
      </c>
      <c r="H757" s="46" t="s">
        <v>4</v>
      </c>
      <c r="I757" s="46" t="s">
        <v>5</v>
      </c>
      <c r="J757" s="46" t="s">
        <v>6</v>
      </c>
      <c r="K757" s="46" t="s">
        <v>7</v>
      </c>
      <c r="L757" s="46" t="s">
        <v>8</v>
      </c>
      <c r="M757" s="46" t="s">
        <v>9</v>
      </c>
      <c r="N757" s="46" t="s">
        <v>10</v>
      </c>
      <c r="O757" s="46" t="s">
        <v>11</v>
      </c>
      <c r="P757" s="46" t="s">
        <v>60</v>
      </c>
      <c r="Q757" s="46" t="s">
        <v>61</v>
      </c>
    </row>
    <row r="758" spans="1:17" ht="15" hidden="1" customHeight="1" x14ac:dyDescent="0.2">
      <c r="A758" s="47">
        <v>1</v>
      </c>
      <c r="B758" s="103" t="s">
        <v>90</v>
      </c>
      <c r="C758" s="49">
        <f>'P.N.C. x Comp. x Ramos'!C731</f>
        <v>0</v>
      </c>
      <c r="D758" s="49"/>
      <c r="E758" s="49"/>
      <c r="F758" s="49"/>
      <c r="G758" s="49"/>
      <c r="H758" s="49"/>
      <c r="I758" s="49"/>
      <c r="J758" s="49"/>
      <c r="K758" s="49"/>
      <c r="L758" s="49"/>
      <c r="M758" s="49"/>
      <c r="N758" s="49"/>
      <c r="O758" s="49"/>
      <c r="P758" s="50" t="e">
        <f>(C758/C796*100)</f>
        <v>#DIV/0!</v>
      </c>
      <c r="Q758" s="50" t="e">
        <f>(P758)</f>
        <v>#DIV/0!</v>
      </c>
    </row>
    <row r="759" spans="1:17" ht="15" hidden="1" customHeight="1" x14ac:dyDescent="0.2">
      <c r="A759" s="47">
        <v>2</v>
      </c>
      <c r="B759" s="52" t="s">
        <v>122</v>
      </c>
      <c r="C759" s="49">
        <f>'P.N.C. x Comp. x Ramos'!C732</f>
        <v>0</v>
      </c>
      <c r="D759" s="49"/>
      <c r="E759" s="49"/>
      <c r="F759" s="49"/>
      <c r="G759" s="49"/>
      <c r="H759" s="49"/>
      <c r="I759" s="49"/>
      <c r="J759" s="49"/>
      <c r="K759" s="49"/>
      <c r="L759" s="49"/>
      <c r="M759" s="49"/>
      <c r="N759" s="49"/>
      <c r="O759" s="49"/>
      <c r="P759" s="50" t="e">
        <f>(C759/C796*100)</f>
        <v>#DIV/0!</v>
      </c>
      <c r="Q759" s="50" t="e">
        <f t="shared" ref="Q759:Q778" si="44">(Q758+P759)</f>
        <v>#DIV/0!</v>
      </c>
    </row>
    <row r="760" spans="1:17" ht="15" hidden="1" customHeight="1" x14ac:dyDescent="0.2">
      <c r="A760" s="47">
        <v>3</v>
      </c>
      <c r="B760" s="52" t="s">
        <v>99</v>
      </c>
      <c r="C760" s="49">
        <f>'P.N.C. x Comp. x Ramos'!C733</f>
        <v>0</v>
      </c>
      <c r="D760" s="49"/>
      <c r="E760" s="49"/>
      <c r="F760" s="49"/>
      <c r="G760" s="49"/>
      <c r="H760" s="49"/>
      <c r="I760" s="49"/>
      <c r="J760" s="49"/>
      <c r="K760" s="49"/>
      <c r="L760" s="49"/>
      <c r="M760" s="49"/>
      <c r="N760" s="49"/>
      <c r="O760" s="49"/>
      <c r="P760" s="50" t="e">
        <f>(C760/C796*100)</f>
        <v>#DIV/0!</v>
      </c>
      <c r="Q760" s="50" t="e">
        <f t="shared" si="44"/>
        <v>#DIV/0!</v>
      </c>
    </row>
    <row r="761" spans="1:17" ht="15" hidden="1" customHeight="1" x14ac:dyDescent="0.2">
      <c r="A761" s="47">
        <v>4</v>
      </c>
      <c r="B761" s="52" t="s">
        <v>96</v>
      </c>
      <c r="C761" s="49">
        <f>'P.N.C. x Comp. x Ramos'!C734</f>
        <v>0</v>
      </c>
      <c r="D761" s="49"/>
      <c r="E761" s="49"/>
      <c r="F761" s="49"/>
      <c r="G761" s="49"/>
      <c r="H761" s="49"/>
      <c r="I761" s="49"/>
      <c r="J761" s="49"/>
      <c r="K761" s="49"/>
      <c r="L761" s="49"/>
      <c r="M761" s="49"/>
      <c r="N761" s="49"/>
      <c r="O761" s="49"/>
      <c r="P761" s="50" t="e">
        <f>(C761/C796*100)</f>
        <v>#DIV/0!</v>
      </c>
      <c r="Q761" s="50" t="e">
        <f t="shared" si="44"/>
        <v>#DIV/0!</v>
      </c>
    </row>
    <row r="762" spans="1:17" ht="15" hidden="1" customHeight="1" x14ac:dyDescent="0.2">
      <c r="A762" s="47">
        <v>5</v>
      </c>
      <c r="B762" s="52" t="s">
        <v>91</v>
      </c>
      <c r="C762" s="49">
        <f>'P.N.C. x Comp. x Ramos'!C735</f>
        <v>0</v>
      </c>
      <c r="D762" s="49"/>
      <c r="E762" s="49"/>
      <c r="F762" s="49"/>
      <c r="G762" s="49"/>
      <c r="H762" s="49"/>
      <c r="I762" s="49"/>
      <c r="J762" s="49"/>
      <c r="K762" s="49"/>
      <c r="L762" s="49"/>
      <c r="M762" s="49"/>
      <c r="N762" s="49"/>
      <c r="O762" s="49"/>
      <c r="P762" s="50" t="e">
        <f>(C762/C796*100)</f>
        <v>#DIV/0!</v>
      </c>
      <c r="Q762" s="50" t="e">
        <f t="shared" si="44"/>
        <v>#DIV/0!</v>
      </c>
    </row>
    <row r="763" spans="1:17" ht="15" hidden="1" customHeight="1" x14ac:dyDescent="0.2">
      <c r="A763" s="47">
        <v>6</v>
      </c>
      <c r="B763" s="52" t="s">
        <v>88</v>
      </c>
      <c r="C763" s="49">
        <f>'P.N.C. x Comp. x Ramos'!C736</f>
        <v>0</v>
      </c>
      <c r="D763" s="49"/>
      <c r="E763" s="49"/>
      <c r="F763" s="49"/>
      <c r="G763" s="49"/>
      <c r="H763" s="49"/>
      <c r="I763" s="49"/>
      <c r="J763" s="49"/>
      <c r="K763" s="49"/>
      <c r="L763" s="49"/>
      <c r="M763" s="49"/>
      <c r="N763" s="49"/>
      <c r="O763" s="49"/>
      <c r="P763" s="50" t="e">
        <f>(C763/C796*100)</f>
        <v>#DIV/0!</v>
      </c>
      <c r="Q763" s="50" t="e">
        <f t="shared" si="44"/>
        <v>#DIV/0!</v>
      </c>
    </row>
    <row r="764" spans="1:17" ht="15" hidden="1" customHeight="1" x14ac:dyDescent="0.2">
      <c r="A764" s="47">
        <v>7</v>
      </c>
      <c r="B764" s="52" t="s">
        <v>93</v>
      </c>
      <c r="C764" s="49">
        <f>'P.N.C. x Comp. x Ramos'!C737</f>
        <v>0</v>
      </c>
      <c r="D764" s="49"/>
      <c r="E764" s="49"/>
      <c r="F764" s="49"/>
      <c r="G764" s="49"/>
      <c r="H764" s="49"/>
      <c r="I764" s="49"/>
      <c r="J764" s="49"/>
      <c r="K764" s="49"/>
      <c r="L764" s="49"/>
      <c r="M764" s="49"/>
      <c r="N764" s="49"/>
      <c r="O764" s="49"/>
      <c r="P764" s="50" t="e">
        <f>(C764/C796*100)</f>
        <v>#DIV/0!</v>
      </c>
      <c r="Q764" s="50" t="e">
        <f t="shared" si="44"/>
        <v>#DIV/0!</v>
      </c>
    </row>
    <row r="765" spans="1:17" ht="15" hidden="1" customHeight="1" x14ac:dyDescent="0.2">
      <c r="A765" s="47">
        <v>8</v>
      </c>
      <c r="B765" s="52" t="s">
        <v>89</v>
      </c>
      <c r="C765" s="49">
        <f>'P.N.C. x Comp. x Ramos'!C738</f>
        <v>0</v>
      </c>
      <c r="D765" s="49"/>
      <c r="E765" s="49"/>
      <c r="F765" s="49"/>
      <c r="G765" s="49"/>
      <c r="H765" s="49"/>
      <c r="I765" s="49"/>
      <c r="J765" s="49"/>
      <c r="K765" s="49"/>
      <c r="L765" s="49"/>
      <c r="M765" s="49"/>
      <c r="N765" s="49"/>
      <c r="O765" s="49"/>
      <c r="P765" s="50" t="e">
        <f>(C765/C796*100)</f>
        <v>#DIV/0!</v>
      </c>
      <c r="Q765" s="50" t="e">
        <f t="shared" si="44"/>
        <v>#DIV/0!</v>
      </c>
    </row>
    <row r="766" spans="1:17" ht="15" hidden="1" customHeight="1" x14ac:dyDescent="0.2">
      <c r="A766" s="47">
        <v>9</v>
      </c>
      <c r="B766" s="52" t="s">
        <v>78</v>
      </c>
      <c r="C766" s="49">
        <f>'P.N.C. x Comp. x Ramos'!C739</f>
        <v>0</v>
      </c>
      <c r="D766" s="49"/>
      <c r="E766" s="49"/>
      <c r="F766" s="49"/>
      <c r="G766" s="49"/>
      <c r="H766" s="49"/>
      <c r="I766" s="49"/>
      <c r="J766" s="49"/>
      <c r="K766" s="49"/>
      <c r="L766" s="49"/>
      <c r="M766" s="49"/>
      <c r="N766" s="49"/>
      <c r="O766" s="49"/>
      <c r="P766" s="50" t="e">
        <f>(C766/C796*100)</f>
        <v>#DIV/0!</v>
      </c>
      <c r="Q766" s="50" t="e">
        <f t="shared" si="44"/>
        <v>#DIV/0!</v>
      </c>
    </row>
    <row r="767" spans="1:17" ht="15" hidden="1" customHeight="1" x14ac:dyDescent="0.2">
      <c r="A767" s="47">
        <v>10</v>
      </c>
      <c r="B767" s="52" t="s">
        <v>95</v>
      </c>
      <c r="C767" s="49">
        <f>'P.N.C. x Comp. x Ramos'!C740</f>
        <v>0</v>
      </c>
      <c r="D767" s="49"/>
      <c r="E767" s="49"/>
      <c r="F767" s="49"/>
      <c r="G767" s="49"/>
      <c r="H767" s="49"/>
      <c r="I767" s="49"/>
      <c r="J767" s="49"/>
      <c r="K767" s="49"/>
      <c r="L767" s="49"/>
      <c r="M767" s="49"/>
      <c r="N767" s="49"/>
      <c r="O767" s="49"/>
      <c r="P767" s="50" t="e">
        <f>(C767/C796*100)</f>
        <v>#DIV/0!</v>
      </c>
      <c r="Q767" s="50" t="e">
        <f t="shared" si="44"/>
        <v>#DIV/0!</v>
      </c>
    </row>
    <row r="768" spans="1:17" ht="15" hidden="1" customHeight="1" x14ac:dyDescent="0.2">
      <c r="A768" s="47">
        <v>11</v>
      </c>
      <c r="B768" s="52" t="s">
        <v>98</v>
      </c>
      <c r="C768" s="49">
        <f>'P.N.C. x Comp. x Ramos'!C741</f>
        <v>0</v>
      </c>
      <c r="D768" s="49"/>
      <c r="E768" s="49"/>
      <c r="F768" s="49"/>
      <c r="G768" s="49"/>
      <c r="H768" s="49"/>
      <c r="I768" s="49"/>
      <c r="J768" s="49"/>
      <c r="K768" s="49"/>
      <c r="L768" s="49"/>
      <c r="M768" s="49"/>
      <c r="N768" s="49"/>
      <c r="O768" s="49"/>
      <c r="P768" s="50" t="e">
        <f>(C768/C796*100)</f>
        <v>#DIV/0!</v>
      </c>
      <c r="Q768" s="50" t="e">
        <f t="shared" si="44"/>
        <v>#DIV/0!</v>
      </c>
    </row>
    <row r="769" spans="1:17" ht="15" hidden="1" customHeight="1" x14ac:dyDescent="0.2">
      <c r="A769" s="47">
        <v>12</v>
      </c>
      <c r="B769" s="52" t="s">
        <v>83</v>
      </c>
      <c r="C769" s="49">
        <f>'P.N.C. x Comp. x Ramos'!C742</f>
        <v>0</v>
      </c>
      <c r="D769" s="49"/>
      <c r="E769" s="49"/>
      <c r="F769" s="49"/>
      <c r="G769" s="49"/>
      <c r="H769" s="49"/>
      <c r="I769" s="49"/>
      <c r="J769" s="49"/>
      <c r="K769" s="49"/>
      <c r="L769" s="49"/>
      <c r="M769" s="49"/>
      <c r="N769" s="49"/>
      <c r="O769" s="49"/>
      <c r="P769" s="50" t="e">
        <f>(C769/C796*100)</f>
        <v>#DIV/0!</v>
      </c>
      <c r="Q769" s="50" t="e">
        <f t="shared" si="44"/>
        <v>#DIV/0!</v>
      </c>
    </row>
    <row r="770" spans="1:17" ht="15" hidden="1" customHeight="1" x14ac:dyDescent="0.2">
      <c r="A770" s="47">
        <v>13</v>
      </c>
      <c r="B770" s="52" t="s">
        <v>85</v>
      </c>
      <c r="C770" s="49">
        <f>'P.N.C. x Comp. x Ramos'!C743</f>
        <v>0</v>
      </c>
      <c r="D770" s="49"/>
      <c r="E770" s="49"/>
      <c r="F770" s="49"/>
      <c r="G770" s="49"/>
      <c r="H770" s="49"/>
      <c r="I770" s="49"/>
      <c r="J770" s="49"/>
      <c r="K770" s="49"/>
      <c r="L770" s="49"/>
      <c r="M770" s="49"/>
      <c r="N770" s="49"/>
      <c r="O770" s="49"/>
      <c r="P770" s="50" t="e">
        <f>(C770/C796*100)</f>
        <v>#DIV/0!</v>
      </c>
      <c r="Q770" s="50" t="e">
        <f t="shared" si="44"/>
        <v>#DIV/0!</v>
      </c>
    </row>
    <row r="771" spans="1:17" ht="15" hidden="1" customHeight="1" x14ac:dyDescent="0.2">
      <c r="A771" s="47">
        <v>14</v>
      </c>
      <c r="B771" s="52" t="s">
        <v>81</v>
      </c>
      <c r="C771" s="49">
        <f>'P.N.C. x Comp. x Ramos'!C744</f>
        <v>0</v>
      </c>
      <c r="D771" s="49"/>
      <c r="E771" s="49"/>
      <c r="F771" s="49"/>
      <c r="G771" s="49"/>
      <c r="H771" s="49"/>
      <c r="I771" s="49"/>
      <c r="J771" s="49"/>
      <c r="K771" s="49"/>
      <c r="L771" s="49"/>
      <c r="M771" s="49"/>
      <c r="N771" s="49"/>
      <c r="O771" s="49"/>
      <c r="P771" s="50" t="e">
        <f>(C771/C796*100)</f>
        <v>#DIV/0!</v>
      </c>
      <c r="Q771" s="50" t="e">
        <f t="shared" si="44"/>
        <v>#DIV/0!</v>
      </c>
    </row>
    <row r="772" spans="1:17" ht="15" hidden="1" customHeight="1" x14ac:dyDescent="0.2">
      <c r="A772" s="47">
        <v>15</v>
      </c>
      <c r="B772" s="52" t="s">
        <v>80</v>
      </c>
      <c r="C772" s="49">
        <f>'P.N.C. x Comp. x Ramos'!C745</f>
        <v>0</v>
      </c>
      <c r="D772" s="49"/>
      <c r="E772" s="49"/>
      <c r="F772" s="49"/>
      <c r="G772" s="49"/>
      <c r="H772" s="49"/>
      <c r="I772" s="49"/>
      <c r="J772" s="49"/>
      <c r="K772" s="49"/>
      <c r="L772" s="49"/>
      <c r="M772" s="49"/>
      <c r="N772" s="49"/>
      <c r="O772" s="49"/>
      <c r="P772" s="50" t="e">
        <f>(C772/C796*100)</f>
        <v>#DIV/0!</v>
      </c>
      <c r="Q772" s="50" t="e">
        <f t="shared" si="44"/>
        <v>#DIV/0!</v>
      </c>
    </row>
    <row r="773" spans="1:17" ht="15" hidden="1" customHeight="1" x14ac:dyDescent="0.2">
      <c r="A773" s="47">
        <v>16</v>
      </c>
      <c r="B773" s="52" t="s">
        <v>107</v>
      </c>
      <c r="C773" s="49">
        <f>'P.N.C. x Comp. x Ramos'!C746</f>
        <v>0</v>
      </c>
      <c r="D773" s="49"/>
      <c r="E773" s="49"/>
      <c r="F773" s="49"/>
      <c r="G773" s="49"/>
      <c r="H773" s="49"/>
      <c r="I773" s="49"/>
      <c r="J773" s="49"/>
      <c r="K773" s="49"/>
      <c r="L773" s="49"/>
      <c r="M773" s="49"/>
      <c r="N773" s="49"/>
      <c r="O773" s="49"/>
      <c r="P773" s="50" t="e">
        <f>(C773/C796*100)</f>
        <v>#DIV/0!</v>
      </c>
      <c r="Q773" s="50" t="e">
        <f t="shared" si="44"/>
        <v>#DIV/0!</v>
      </c>
    </row>
    <row r="774" spans="1:17" ht="15" hidden="1" customHeight="1" x14ac:dyDescent="0.2">
      <c r="A774" s="47">
        <v>17</v>
      </c>
      <c r="B774" s="52" t="s">
        <v>79</v>
      </c>
      <c r="C774" s="49">
        <f>'P.N.C. x Comp. x Ramos'!C747</f>
        <v>0</v>
      </c>
      <c r="D774" s="49"/>
      <c r="E774" s="49"/>
      <c r="F774" s="49"/>
      <c r="G774" s="49"/>
      <c r="H774" s="49"/>
      <c r="I774" s="49"/>
      <c r="J774" s="49"/>
      <c r="K774" s="49"/>
      <c r="L774" s="49"/>
      <c r="M774" s="49"/>
      <c r="N774" s="49"/>
      <c r="O774" s="49"/>
      <c r="P774" s="50" t="e">
        <f>(C774/C796*100)</f>
        <v>#DIV/0!</v>
      </c>
      <c r="Q774" s="50" t="e">
        <f t="shared" si="44"/>
        <v>#DIV/0!</v>
      </c>
    </row>
    <row r="775" spans="1:17" ht="15" hidden="1" customHeight="1" x14ac:dyDescent="0.2">
      <c r="A775" s="47">
        <v>18</v>
      </c>
      <c r="B775" s="52" t="s">
        <v>84</v>
      </c>
      <c r="C775" s="49">
        <f>'P.N.C. x Comp. x Ramos'!C748</f>
        <v>0</v>
      </c>
      <c r="D775" s="49"/>
      <c r="E775" s="49"/>
      <c r="F775" s="49"/>
      <c r="G775" s="49"/>
      <c r="H775" s="49"/>
      <c r="I775" s="49"/>
      <c r="J775" s="49"/>
      <c r="K775" s="49"/>
      <c r="L775" s="49"/>
      <c r="M775" s="49"/>
      <c r="N775" s="49"/>
      <c r="O775" s="49"/>
      <c r="P775" s="50" t="e">
        <f>(C775/C796*100)</f>
        <v>#DIV/0!</v>
      </c>
      <c r="Q775" s="50" t="e">
        <f t="shared" si="44"/>
        <v>#DIV/0!</v>
      </c>
    </row>
    <row r="776" spans="1:17" ht="15" hidden="1" customHeight="1" x14ac:dyDescent="0.2">
      <c r="A776" s="47">
        <v>19</v>
      </c>
      <c r="B776" s="52" t="s">
        <v>100</v>
      </c>
      <c r="C776" s="49">
        <f>'P.N.C. x Comp. x Ramos'!C749</f>
        <v>0</v>
      </c>
      <c r="D776" s="49"/>
      <c r="E776" s="49"/>
      <c r="F776" s="49"/>
      <c r="G776" s="49"/>
      <c r="H776" s="49"/>
      <c r="I776" s="49"/>
      <c r="J776" s="49"/>
      <c r="K776" s="49"/>
      <c r="L776" s="49"/>
      <c r="M776" s="49"/>
      <c r="N776" s="49"/>
      <c r="O776" s="49"/>
      <c r="P776" s="50" t="e">
        <f>(C776/C796*100)</f>
        <v>#DIV/0!</v>
      </c>
      <c r="Q776" s="50" t="e">
        <f t="shared" si="44"/>
        <v>#DIV/0!</v>
      </c>
    </row>
    <row r="777" spans="1:17" ht="15" hidden="1" customHeight="1" x14ac:dyDescent="0.2">
      <c r="A777" s="47">
        <v>20</v>
      </c>
      <c r="B777" s="52" t="s">
        <v>92</v>
      </c>
      <c r="C777" s="49">
        <f>'P.N.C. x Comp. x Ramos'!C750</f>
        <v>0</v>
      </c>
      <c r="D777" s="49"/>
      <c r="E777" s="49"/>
      <c r="F777" s="49"/>
      <c r="G777" s="49"/>
      <c r="H777" s="49"/>
      <c r="I777" s="49"/>
      <c r="J777" s="49"/>
      <c r="K777" s="49"/>
      <c r="L777" s="49"/>
      <c r="M777" s="49"/>
      <c r="N777" s="49"/>
      <c r="O777" s="49"/>
      <c r="P777" s="50" t="e">
        <f>(C777/C796*100)</f>
        <v>#DIV/0!</v>
      </c>
      <c r="Q777" s="50" t="e">
        <f>(Q776+P777)</f>
        <v>#DIV/0!</v>
      </c>
    </row>
    <row r="778" spans="1:17" ht="15" hidden="1" customHeight="1" x14ac:dyDescent="0.2">
      <c r="A778" s="47">
        <v>21</v>
      </c>
      <c r="B778" s="52" t="s">
        <v>101</v>
      </c>
      <c r="C778" s="49">
        <f>'P.N.C. x Comp. x Ramos'!C751</f>
        <v>0</v>
      </c>
      <c r="D778" s="49"/>
      <c r="E778" s="49"/>
      <c r="F778" s="49"/>
      <c r="G778" s="49"/>
      <c r="H778" s="49"/>
      <c r="I778" s="49"/>
      <c r="J778" s="49"/>
      <c r="K778" s="49"/>
      <c r="L778" s="49"/>
      <c r="M778" s="49"/>
      <c r="N778" s="49"/>
      <c r="O778" s="49"/>
      <c r="P778" s="50" t="e">
        <f>(C778/C796*100)</f>
        <v>#DIV/0!</v>
      </c>
      <c r="Q778" s="50" t="e">
        <f t="shared" si="44"/>
        <v>#DIV/0!</v>
      </c>
    </row>
    <row r="779" spans="1:17" ht="15" hidden="1" customHeight="1" x14ac:dyDescent="0.2">
      <c r="A779" s="47">
        <v>22</v>
      </c>
      <c r="B779" s="51" t="s">
        <v>115</v>
      </c>
      <c r="C779" s="49">
        <f>'P.N.C. x Comp. x Ramos'!C752</f>
        <v>0</v>
      </c>
      <c r="D779" s="49"/>
      <c r="E779" s="49"/>
      <c r="F779" s="49"/>
      <c r="G779" s="49"/>
      <c r="H779" s="49"/>
      <c r="I779" s="49"/>
      <c r="J779" s="49"/>
      <c r="K779" s="49"/>
      <c r="L779" s="49"/>
      <c r="M779" s="49"/>
      <c r="N779" s="49"/>
      <c r="O779" s="49"/>
      <c r="P779" s="50" t="e">
        <f>(C779/C796*100)</f>
        <v>#DIV/0!</v>
      </c>
      <c r="Q779" s="50" t="e">
        <f>(Q778+P779)</f>
        <v>#DIV/0!</v>
      </c>
    </row>
    <row r="780" spans="1:17" ht="15" hidden="1" customHeight="1" x14ac:dyDescent="0.2">
      <c r="A780" s="47">
        <v>23</v>
      </c>
      <c r="B780" s="52" t="s">
        <v>106</v>
      </c>
      <c r="C780" s="49">
        <f>'P.N.C. x Comp. x Ramos'!C753</f>
        <v>0</v>
      </c>
      <c r="D780" s="49"/>
      <c r="E780" s="49"/>
      <c r="F780" s="49"/>
      <c r="G780" s="49"/>
      <c r="H780" s="49"/>
      <c r="I780" s="49"/>
      <c r="J780" s="49"/>
      <c r="K780" s="49"/>
      <c r="L780" s="49"/>
      <c r="M780" s="49"/>
      <c r="N780" s="49"/>
      <c r="O780" s="49"/>
      <c r="P780" s="50" t="e">
        <f>(C780/C796*100)</f>
        <v>#DIV/0!</v>
      </c>
      <c r="Q780" s="50" t="e">
        <f t="shared" ref="Q780:Q789" si="45">(Q779+P780)</f>
        <v>#DIV/0!</v>
      </c>
    </row>
    <row r="781" spans="1:17" ht="15" hidden="1" customHeight="1" x14ac:dyDescent="0.2">
      <c r="A781" s="47">
        <v>24</v>
      </c>
      <c r="B781" s="52" t="s">
        <v>82</v>
      </c>
      <c r="C781" s="49">
        <f>'P.N.C. x Comp. x Ramos'!C754</f>
        <v>0</v>
      </c>
      <c r="D781" s="49"/>
      <c r="E781" s="49"/>
      <c r="F781" s="49"/>
      <c r="G781" s="49"/>
      <c r="H781" s="49"/>
      <c r="I781" s="49"/>
      <c r="J781" s="49"/>
      <c r="K781" s="49"/>
      <c r="L781" s="49"/>
      <c r="M781" s="49"/>
      <c r="N781" s="49"/>
      <c r="O781" s="49"/>
      <c r="P781" s="50" t="e">
        <f>(C781/C796*100)</f>
        <v>#DIV/0!</v>
      </c>
      <c r="Q781" s="50" t="e">
        <f t="shared" si="45"/>
        <v>#DIV/0!</v>
      </c>
    </row>
    <row r="782" spans="1:17" ht="15" hidden="1" customHeight="1" x14ac:dyDescent="0.2">
      <c r="A782" s="47">
        <v>25</v>
      </c>
      <c r="B782" s="52" t="s">
        <v>104</v>
      </c>
      <c r="C782" s="49">
        <f>'P.N.C. x Comp. x Ramos'!C755</f>
        <v>0</v>
      </c>
      <c r="D782" s="49"/>
      <c r="E782" s="49"/>
      <c r="F782" s="49"/>
      <c r="G782" s="49"/>
      <c r="H782" s="49"/>
      <c r="I782" s="49"/>
      <c r="J782" s="49"/>
      <c r="K782" s="49"/>
      <c r="L782" s="49"/>
      <c r="M782" s="49"/>
      <c r="N782" s="49"/>
      <c r="O782" s="49"/>
      <c r="P782" s="50" t="e">
        <f>(C782/$C$796*100)</f>
        <v>#DIV/0!</v>
      </c>
      <c r="Q782" s="50" t="e">
        <f t="shared" si="45"/>
        <v>#DIV/0!</v>
      </c>
    </row>
    <row r="783" spans="1:17" ht="15" hidden="1" customHeight="1" x14ac:dyDescent="0.2">
      <c r="A783" s="47">
        <v>26</v>
      </c>
      <c r="B783" s="52" t="s">
        <v>114</v>
      </c>
      <c r="C783" s="49">
        <f>'P.N.C. x Comp. x Ramos'!C756</f>
        <v>0</v>
      </c>
      <c r="D783" s="49"/>
      <c r="E783" s="49"/>
      <c r="F783" s="49"/>
      <c r="G783" s="49"/>
      <c r="H783" s="49"/>
      <c r="I783" s="49"/>
      <c r="J783" s="49"/>
      <c r="K783" s="49"/>
      <c r="L783" s="49"/>
      <c r="M783" s="49"/>
      <c r="N783" s="49"/>
      <c r="O783" s="49"/>
      <c r="P783" s="50" t="e">
        <f t="shared" ref="P783:P795" si="46">(C783/$C$796*100)</f>
        <v>#DIV/0!</v>
      </c>
      <c r="Q783" s="50" t="e">
        <f t="shared" si="45"/>
        <v>#DIV/0!</v>
      </c>
    </row>
    <row r="784" spans="1:17" ht="15" hidden="1" customHeight="1" x14ac:dyDescent="0.2">
      <c r="A784" s="47">
        <v>27</v>
      </c>
      <c r="B784" s="52" t="s">
        <v>116</v>
      </c>
      <c r="C784" s="49">
        <f>'P.N.C. x Comp. x Ramos'!C757</f>
        <v>0</v>
      </c>
      <c r="D784" s="49"/>
      <c r="E784" s="49"/>
      <c r="F784" s="49"/>
      <c r="G784" s="49"/>
      <c r="H784" s="49"/>
      <c r="I784" s="49"/>
      <c r="J784" s="49"/>
      <c r="K784" s="49"/>
      <c r="L784" s="49"/>
      <c r="M784" s="49"/>
      <c r="N784" s="49"/>
      <c r="O784" s="49"/>
      <c r="P784" s="50" t="e">
        <f t="shared" si="46"/>
        <v>#DIV/0!</v>
      </c>
      <c r="Q784" s="50" t="e">
        <f t="shared" si="45"/>
        <v>#DIV/0!</v>
      </c>
    </row>
    <row r="785" spans="1:17" ht="15" hidden="1" customHeight="1" x14ac:dyDescent="0.2">
      <c r="A785" s="47">
        <v>28</v>
      </c>
      <c r="B785" s="52" t="s">
        <v>119</v>
      </c>
      <c r="C785" s="49">
        <f>'P.N.C. x Comp. x Ramos'!C758</f>
        <v>0</v>
      </c>
      <c r="D785" s="49"/>
      <c r="E785" s="49"/>
      <c r="F785" s="49"/>
      <c r="G785" s="49"/>
      <c r="H785" s="49"/>
      <c r="I785" s="49"/>
      <c r="J785" s="49"/>
      <c r="K785" s="49"/>
      <c r="L785" s="49"/>
      <c r="M785" s="49"/>
      <c r="N785" s="49"/>
      <c r="O785" s="49"/>
      <c r="P785" s="50" t="e">
        <f t="shared" si="46"/>
        <v>#DIV/0!</v>
      </c>
      <c r="Q785" s="50" t="e">
        <f t="shared" si="45"/>
        <v>#DIV/0!</v>
      </c>
    </row>
    <row r="786" spans="1:17" ht="15" hidden="1" customHeight="1" x14ac:dyDescent="0.2">
      <c r="A786" s="47">
        <v>29</v>
      </c>
      <c r="B786" s="52" t="s">
        <v>124</v>
      </c>
      <c r="C786" s="49">
        <f>'P.N.C. x Comp. x Ramos'!C759</f>
        <v>0</v>
      </c>
      <c r="D786" s="49"/>
      <c r="E786" s="49"/>
      <c r="F786" s="49"/>
      <c r="G786" s="49"/>
      <c r="H786" s="49"/>
      <c r="I786" s="49"/>
      <c r="J786" s="49"/>
      <c r="K786" s="49"/>
      <c r="L786" s="49"/>
      <c r="M786" s="49"/>
      <c r="N786" s="49"/>
      <c r="O786" s="49"/>
      <c r="P786" s="50" t="e">
        <f t="shared" si="46"/>
        <v>#DIV/0!</v>
      </c>
      <c r="Q786" s="50" t="e">
        <f t="shared" si="45"/>
        <v>#DIV/0!</v>
      </c>
    </row>
    <row r="787" spans="1:17" ht="15" hidden="1" customHeight="1" x14ac:dyDescent="0.2">
      <c r="A787" s="47">
        <v>30</v>
      </c>
      <c r="B787" s="52" t="s">
        <v>102</v>
      </c>
      <c r="C787" s="49">
        <f>'P.N.C. x Comp. x Ramos'!C760</f>
        <v>0</v>
      </c>
      <c r="D787" s="49"/>
      <c r="E787" s="49"/>
      <c r="F787" s="49"/>
      <c r="G787" s="49"/>
      <c r="H787" s="49"/>
      <c r="I787" s="49"/>
      <c r="J787" s="49"/>
      <c r="K787" s="49"/>
      <c r="L787" s="49"/>
      <c r="M787" s="49"/>
      <c r="N787" s="49"/>
      <c r="O787" s="49"/>
      <c r="P787" s="50" t="e">
        <f t="shared" si="46"/>
        <v>#DIV/0!</v>
      </c>
      <c r="Q787" s="50" t="e">
        <f t="shared" si="45"/>
        <v>#DIV/0!</v>
      </c>
    </row>
    <row r="788" spans="1:17" ht="15" hidden="1" customHeight="1" x14ac:dyDescent="0.2">
      <c r="A788" s="47">
        <v>31</v>
      </c>
      <c r="B788" s="51" t="s">
        <v>109</v>
      </c>
      <c r="C788" s="49">
        <f>'P.N.C. x Comp. x Ramos'!C761</f>
        <v>0</v>
      </c>
      <c r="D788" s="49"/>
      <c r="E788" s="49"/>
      <c r="F788" s="49"/>
      <c r="G788" s="49"/>
      <c r="H788" s="49"/>
      <c r="I788" s="49"/>
      <c r="J788" s="49"/>
      <c r="K788" s="49"/>
      <c r="L788" s="49"/>
      <c r="M788" s="49"/>
      <c r="N788" s="49"/>
      <c r="O788" s="49"/>
      <c r="P788" s="50" t="e">
        <f t="shared" si="46"/>
        <v>#DIV/0!</v>
      </c>
      <c r="Q788" s="50" t="e">
        <f>(Q787+P788)</f>
        <v>#DIV/0!</v>
      </c>
    </row>
    <row r="789" spans="1:17" ht="15" hidden="1" customHeight="1" x14ac:dyDescent="0.2">
      <c r="A789" s="47">
        <v>32</v>
      </c>
      <c r="B789" s="52" t="s">
        <v>123</v>
      </c>
      <c r="C789" s="49">
        <f>'P.N.C. x Comp. x Ramos'!C762</f>
        <v>0</v>
      </c>
      <c r="D789" s="49"/>
      <c r="E789" s="49"/>
      <c r="F789" s="49"/>
      <c r="G789" s="49"/>
      <c r="H789" s="49"/>
      <c r="I789" s="49"/>
      <c r="J789" s="49"/>
      <c r="K789" s="49"/>
      <c r="L789" s="49"/>
      <c r="M789" s="49"/>
      <c r="N789" s="49"/>
      <c r="O789" s="49"/>
      <c r="P789" s="50" t="e">
        <f t="shared" si="46"/>
        <v>#DIV/0!</v>
      </c>
      <c r="Q789" s="50" t="e">
        <f t="shared" si="45"/>
        <v>#DIV/0!</v>
      </c>
    </row>
    <row r="790" spans="1:17" ht="15" hidden="1" customHeight="1" x14ac:dyDescent="0.2">
      <c r="A790" s="47">
        <v>33</v>
      </c>
      <c r="B790" s="52" t="s">
        <v>118</v>
      </c>
      <c r="C790" s="49">
        <f>'P.N.C. x Comp. x Ramos'!C763</f>
        <v>0</v>
      </c>
      <c r="D790" s="49"/>
      <c r="E790" s="49"/>
      <c r="F790" s="49"/>
      <c r="G790" s="49"/>
      <c r="H790" s="49"/>
      <c r="I790" s="49"/>
      <c r="J790" s="49"/>
      <c r="K790" s="49"/>
      <c r="L790" s="49"/>
      <c r="M790" s="49"/>
      <c r="N790" s="49"/>
      <c r="O790" s="49"/>
      <c r="P790" s="50" t="e">
        <f t="shared" si="46"/>
        <v>#DIV/0!</v>
      </c>
      <c r="Q790" s="50" t="e">
        <f t="shared" ref="Q790:Q795" si="47">(Q789+P790)</f>
        <v>#DIV/0!</v>
      </c>
    </row>
    <row r="791" spans="1:17" ht="15" hidden="1" customHeight="1" x14ac:dyDescent="0.2">
      <c r="A791" s="47">
        <v>34</v>
      </c>
      <c r="B791" s="52" t="s">
        <v>120</v>
      </c>
      <c r="C791" s="49">
        <f>'P.N.C. x Comp. x Ramos'!C764</f>
        <v>0</v>
      </c>
      <c r="D791" s="49"/>
      <c r="E791" s="49"/>
      <c r="F791" s="49"/>
      <c r="G791" s="49"/>
      <c r="H791" s="49"/>
      <c r="I791" s="49"/>
      <c r="J791" s="49"/>
      <c r="K791" s="49"/>
      <c r="L791" s="49"/>
      <c r="M791" s="49"/>
      <c r="N791" s="49"/>
      <c r="O791" s="49"/>
      <c r="P791" s="50" t="e">
        <f t="shared" si="46"/>
        <v>#DIV/0!</v>
      </c>
      <c r="Q791" s="50" t="e">
        <f t="shared" si="47"/>
        <v>#DIV/0!</v>
      </c>
    </row>
    <row r="792" spans="1:17" ht="15" hidden="1" customHeight="1" x14ac:dyDescent="0.2">
      <c r="A792" s="47">
        <v>35</v>
      </c>
      <c r="B792" s="52" t="s">
        <v>163</v>
      </c>
      <c r="C792" s="49">
        <f>'P.N.C. x Comp. x Ramos'!C765</f>
        <v>0</v>
      </c>
      <c r="D792" s="49"/>
      <c r="E792" s="49"/>
      <c r="F792" s="49"/>
      <c r="G792" s="49"/>
      <c r="H792" s="49"/>
      <c r="I792" s="49"/>
      <c r="J792" s="49"/>
      <c r="K792" s="49"/>
      <c r="L792" s="49"/>
      <c r="M792" s="49"/>
      <c r="N792" s="49"/>
      <c r="O792" s="49"/>
      <c r="P792" s="50" t="e">
        <f t="shared" si="46"/>
        <v>#DIV/0!</v>
      </c>
      <c r="Q792" s="50" t="e">
        <f t="shared" si="47"/>
        <v>#DIV/0!</v>
      </c>
    </row>
    <row r="793" spans="1:17" ht="15" hidden="1" customHeight="1" x14ac:dyDescent="0.2">
      <c r="A793" s="47">
        <v>36</v>
      </c>
      <c r="B793" s="52" t="s">
        <v>105</v>
      </c>
      <c r="C793" s="49">
        <f>'P.N.C. x Comp. x Ramos'!C766</f>
        <v>0</v>
      </c>
      <c r="D793" s="49"/>
      <c r="E793" s="49"/>
      <c r="F793" s="49"/>
      <c r="G793" s="49"/>
      <c r="H793" s="49"/>
      <c r="I793" s="49"/>
      <c r="J793" s="49"/>
      <c r="K793" s="49"/>
      <c r="L793" s="49"/>
      <c r="M793" s="49"/>
      <c r="N793" s="49"/>
      <c r="O793" s="49"/>
      <c r="P793" s="50" t="e">
        <f t="shared" si="46"/>
        <v>#DIV/0!</v>
      </c>
      <c r="Q793" s="50" t="e">
        <f t="shared" si="47"/>
        <v>#DIV/0!</v>
      </c>
    </row>
    <row r="794" spans="1:17" ht="15" hidden="1" customHeight="1" x14ac:dyDescent="0.2">
      <c r="A794" s="47">
        <v>37</v>
      </c>
      <c r="B794" s="52" t="s">
        <v>103</v>
      </c>
      <c r="C794" s="49">
        <f>'P.N.C. x Comp. x Ramos'!C767</f>
        <v>0</v>
      </c>
      <c r="D794" s="49"/>
      <c r="E794" s="49"/>
      <c r="F794" s="49"/>
      <c r="G794" s="49"/>
      <c r="H794" s="49"/>
      <c r="I794" s="49"/>
      <c r="J794" s="49"/>
      <c r="K794" s="49"/>
      <c r="L794" s="49"/>
      <c r="M794" s="49"/>
      <c r="N794" s="49"/>
      <c r="O794" s="49"/>
      <c r="P794" s="50" t="e">
        <f t="shared" si="46"/>
        <v>#DIV/0!</v>
      </c>
      <c r="Q794" s="50" t="e">
        <f t="shared" si="47"/>
        <v>#DIV/0!</v>
      </c>
    </row>
    <row r="795" spans="1:17" ht="15" hidden="1" customHeight="1" x14ac:dyDescent="0.2">
      <c r="A795" s="47">
        <v>38</v>
      </c>
      <c r="B795" s="52" t="s">
        <v>110</v>
      </c>
      <c r="C795" s="49">
        <f>'P.N.C. x Comp. x Ramos'!C768</f>
        <v>0</v>
      </c>
      <c r="D795" s="49"/>
      <c r="E795" s="49"/>
      <c r="F795" s="49"/>
      <c r="G795" s="49"/>
      <c r="H795" s="49"/>
      <c r="I795" s="49"/>
      <c r="J795" s="49"/>
      <c r="K795" s="49"/>
      <c r="L795" s="49"/>
      <c r="M795" s="49"/>
      <c r="N795" s="49"/>
      <c r="O795" s="49"/>
      <c r="P795" s="50" t="e">
        <f t="shared" si="46"/>
        <v>#DIV/0!</v>
      </c>
      <c r="Q795" s="50" t="e">
        <f t="shared" si="47"/>
        <v>#DIV/0!</v>
      </c>
    </row>
    <row r="796" spans="1:17" ht="16.5" hidden="1" customHeight="1" x14ac:dyDescent="0.2">
      <c r="A796" s="54"/>
      <c r="B796" s="55" t="s">
        <v>21</v>
      </c>
      <c r="C796" s="56">
        <f>SUM(C758:C795)</f>
        <v>0</v>
      </c>
      <c r="D796" s="56">
        <v>0</v>
      </c>
      <c r="E796" s="56">
        <v>0</v>
      </c>
      <c r="F796" s="56">
        <v>0</v>
      </c>
      <c r="G796" s="56">
        <v>0</v>
      </c>
      <c r="H796" s="56">
        <v>0</v>
      </c>
      <c r="I796" s="56">
        <v>0</v>
      </c>
      <c r="J796" s="56">
        <v>0</v>
      </c>
      <c r="K796" s="56">
        <v>3955</v>
      </c>
      <c r="L796" s="56">
        <v>0</v>
      </c>
      <c r="M796" s="56">
        <v>0</v>
      </c>
      <c r="N796" s="56">
        <v>0</v>
      </c>
      <c r="O796" s="56">
        <v>0</v>
      </c>
      <c r="P796" s="57" t="e">
        <f>SUM(P758:P795)</f>
        <v>#DIV/0!</v>
      </c>
      <c r="Q796" s="53"/>
    </row>
    <row r="797" spans="1:17" hidden="1" x14ac:dyDescent="0.2">
      <c r="A797" s="81" t="s">
        <v>97</v>
      </c>
    </row>
    <row r="798" spans="1:17" hidden="1" x14ac:dyDescent="0.2"/>
    <row r="799" spans="1:17" hidden="1" x14ac:dyDescent="0.2"/>
    <row r="800" spans="1:17" hidden="1" x14ac:dyDescent="0.2"/>
    <row r="801" spans="2:2" hidden="1" x14ac:dyDescent="0.2"/>
    <row r="802" spans="2:2" hidden="1" x14ac:dyDescent="0.2">
      <c r="B802" s="12"/>
    </row>
    <row r="803" spans="2:2" hidden="1" x14ac:dyDescent="0.2"/>
    <row r="804" spans="2:2" hidden="1" x14ac:dyDescent="0.2"/>
    <row r="805" spans="2:2" hidden="1" x14ac:dyDescent="0.2"/>
    <row r="806" spans="2:2" hidden="1" x14ac:dyDescent="0.2"/>
    <row r="807" spans="2:2" hidden="1" x14ac:dyDescent="0.2"/>
    <row r="808" spans="2:2" hidden="1" x14ac:dyDescent="0.2"/>
    <row r="809" spans="2:2" hidden="1" x14ac:dyDescent="0.2"/>
    <row r="810" spans="2:2" hidden="1" x14ac:dyDescent="0.2"/>
    <row r="811" spans="2:2" hidden="1" x14ac:dyDescent="0.2"/>
    <row r="812" spans="2:2" hidden="1" x14ac:dyDescent="0.2"/>
    <row r="813" spans="2:2" hidden="1" x14ac:dyDescent="0.2"/>
    <row r="814" spans="2:2" hidden="1" x14ac:dyDescent="0.2"/>
    <row r="815" spans="2:2" hidden="1" x14ac:dyDescent="0.2"/>
    <row r="816" spans="2:2" hidden="1" x14ac:dyDescent="0.2"/>
    <row r="817" spans="1:17" hidden="1" x14ac:dyDescent="0.2"/>
    <row r="818" spans="1:17" hidden="1" x14ac:dyDescent="0.2"/>
    <row r="819" spans="1:17" hidden="1" x14ac:dyDescent="0.2"/>
    <row r="820" spans="1:17" ht="20.25" hidden="1" x14ac:dyDescent="0.3">
      <c r="A820" s="188" t="s">
        <v>42</v>
      </c>
      <c r="B820" s="188"/>
      <c r="C820" s="188"/>
      <c r="D820" s="188"/>
      <c r="E820" s="188"/>
      <c r="F820" s="188"/>
      <c r="G820" s="188"/>
      <c r="H820" s="188"/>
      <c r="I820" s="188"/>
      <c r="J820" s="188"/>
      <c r="K820" s="188"/>
      <c r="L820" s="188"/>
      <c r="M820" s="188"/>
      <c r="N820" s="188"/>
      <c r="O820" s="188"/>
      <c r="P820" s="188"/>
      <c r="Q820" s="188"/>
    </row>
    <row r="821" spans="1:17" hidden="1" x14ac:dyDescent="0.2">
      <c r="A821" s="189" t="s">
        <v>94</v>
      </c>
      <c r="B821" s="189"/>
      <c r="C821" s="189"/>
      <c r="D821" s="189"/>
      <c r="E821" s="189"/>
      <c r="F821" s="189"/>
      <c r="G821" s="189"/>
      <c r="H821" s="189"/>
      <c r="I821" s="189"/>
      <c r="J821" s="189"/>
      <c r="K821" s="189"/>
      <c r="L821" s="189"/>
      <c r="M821" s="189"/>
      <c r="N821" s="189"/>
      <c r="O821" s="189"/>
      <c r="P821" s="189"/>
      <c r="Q821" s="189"/>
    </row>
    <row r="822" spans="1:17" hidden="1" x14ac:dyDescent="0.2">
      <c r="A822" s="191" t="s">
        <v>162</v>
      </c>
      <c r="B822" s="191"/>
      <c r="C822" s="191"/>
      <c r="D822" s="191"/>
      <c r="E822" s="191"/>
      <c r="F822" s="191"/>
      <c r="G822" s="191"/>
      <c r="H822" s="191"/>
      <c r="I822" s="191"/>
      <c r="J822" s="191"/>
      <c r="K822" s="191"/>
      <c r="L822" s="191"/>
      <c r="M822" s="191"/>
      <c r="N822" s="191"/>
      <c r="O822" s="191"/>
      <c r="P822" s="191"/>
      <c r="Q822" s="191"/>
    </row>
    <row r="823" spans="1:17" hidden="1" x14ac:dyDescent="0.2">
      <c r="A823" s="189" t="s">
        <v>113</v>
      </c>
      <c r="B823" s="189"/>
      <c r="C823" s="189"/>
      <c r="D823" s="189"/>
      <c r="E823" s="189"/>
      <c r="F823" s="189"/>
      <c r="G823" s="189"/>
      <c r="H823" s="189"/>
      <c r="I823" s="189"/>
      <c r="J823" s="189"/>
      <c r="K823" s="189"/>
      <c r="L823" s="189"/>
      <c r="M823" s="189"/>
      <c r="N823" s="189"/>
      <c r="O823" s="189"/>
      <c r="P823" s="189"/>
      <c r="Q823" s="189"/>
    </row>
    <row r="824" spans="1:17" hidden="1" x14ac:dyDescent="0.2"/>
    <row r="825" spans="1:17" ht="19.5" hidden="1" customHeight="1" x14ac:dyDescent="0.2">
      <c r="A825" s="113" t="s">
        <v>32</v>
      </c>
      <c r="B825" s="113" t="s">
        <v>33</v>
      </c>
      <c r="C825" s="113" t="s">
        <v>50</v>
      </c>
      <c r="D825" s="113" t="s">
        <v>23</v>
      </c>
      <c r="E825" s="113" t="s">
        <v>1</v>
      </c>
      <c r="F825" s="113" t="s">
        <v>2</v>
      </c>
      <c r="G825" s="113" t="s">
        <v>3</v>
      </c>
      <c r="H825" s="113" t="s">
        <v>4</v>
      </c>
      <c r="I825" s="113" t="s">
        <v>5</v>
      </c>
      <c r="J825" s="113" t="s">
        <v>6</v>
      </c>
      <c r="K825" s="113" t="s">
        <v>7</v>
      </c>
      <c r="L825" s="113" t="s">
        <v>8</v>
      </c>
      <c r="M825" s="113" t="s">
        <v>9</v>
      </c>
      <c r="N825" s="113" t="s">
        <v>10</v>
      </c>
      <c r="O825" s="113" t="s">
        <v>11</v>
      </c>
      <c r="P825" s="113" t="s">
        <v>60</v>
      </c>
      <c r="Q825" s="113" t="s">
        <v>61</v>
      </c>
    </row>
    <row r="826" spans="1:17" ht="15" hidden="1" customHeight="1" x14ac:dyDescent="0.2">
      <c r="A826" s="47">
        <v>1</v>
      </c>
      <c r="B826" s="103" t="s">
        <v>90</v>
      </c>
      <c r="C826" s="49">
        <f>'P.N.C. x Comp. x Ramos'!C796</f>
        <v>0</v>
      </c>
      <c r="D826" s="49"/>
      <c r="E826" s="49"/>
      <c r="F826" s="49"/>
      <c r="G826" s="49"/>
      <c r="H826" s="49"/>
      <c r="I826" s="49"/>
      <c r="J826" s="49"/>
      <c r="K826" s="49"/>
      <c r="L826" s="49"/>
      <c r="M826" s="49"/>
      <c r="N826" s="49"/>
      <c r="O826" s="49"/>
      <c r="P826" s="50" t="e">
        <f>(C826/C864*100)</f>
        <v>#DIV/0!</v>
      </c>
      <c r="Q826" s="50" t="e">
        <f>(P826)</f>
        <v>#DIV/0!</v>
      </c>
    </row>
    <row r="827" spans="1:17" ht="15" hidden="1" customHeight="1" x14ac:dyDescent="0.2">
      <c r="A827" s="47">
        <v>2</v>
      </c>
      <c r="B827" s="52" t="s">
        <v>122</v>
      </c>
      <c r="C827" s="49">
        <f>'P.N.C. x Comp. x Ramos'!C797</f>
        <v>0</v>
      </c>
      <c r="D827" s="49"/>
      <c r="E827" s="49"/>
      <c r="F827" s="49"/>
      <c r="G827" s="49"/>
      <c r="H827" s="49"/>
      <c r="I827" s="49"/>
      <c r="J827" s="49"/>
      <c r="K827" s="49"/>
      <c r="L827" s="49"/>
      <c r="M827" s="49"/>
      <c r="N827" s="49"/>
      <c r="O827" s="49"/>
      <c r="P827" s="50" t="e">
        <f t="shared" ref="P827:P863" si="48">(C827/C865*100)</f>
        <v>#DIV/0!</v>
      </c>
      <c r="Q827" s="50" t="e">
        <f t="shared" ref="Q827:Q844" si="49">(Q826+P827)</f>
        <v>#DIV/0!</v>
      </c>
    </row>
    <row r="828" spans="1:17" ht="15" hidden="1" customHeight="1" x14ac:dyDescent="0.2">
      <c r="A828" s="47">
        <v>3</v>
      </c>
      <c r="B828" s="52" t="s">
        <v>99</v>
      </c>
      <c r="C828" s="49">
        <f>'P.N.C. x Comp. x Ramos'!C798</f>
        <v>0</v>
      </c>
      <c r="D828" s="49"/>
      <c r="E828" s="49"/>
      <c r="F828" s="49"/>
      <c r="G828" s="49"/>
      <c r="H828" s="49"/>
      <c r="I828" s="49"/>
      <c r="J828" s="49"/>
      <c r="K828" s="49"/>
      <c r="L828" s="49"/>
      <c r="M828" s="49"/>
      <c r="N828" s="49"/>
      <c r="O828" s="49"/>
      <c r="P828" s="50" t="e">
        <f t="shared" si="48"/>
        <v>#DIV/0!</v>
      </c>
      <c r="Q828" s="50" t="e">
        <f t="shared" si="49"/>
        <v>#DIV/0!</v>
      </c>
    </row>
    <row r="829" spans="1:17" ht="15" hidden="1" customHeight="1" x14ac:dyDescent="0.2">
      <c r="A829" s="47">
        <v>4</v>
      </c>
      <c r="B829" s="52" t="s">
        <v>96</v>
      </c>
      <c r="C829" s="49">
        <f>'P.N.C. x Comp. x Ramos'!C799</f>
        <v>0</v>
      </c>
      <c r="D829" s="49"/>
      <c r="E829" s="49"/>
      <c r="F829" s="49"/>
      <c r="G829" s="49"/>
      <c r="H829" s="49"/>
      <c r="I829" s="49"/>
      <c r="J829" s="49"/>
      <c r="K829" s="49"/>
      <c r="L829" s="49"/>
      <c r="M829" s="49"/>
      <c r="N829" s="49"/>
      <c r="O829" s="49"/>
      <c r="P829" s="50" t="e">
        <f t="shared" si="48"/>
        <v>#DIV/0!</v>
      </c>
      <c r="Q829" s="50" t="e">
        <f t="shared" si="49"/>
        <v>#DIV/0!</v>
      </c>
    </row>
    <row r="830" spans="1:17" ht="15" hidden="1" customHeight="1" x14ac:dyDescent="0.2">
      <c r="A830" s="47">
        <v>5</v>
      </c>
      <c r="B830" s="52" t="s">
        <v>91</v>
      </c>
      <c r="C830" s="49">
        <f>'P.N.C. x Comp. x Ramos'!C800</f>
        <v>0</v>
      </c>
      <c r="D830" s="49"/>
      <c r="E830" s="49"/>
      <c r="F830" s="49"/>
      <c r="G830" s="49"/>
      <c r="H830" s="49"/>
      <c r="I830" s="49"/>
      <c r="J830" s="49"/>
      <c r="K830" s="49"/>
      <c r="L830" s="49"/>
      <c r="M830" s="49"/>
      <c r="N830" s="49"/>
      <c r="O830" s="49"/>
      <c r="P830" s="50" t="e">
        <f t="shared" si="48"/>
        <v>#DIV/0!</v>
      </c>
      <c r="Q830" s="50" t="e">
        <f t="shared" si="49"/>
        <v>#DIV/0!</v>
      </c>
    </row>
    <row r="831" spans="1:17" ht="15" hidden="1" customHeight="1" x14ac:dyDescent="0.2">
      <c r="A831" s="47">
        <v>6</v>
      </c>
      <c r="B831" s="52" t="s">
        <v>88</v>
      </c>
      <c r="C831" s="49">
        <f>'P.N.C. x Comp. x Ramos'!C801</f>
        <v>0</v>
      </c>
      <c r="D831" s="49"/>
      <c r="E831" s="49"/>
      <c r="F831" s="49"/>
      <c r="G831" s="49"/>
      <c r="H831" s="49"/>
      <c r="I831" s="49"/>
      <c r="J831" s="49"/>
      <c r="K831" s="49"/>
      <c r="L831" s="49"/>
      <c r="M831" s="49"/>
      <c r="N831" s="49"/>
      <c r="O831" s="49"/>
      <c r="P831" s="50" t="e">
        <f t="shared" si="48"/>
        <v>#DIV/0!</v>
      </c>
      <c r="Q831" s="50" t="e">
        <f t="shared" si="49"/>
        <v>#DIV/0!</v>
      </c>
    </row>
    <row r="832" spans="1:17" ht="15" hidden="1" customHeight="1" x14ac:dyDescent="0.2">
      <c r="A832" s="47">
        <v>7</v>
      </c>
      <c r="B832" s="52" t="s">
        <v>93</v>
      </c>
      <c r="C832" s="49">
        <f>'P.N.C. x Comp. x Ramos'!C802</f>
        <v>0</v>
      </c>
      <c r="D832" s="49"/>
      <c r="E832" s="49"/>
      <c r="F832" s="49"/>
      <c r="G832" s="49"/>
      <c r="H832" s="49"/>
      <c r="I832" s="49"/>
      <c r="J832" s="49"/>
      <c r="K832" s="49"/>
      <c r="L832" s="49"/>
      <c r="M832" s="49"/>
      <c r="N832" s="49"/>
      <c r="O832" s="49"/>
      <c r="P832" s="50" t="e">
        <f t="shared" si="48"/>
        <v>#DIV/0!</v>
      </c>
      <c r="Q832" s="50" t="e">
        <f t="shared" si="49"/>
        <v>#DIV/0!</v>
      </c>
    </row>
    <row r="833" spans="1:17" ht="15" hidden="1" customHeight="1" x14ac:dyDescent="0.2">
      <c r="A833" s="47">
        <v>8</v>
      </c>
      <c r="B833" s="52" t="s">
        <v>89</v>
      </c>
      <c r="C833" s="49">
        <f>'P.N.C. x Comp. x Ramos'!C803</f>
        <v>0</v>
      </c>
      <c r="D833" s="49"/>
      <c r="E833" s="49"/>
      <c r="F833" s="49"/>
      <c r="G833" s="49"/>
      <c r="H833" s="49"/>
      <c r="I833" s="49"/>
      <c r="J833" s="49"/>
      <c r="K833" s="49"/>
      <c r="L833" s="49"/>
      <c r="M833" s="49"/>
      <c r="N833" s="49"/>
      <c r="O833" s="49"/>
      <c r="P833" s="50" t="e">
        <f t="shared" si="48"/>
        <v>#DIV/0!</v>
      </c>
      <c r="Q833" s="50" t="e">
        <f t="shared" si="49"/>
        <v>#DIV/0!</v>
      </c>
    </row>
    <row r="834" spans="1:17" ht="15" hidden="1" customHeight="1" x14ac:dyDescent="0.2">
      <c r="A834" s="47">
        <v>9</v>
      </c>
      <c r="B834" s="52" t="s">
        <v>78</v>
      </c>
      <c r="C834" s="49">
        <f>'P.N.C. x Comp. x Ramos'!C804</f>
        <v>0</v>
      </c>
      <c r="D834" s="49"/>
      <c r="E834" s="49"/>
      <c r="F834" s="49"/>
      <c r="G834" s="49"/>
      <c r="H834" s="49"/>
      <c r="I834" s="49"/>
      <c r="J834" s="49"/>
      <c r="K834" s="49"/>
      <c r="L834" s="49"/>
      <c r="M834" s="49"/>
      <c r="N834" s="49"/>
      <c r="O834" s="49"/>
      <c r="P834" s="50" t="e">
        <f t="shared" si="48"/>
        <v>#DIV/0!</v>
      </c>
      <c r="Q834" s="50" t="e">
        <f t="shared" si="49"/>
        <v>#DIV/0!</v>
      </c>
    </row>
    <row r="835" spans="1:17" ht="15" hidden="1" customHeight="1" x14ac:dyDescent="0.2">
      <c r="A835" s="47">
        <v>10</v>
      </c>
      <c r="B835" s="52" t="s">
        <v>95</v>
      </c>
      <c r="C835" s="49">
        <f>'P.N.C. x Comp. x Ramos'!C805</f>
        <v>0</v>
      </c>
      <c r="D835" s="49"/>
      <c r="E835" s="49"/>
      <c r="F835" s="49"/>
      <c r="G835" s="49"/>
      <c r="H835" s="49"/>
      <c r="I835" s="49"/>
      <c r="J835" s="49"/>
      <c r="K835" s="49"/>
      <c r="L835" s="49"/>
      <c r="M835" s="49"/>
      <c r="N835" s="49"/>
      <c r="O835" s="49"/>
      <c r="P835" s="50" t="e">
        <f t="shared" si="48"/>
        <v>#DIV/0!</v>
      </c>
      <c r="Q835" s="50" t="e">
        <f t="shared" si="49"/>
        <v>#DIV/0!</v>
      </c>
    </row>
    <row r="836" spans="1:17" ht="15" hidden="1" customHeight="1" x14ac:dyDescent="0.2">
      <c r="A836" s="47">
        <v>11</v>
      </c>
      <c r="B836" s="52" t="s">
        <v>98</v>
      </c>
      <c r="C836" s="49">
        <f>'P.N.C. x Comp. x Ramos'!C806</f>
        <v>0</v>
      </c>
      <c r="D836" s="49"/>
      <c r="E836" s="49"/>
      <c r="F836" s="49"/>
      <c r="G836" s="49"/>
      <c r="H836" s="49"/>
      <c r="I836" s="49"/>
      <c r="J836" s="49"/>
      <c r="K836" s="49"/>
      <c r="L836" s="49"/>
      <c r="M836" s="49"/>
      <c r="N836" s="49"/>
      <c r="O836" s="49"/>
      <c r="P836" s="50" t="e">
        <f t="shared" si="48"/>
        <v>#DIV/0!</v>
      </c>
      <c r="Q836" s="50" t="e">
        <f t="shared" si="49"/>
        <v>#DIV/0!</v>
      </c>
    </row>
    <row r="837" spans="1:17" ht="15" hidden="1" customHeight="1" x14ac:dyDescent="0.2">
      <c r="A837" s="47">
        <v>12</v>
      </c>
      <c r="B837" s="52" t="s">
        <v>83</v>
      </c>
      <c r="C837" s="49">
        <f>'P.N.C. x Comp. x Ramos'!C807</f>
        <v>0</v>
      </c>
      <c r="D837" s="49"/>
      <c r="E837" s="49"/>
      <c r="F837" s="49"/>
      <c r="G837" s="49"/>
      <c r="H837" s="49"/>
      <c r="I837" s="49"/>
      <c r="J837" s="49"/>
      <c r="K837" s="49"/>
      <c r="L837" s="49"/>
      <c r="M837" s="49"/>
      <c r="N837" s="49"/>
      <c r="O837" s="49"/>
      <c r="P837" s="50" t="e">
        <f t="shared" si="48"/>
        <v>#DIV/0!</v>
      </c>
      <c r="Q837" s="50" t="e">
        <f t="shared" si="49"/>
        <v>#DIV/0!</v>
      </c>
    </row>
    <row r="838" spans="1:17" ht="15" hidden="1" customHeight="1" x14ac:dyDescent="0.2">
      <c r="A838" s="47">
        <v>13</v>
      </c>
      <c r="B838" s="52" t="s">
        <v>85</v>
      </c>
      <c r="C838" s="49">
        <f>'P.N.C. x Comp. x Ramos'!C808</f>
        <v>0</v>
      </c>
      <c r="D838" s="49"/>
      <c r="E838" s="49"/>
      <c r="F838" s="49"/>
      <c r="G838" s="49"/>
      <c r="H838" s="49"/>
      <c r="I838" s="49"/>
      <c r="J838" s="49"/>
      <c r="K838" s="49"/>
      <c r="L838" s="49"/>
      <c r="M838" s="49"/>
      <c r="N838" s="49"/>
      <c r="O838" s="49"/>
      <c r="P838" s="50" t="e">
        <f t="shared" si="48"/>
        <v>#DIV/0!</v>
      </c>
      <c r="Q838" s="50" t="e">
        <f t="shared" si="49"/>
        <v>#DIV/0!</v>
      </c>
    </row>
    <row r="839" spans="1:17" ht="15" hidden="1" customHeight="1" x14ac:dyDescent="0.2">
      <c r="A839" s="47">
        <v>14</v>
      </c>
      <c r="B839" s="52" t="s">
        <v>81</v>
      </c>
      <c r="C839" s="49">
        <f>'P.N.C. x Comp. x Ramos'!C809</f>
        <v>0</v>
      </c>
      <c r="D839" s="49"/>
      <c r="E839" s="49"/>
      <c r="F839" s="49"/>
      <c r="G839" s="49"/>
      <c r="H839" s="49"/>
      <c r="I839" s="49"/>
      <c r="J839" s="49"/>
      <c r="K839" s="49"/>
      <c r="L839" s="49"/>
      <c r="M839" s="49"/>
      <c r="N839" s="49"/>
      <c r="O839" s="49"/>
      <c r="P839" s="50" t="e">
        <f t="shared" si="48"/>
        <v>#DIV/0!</v>
      </c>
      <c r="Q839" s="50" t="e">
        <f t="shared" si="49"/>
        <v>#DIV/0!</v>
      </c>
    </row>
    <row r="840" spans="1:17" ht="15" hidden="1" customHeight="1" x14ac:dyDescent="0.2">
      <c r="A840" s="47">
        <v>15</v>
      </c>
      <c r="B840" s="52" t="s">
        <v>80</v>
      </c>
      <c r="C840" s="49">
        <f>'P.N.C. x Comp. x Ramos'!C810</f>
        <v>0</v>
      </c>
      <c r="D840" s="49"/>
      <c r="E840" s="49"/>
      <c r="F840" s="49"/>
      <c r="G840" s="49"/>
      <c r="H840" s="49"/>
      <c r="I840" s="49"/>
      <c r="J840" s="49"/>
      <c r="K840" s="49"/>
      <c r="L840" s="49"/>
      <c r="M840" s="49"/>
      <c r="N840" s="49"/>
      <c r="O840" s="49"/>
      <c r="P840" s="50" t="e">
        <f t="shared" si="48"/>
        <v>#DIV/0!</v>
      </c>
      <c r="Q840" s="50" t="e">
        <f t="shared" si="49"/>
        <v>#DIV/0!</v>
      </c>
    </row>
    <row r="841" spans="1:17" ht="15" hidden="1" customHeight="1" x14ac:dyDescent="0.2">
      <c r="A841" s="47">
        <v>16</v>
      </c>
      <c r="B841" s="52" t="s">
        <v>107</v>
      </c>
      <c r="C841" s="49">
        <f>'P.N.C. x Comp. x Ramos'!C811</f>
        <v>0</v>
      </c>
      <c r="D841" s="49"/>
      <c r="E841" s="49"/>
      <c r="F841" s="49"/>
      <c r="G841" s="49"/>
      <c r="H841" s="49"/>
      <c r="I841" s="49"/>
      <c r="J841" s="49"/>
      <c r="K841" s="49"/>
      <c r="L841" s="49"/>
      <c r="M841" s="49"/>
      <c r="N841" s="49"/>
      <c r="O841" s="49"/>
      <c r="P841" s="50" t="e">
        <f t="shared" si="48"/>
        <v>#DIV/0!</v>
      </c>
      <c r="Q841" s="50" t="e">
        <f t="shared" si="49"/>
        <v>#DIV/0!</v>
      </c>
    </row>
    <row r="842" spans="1:17" ht="15" hidden="1" customHeight="1" x14ac:dyDescent="0.2">
      <c r="A842" s="47">
        <v>17</v>
      </c>
      <c r="B842" s="52" t="s">
        <v>79</v>
      </c>
      <c r="C842" s="49">
        <f>'P.N.C. x Comp. x Ramos'!C812</f>
        <v>0</v>
      </c>
      <c r="D842" s="49"/>
      <c r="E842" s="49"/>
      <c r="F842" s="49"/>
      <c r="G842" s="49"/>
      <c r="H842" s="49"/>
      <c r="I842" s="49"/>
      <c r="J842" s="49"/>
      <c r="K842" s="49"/>
      <c r="L842" s="49"/>
      <c r="M842" s="49"/>
      <c r="N842" s="49"/>
      <c r="O842" s="49"/>
      <c r="P842" s="50" t="e">
        <f t="shared" si="48"/>
        <v>#DIV/0!</v>
      </c>
      <c r="Q842" s="50" t="e">
        <f t="shared" si="49"/>
        <v>#DIV/0!</v>
      </c>
    </row>
    <row r="843" spans="1:17" ht="15" hidden="1" customHeight="1" x14ac:dyDescent="0.2">
      <c r="A843" s="47">
        <v>18</v>
      </c>
      <c r="B843" s="52" t="s">
        <v>84</v>
      </c>
      <c r="C843" s="49">
        <f>'P.N.C. x Comp. x Ramos'!C813</f>
        <v>0</v>
      </c>
      <c r="D843" s="49"/>
      <c r="E843" s="49"/>
      <c r="F843" s="49"/>
      <c r="G843" s="49"/>
      <c r="H843" s="49"/>
      <c r="I843" s="49"/>
      <c r="J843" s="49"/>
      <c r="K843" s="49"/>
      <c r="L843" s="49"/>
      <c r="M843" s="49"/>
      <c r="N843" s="49"/>
      <c r="O843" s="49"/>
      <c r="P843" s="50" t="e">
        <f t="shared" si="48"/>
        <v>#DIV/0!</v>
      </c>
      <c r="Q843" s="50" t="e">
        <f t="shared" si="49"/>
        <v>#DIV/0!</v>
      </c>
    </row>
    <row r="844" spans="1:17" ht="15" hidden="1" customHeight="1" x14ac:dyDescent="0.2">
      <c r="A844" s="47">
        <v>19</v>
      </c>
      <c r="B844" s="52" t="s">
        <v>100</v>
      </c>
      <c r="C844" s="49">
        <f>'P.N.C. x Comp. x Ramos'!C814</f>
        <v>0</v>
      </c>
      <c r="D844" s="49"/>
      <c r="E844" s="49"/>
      <c r="F844" s="49"/>
      <c r="G844" s="49"/>
      <c r="H844" s="49"/>
      <c r="I844" s="49"/>
      <c r="J844" s="49"/>
      <c r="K844" s="49"/>
      <c r="L844" s="49"/>
      <c r="M844" s="49"/>
      <c r="N844" s="49"/>
      <c r="O844" s="49"/>
      <c r="P844" s="50" t="e">
        <f t="shared" si="48"/>
        <v>#DIV/0!</v>
      </c>
      <c r="Q844" s="50" t="e">
        <f t="shared" si="49"/>
        <v>#DIV/0!</v>
      </c>
    </row>
    <row r="845" spans="1:17" ht="15" hidden="1" customHeight="1" x14ac:dyDescent="0.2">
      <c r="A845" s="47">
        <v>20</v>
      </c>
      <c r="B845" s="52" t="s">
        <v>92</v>
      </c>
      <c r="C845" s="49">
        <f>'P.N.C. x Comp. x Ramos'!C815</f>
        <v>0</v>
      </c>
      <c r="D845" s="49"/>
      <c r="E845" s="49"/>
      <c r="F845" s="49"/>
      <c r="G845" s="49"/>
      <c r="H845" s="49"/>
      <c r="I845" s="49"/>
      <c r="J845" s="49"/>
      <c r="K845" s="49"/>
      <c r="L845" s="49"/>
      <c r="M845" s="49"/>
      <c r="N845" s="49"/>
      <c r="O845" s="49"/>
      <c r="P845" s="50" t="e">
        <f t="shared" si="48"/>
        <v>#DIV/0!</v>
      </c>
      <c r="Q845" s="50" t="e">
        <f>(Q844+P845)</f>
        <v>#DIV/0!</v>
      </c>
    </row>
    <row r="846" spans="1:17" ht="15" hidden="1" customHeight="1" x14ac:dyDescent="0.2">
      <c r="A846" s="47">
        <v>21</v>
      </c>
      <c r="B846" s="52" t="s">
        <v>101</v>
      </c>
      <c r="C846" s="49">
        <f>'P.N.C. x Comp. x Ramos'!C816</f>
        <v>0</v>
      </c>
      <c r="D846" s="49"/>
      <c r="E846" s="49"/>
      <c r="F846" s="49"/>
      <c r="G846" s="49"/>
      <c r="H846" s="49"/>
      <c r="I846" s="49"/>
      <c r="J846" s="49"/>
      <c r="K846" s="49"/>
      <c r="L846" s="49"/>
      <c r="M846" s="49"/>
      <c r="N846" s="49"/>
      <c r="O846" s="49"/>
      <c r="P846" s="50" t="e">
        <f t="shared" si="48"/>
        <v>#DIV/0!</v>
      </c>
      <c r="Q846" s="50" t="e">
        <f>(Q845+P846)</f>
        <v>#DIV/0!</v>
      </c>
    </row>
    <row r="847" spans="1:17" ht="15" hidden="1" customHeight="1" x14ac:dyDescent="0.2">
      <c r="A847" s="47">
        <v>22</v>
      </c>
      <c r="B847" s="51" t="s">
        <v>115</v>
      </c>
      <c r="C847" s="49">
        <f>'P.N.C. x Comp. x Ramos'!C817</f>
        <v>0</v>
      </c>
      <c r="D847" s="49"/>
      <c r="E847" s="49"/>
      <c r="F847" s="49"/>
      <c r="G847" s="49"/>
      <c r="H847" s="49"/>
      <c r="I847" s="49"/>
      <c r="J847" s="49"/>
      <c r="K847" s="49"/>
      <c r="L847" s="49"/>
      <c r="M847" s="49"/>
      <c r="N847" s="49"/>
      <c r="O847" s="49"/>
      <c r="P847" s="50" t="e">
        <f t="shared" si="48"/>
        <v>#DIV/0!</v>
      </c>
      <c r="Q847" s="50" t="e">
        <f>(Q846+P847)</f>
        <v>#DIV/0!</v>
      </c>
    </row>
    <row r="848" spans="1:17" ht="15" hidden="1" customHeight="1" x14ac:dyDescent="0.2">
      <c r="A848" s="47">
        <v>23</v>
      </c>
      <c r="B848" s="52" t="s">
        <v>106</v>
      </c>
      <c r="C848" s="49">
        <f>'P.N.C. x Comp. x Ramos'!C818</f>
        <v>0</v>
      </c>
      <c r="D848" s="49"/>
      <c r="E848" s="49"/>
      <c r="F848" s="49"/>
      <c r="G848" s="49"/>
      <c r="H848" s="49"/>
      <c r="I848" s="49"/>
      <c r="J848" s="49"/>
      <c r="K848" s="49"/>
      <c r="L848" s="49"/>
      <c r="M848" s="49"/>
      <c r="N848" s="49"/>
      <c r="O848" s="49"/>
      <c r="P848" s="50" t="e">
        <f t="shared" si="48"/>
        <v>#DIV/0!</v>
      </c>
      <c r="Q848" s="50" t="e">
        <f t="shared" ref="Q848:Q855" si="50">(Q847+P848)</f>
        <v>#DIV/0!</v>
      </c>
    </row>
    <row r="849" spans="1:17" ht="15" hidden="1" customHeight="1" x14ac:dyDescent="0.2">
      <c r="A849" s="47">
        <v>24</v>
      </c>
      <c r="B849" s="52" t="s">
        <v>82</v>
      </c>
      <c r="C849" s="49">
        <f>'P.N.C. x Comp. x Ramos'!C819</f>
        <v>0</v>
      </c>
      <c r="D849" s="49"/>
      <c r="E849" s="49"/>
      <c r="F849" s="49"/>
      <c r="G849" s="49"/>
      <c r="H849" s="49"/>
      <c r="I849" s="49"/>
      <c r="J849" s="49"/>
      <c r="K849" s="49"/>
      <c r="L849" s="49"/>
      <c r="M849" s="49"/>
      <c r="N849" s="49"/>
      <c r="O849" s="49"/>
      <c r="P849" s="50" t="e">
        <f t="shared" si="48"/>
        <v>#DIV/0!</v>
      </c>
      <c r="Q849" s="50" t="e">
        <f t="shared" si="50"/>
        <v>#DIV/0!</v>
      </c>
    </row>
    <row r="850" spans="1:17" ht="15" hidden="1" customHeight="1" x14ac:dyDescent="0.2">
      <c r="A850" s="47">
        <v>25</v>
      </c>
      <c r="B850" s="52" t="s">
        <v>104</v>
      </c>
      <c r="C850" s="49">
        <f>'P.N.C. x Comp. x Ramos'!C820</f>
        <v>0</v>
      </c>
      <c r="D850" s="49"/>
      <c r="E850" s="49"/>
      <c r="F850" s="49"/>
      <c r="G850" s="49"/>
      <c r="H850" s="49"/>
      <c r="I850" s="49"/>
      <c r="J850" s="49"/>
      <c r="K850" s="49"/>
      <c r="L850" s="49"/>
      <c r="M850" s="49"/>
      <c r="N850" s="49"/>
      <c r="O850" s="49"/>
      <c r="P850" s="50" t="e">
        <f t="shared" si="48"/>
        <v>#DIV/0!</v>
      </c>
      <c r="Q850" s="50" t="e">
        <f t="shared" si="50"/>
        <v>#DIV/0!</v>
      </c>
    </row>
    <row r="851" spans="1:17" ht="15" hidden="1" customHeight="1" x14ac:dyDescent="0.2">
      <c r="A851" s="47">
        <v>26</v>
      </c>
      <c r="B851" s="52" t="s">
        <v>114</v>
      </c>
      <c r="C851" s="49">
        <f>'P.N.C. x Comp. x Ramos'!C821</f>
        <v>0</v>
      </c>
      <c r="D851" s="49"/>
      <c r="E851" s="49"/>
      <c r="F851" s="49"/>
      <c r="G851" s="49"/>
      <c r="H851" s="49"/>
      <c r="I851" s="49"/>
      <c r="J851" s="49"/>
      <c r="K851" s="49"/>
      <c r="L851" s="49"/>
      <c r="M851" s="49"/>
      <c r="N851" s="49"/>
      <c r="O851" s="49"/>
      <c r="P851" s="50" t="e">
        <f t="shared" si="48"/>
        <v>#DIV/0!</v>
      </c>
      <c r="Q851" s="50" t="e">
        <f t="shared" si="50"/>
        <v>#DIV/0!</v>
      </c>
    </row>
    <row r="852" spans="1:17" ht="15" hidden="1" customHeight="1" x14ac:dyDescent="0.2">
      <c r="A852" s="47">
        <v>27</v>
      </c>
      <c r="B852" s="52" t="s">
        <v>116</v>
      </c>
      <c r="C852" s="49">
        <f>'P.N.C. x Comp. x Ramos'!C822</f>
        <v>0</v>
      </c>
      <c r="D852" s="49"/>
      <c r="E852" s="49"/>
      <c r="F852" s="49"/>
      <c r="G852" s="49"/>
      <c r="H852" s="49"/>
      <c r="I852" s="49"/>
      <c r="J852" s="49"/>
      <c r="K852" s="49"/>
      <c r="L852" s="49"/>
      <c r="M852" s="49"/>
      <c r="N852" s="49"/>
      <c r="O852" s="49"/>
      <c r="P852" s="50" t="e">
        <f t="shared" si="48"/>
        <v>#DIV/0!</v>
      </c>
      <c r="Q852" s="50" t="e">
        <f t="shared" si="50"/>
        <v>#DIV/0!</v>
      </c>
    </row>
    <row r="853" spans="1:17" ht="15" hidden="1" customHeight="1" x14ac:dyDescent="0.2">
      <c r="A853" s="47">
        <v>28</v>
      </c>
      <c r="B853" s="52" t="s">
        <v>119</v>
      </c>
      <c r="C853" s="49">
        <f>'P.N.C. x Comp. x Ramos'!C823</f>
        <v>0</v>
      </c>
      <c r="D853" s="49"/>
      <c r="E853" s="49"/>
      <c r="F853" s="49"/>
      <c r="G853" s="49"/>
      <c r="H853" s="49"/>
      <c r="I853" s="49"/>
      <c r="J853" s="49"/>
      <c r="K853" s="49"/>
      <c r="L853" s="49"/>
      <c r="M853" s="49"/>
      <c r="N853" s="49"/>
      <c r="O853" s="49"/>
      <c r="P853" s="50" t="e">
        <f t="shared" si="48"/>
        <v>#DIV/0!</v>
      </c>
      <c r="Q853" s="50" t="e">
        <f t="shared" si="50"/>
        <v>#DIV/0!</v>
      </c>
    </row>
    <row r="854" spans="1:17" ht="15" hidden="1" customHeight="1" x14ac:dyDescent="0.2">
      <c r="A854" s="47">
        <v>29</v>
      </c>
      <c r="B854" s="52" t="s">
        <v>124</v>
      </c>
      <c r="C854" s="49">
        <f>'P.N.C. x Comp. x Ramos'!C824</f>
        <v>0</v>
      </c>
      <c r="D854" s="49"/>
      <c r="E854" s="49"/>
      <c r="F854" s="49"/>
      <c r="G854" s="49"/>
      <c r="H854" s="49"/>
      <c r="I854" s="49"/>
      <c r="J854" s="49"/>
      <c r="K854" s="49"/>
      <c r="L854" s="49"/>
      <c r="M854" s="49"/>
      <c r="N854" s="49"/>
      <c r="O854" s="49"/>
      <c r="P854" s="50" t="e">
        <f t="shared" si="48"/>
        <v>#DIV/0!</v>
      </c>
      <c r="Q854" s="50" t="e">
        <f t="shared" si="50"/>
        <v>#DIV/0!</v>
      </c>
    </row>
    <row r="855" spans="1:17" ht="15" hidden="1" customHeight="1" x14ac:dyDescent="0.2">
      <c r="A855" s="47">
        <v>30</v>
      </c>
      <c r="B855" s="52" t="s">
        <v>102</v>
      </c>
      <c r="C855" s="49">
        <f>'P.N.C. x Comp. x Ramos'!C825</f>
        <v>0</v>
      </c>
      <c r="D855" s="49"/>
      <c r="E855" s="49"/>
      <c r="F855" s="49"/>
      <c r="G855" s="49"/>
      <c r="H855" s="49"/>
      <c r="I855" s="49"/>
      <c r="J855" s="49"/>
      <c r="K855" s="49"/>
      <c r="L855" s="49"/>
      <c r="M855" s="49"/>
      <c r="N855" s="49"/>
      <c r="O855" s="49"/>
      <c r="P855" s="50" t="e">
        <f t="shared" si="48"/>
        <v>#DIV/0!</v>
      </c>
      <c r="Q855" s="50" t="e">
        <f t="shared" si="50"/>
        <v>#DIV/0!</v>
      </c>
    </row>
    <row r="856" spans="1:17" ht="15" hidden="1" customHeight="1" x14ac:dyDescent="0.2">
      <c r="A856" s="47">
        <v>31</v>
      </c>
      <c r="B856" s="51" t="s">
        <v>109</v>
      </c>
      <c r="C856" s="49">
        <f>'P.N.C. x Comp. x Ramos'!C826</f>
        <v>0</v>
      </c>
      <c r="D856" s="49"/>
      <c r="E856" s="49"/>
      <c r="F856" s="49"/>
      <c r="G856" s="49"/>
      <c r="H856" s="49"/>
      <c r="I856" s="49"/>
      <c r="J856" s="49"/>
      <c r="K856" s="49"/>
      <c r="L856" s="49"/>
      <c r="M856" s="49"/>
      <c r="N856" s="49"/>
      <c r="O856" s="49"/>
      <c r="P856" s="50" t="e">
        <f t="shared" si="48"/>
        <v>#DIV/0!</v>
      </c>
      <c r="Q856" s="50" t="e">
        <f t="shared" ref="Q856:Q863" si="51">(Q855+P856)</f>
        <v>#DIV/0!</v>
      </c>
    </row>
    <row r="857" spans="1:17" ht="15" hidden="1" customHeight="1" x14ac:dyDescent="0.2">
      <c r="A857" s="47">
        <v>32</v>
      </c>
      <c r="B857" s="52" t="s">
        <v>123</v>
      </c>
      <c r="C857" s="49">
        <f>'P.N.C. x Comp. x Ramos'!C827</f>
        <v>0</v>
      </c>
      <c r="D857" s="49"/>
      <c r="E857" s="49"/>
      <c r="F857" s="49"/>
      <c r="G857" s="49"/>
      <c r="H857" s="49"/>
      <c r="I857" s="49"/>
      <c r="J857" s="49"/>
      <c r="K857" s="49"/>
      <c r="L857" s="49"/>
      <c r="M857" s="49"/>
      <c r="N857" s="49"/>
      <c r="O857" s="49"/>
      <c r="P857" s="50" t="e">
        <f t="shared" si="48"/>
        <v>#DIV/0!</v>
      </c>
      <c r="Q857" s="50" t="e">
        <f t="shared" si="51"/>
        <v>#DIV/0!</v>
      </c>
    </row>
    <row r="858" spans="1:17" ht="15" hidden="1" customHeight="1" x14ac:dyDescent="0.2">
      <c r="A858" s="47">
        <v>33</v>
      </c>
      <c r="B858" s="52" t="s">
        <v>118</v>
      </c>
      <c r="C858" s="49">
        <f>'P.N.C. x Comp. x Ramos'!C828</f>
        <v>0</v>
      </c>
      <c r="D858" s="49"/>
      <c r="E858" s="49"/>
      <c r="F858" s="49"/>
      <c r="G858" s="49"/>
      <c r="H858" s="49"/>
      <c r="I858" s="49"/>
      <c r="J858" s="49"/>
      <c r="K858" s="49"/>
      <c r="L858" s="49"/>
      <c r="M858" s="49"/>
      <c r="N858" s="49"/>
      <c r="O858" s="49"/>
      <c r="P858" s="50" t="e">
        <f t="shared" si="48"/>
        <v>#DIV/0!</v>
      </c>
      <c r="Q858" s="50" t="e">
        <f t="shared" si="51"/>
        <v>#DIV/0!</v>
      </c>
    </row>
    <row r="859" spans="1:17" ht="15" hidden="1" customHeight="1" x14ac:dyDescent="0.2">
      <c r="A859" s="47">
        <v>34</v>
      </c>
      <c r="B859" s="52" t="s">
        <v>120</v>
      </c>
      <c r="C859" s="49">
        <f>'P.N.C. x Comp. x Ramos'!C829</f>
        <v>0</v>
      </c>
      <c r="D859" s="49"/>
      <c r="E859" s="49"/>
      <c r="F859" s="49"/>
      <c r="G859" s="49"/>
      <c r="H859" s="49"/>
      <c r="I859" s="49"/>
      <c r="J859" s="49"/>
      <c r="K859" s="49"/>
      <c r="L859" s="49"/>
      <c r="M859" s="49"/>
      <c r="N859" s="49"/>
      <c r="O859" s="49"/>
      <c r="P859" s="50" t="e">
        <f t="shared" si="48"/>
        <v>#DIV/0!</v>
      </c>
      <c r="Q859" s="50" t="e">
        <f t="shared" si="51"/>
        <v>#DIV/0!</v>
      </c>
    </row>
    <row r="860" spans="1:17" ht="15" hidden="1" customHeight="1" x14ac:dyDescent="0.2">
      <c r="A860" s="47">
        <v>35</v>
      </c>
      <c r="B860" s="52" t="s">
        <v>163</v>
      </c>
      <c r="C860" s="49">
        <f>'P.N.C. x Comp. x Ramos'!C830</f>
        <v>0</v>
      </c>
      <c r="D860" s="49"/>
      <c r="E860" s="49"/>
      <c r="F860" s="49"/>
      <c r="G860" s="49"/>
      <c r="H860" s="49"/>
      <c r="I860" s="49"/>
      <c r="J860" s="49"/>
      <c r="K860" s="49"/>
      <c r="L860" s="49"/>
      <c r="M860" s="49"/>
      <c r="N860" s="49"/>
      <c r="O860" s="49"/>
      <c r="P860" s="50" t="e">
        <f t="shared" si="48"/>
        <v>#DIV/0!</v>
      </c>
      <c r="Q860" s="50" t="e">
        <f t="shared" si="51"/>
        <v>#DIV/0!</v>
      </c>
    </row>
    <row r="861" spans="1:17" ht="15" hidden="1" customHeight="1" x14ac:dyDescent="0.2">
      <c r="A861" s="47">
        <v>36</v>
      </c>
      <c r="B861" s="52" t="s">
        <v>105</v>
      </c>
      <c r="C861" s="49">
        <f>'P.N.C. x Comp. x Ramos'!C831</f>
        <v>0</v>
      </c>
      <c r="D861" s="49"/>
      <c r="E861" s="49"/>
      <c r="F861" s="49"/>
      <c r="G861" s="49"/>
      <c r="H861" s="49"/>
      <c r="I861" s="49"/>
      <c r="J861" s="49"/>
      <c r="K861" s="49"/>
      <c r="L861" s="49"/>
      <c r="M861" s="49"/>
      <c r="N861" s="49"/>
      <c r="O861" s="49"/>
      <c r="P861" s="50" t="e">
        <f t="shared" si="48"/>
        <v>#DIV/0!</v>
      </c>
      <c r="Q861" s="50" t="e">
        <f t="shared" si="51"/>
        <v>#DIV/0!</v>
      </c>
    </row>
    <row r="862" spans="1:17" ht="15" hidden="1" customHeight="1" x14ac:dyDescent="0.2">
      <c r="A862" s="47">
        <v>37</v>
      </c>
      <c r="B862" s="52" t="s">
        <v>103</v>
      </c>
      <c r="C862" s="49">
        <f>'P.N.C. x Comp. x Ramos'!C832</f>
        <v>0</v>
      </c>
      <c r="D862" s="49"/>
      <c r="E862" s="49"/>
      <c r="F862" s="49"/>
      <c r="G862" s="49"/>
      <c r="H862" s="49"/>
      <c r="I862" s="49"/>
      <c r="J862" s="49"/>
      <c r="K862" s="49"/>
      <c r="L862" s="49"/>
      <c r="M862" s="49"/>
      <c r="N862" s="49"/>
      <c r="O862" s="49"/>
      <c r="P862" s="50" t="e">
        <f t="shared" si="48"/>
        <v>#DIV/0!</v>
      </c>
      <c r="Q862" s="50" t="e">
        <f t="shared" si="51"/>
        <v>#DIV/0!</v>
      </c>
    </row>
    <row r="863" spans="1:17" ht="15" hidden="1" customHeight="1" x14ac:dyDescent="0.2">
      <c r="A863" s="47">
        <v>38</v>
      </c>
      <c r="B863" s="52" t="s">
        <v>110</v>
      </c>
      <c r="C863" s="49">
        <f>'P.N.C. x Comp. x Ramos'!C833</f>
        <v>0</v>
      </c>
      <c r="D863" s="49"/>
      <c r="E863" s="49"/>
      <c r="F863" s="49"/>
      <c r="G863" s="49"/>
      <c r="H863" s="49"/>
      <c r="I863" s="49"/>
      <c r="J863" s="49"/>
      <c r="K863" s="49"/>
      <c r="L863" s="49"/>
      <c r="M863" s="49"/>
      <c r="N863" s="49"/>
      <c r="O863" s="49"/>
      <c r="P863" s="50" t="e">
        <f t="shared" si="48"/>
        <v>#DIV/0!</v>
      </c>
      <c r="Q863" s="50" t="e">
        <f t="shared" si="51"/>
        <v>#DIV/0!</v>
      </c>
    </row>
    <row r="864" spans="1:17" hidden="1" x14ac:dyDescent="0.2">
      <c r="A864" s="54"/>
      <c r="B864" s="55" t="s">
        <v>21</v>
      </c>
      <c r="C864" s="56">
        <f>SUM(C826:C863)</f>
        <v>0</v>
      </c>
      <c r="D864" s="56">
        <v>0</v>
      </c>
      <c r="E864" s="56">
        <v>0</v>
      </c>
      <c r="F864" s="56">
        <v>0</v>
      </c>
      <c r="G864" s="56">
        <v>0</v>
      </c>
      <c r="H864" s="56">
        <v>0</v>
      </c>
      <c r="I864" s="56">
        <v>0</v>
      </c>
      <c r="J864" s="56">
        <v>0</v>
      </c>
      <c r="K864" s="56">
        <v>3955</v>
      </c>
      <c r="L864" s="56">
        <v>0</v>
      </c>
      <c r="M864" s="56">
        <v>0</v>
      </c>
      <c r="N864" s="56">
        <v>0</v>
      </c>
      <c r="O864" s="56">
        <v>0</v>
      </c>
      <c r="P864" s="57" t="e">
        <f>SUM(P826:P863)</f>
        <v>#DIV/0!</v>
      </c>
      <c r="Q864" s="53"/>
    </row>
    <row r="865" spans="1:1" hidden="1" x14ac:dyDescent="0.2">
      <c r="A865" s="81" t="s">
        <v>97</v>
      </c>
    </row>
    <row r="866" spans="1:1" hidden="1" x14ac:dyDescent="0.2"/>
    <row r="867" spans="1:1" hidden="1" x14ac:dyDescent="0.2"/>
    <row r="868" spans="1:1" hidden="1" x14ac:dyDescent="0.2"/>
    <row r="869" spans="1:1" hidden="1" x14ac:dyDescent="0.2"/>
    <row r="870" spans="1:1" hidden="1" x14ac:dyDescent="0.2"/>
    <row r="871" spans="1:1" hidden="1" x14ac:dyDescent="0.2"/>
    <row r="872" spans="1:1" hidden="1" x14ac:dyDescent="0.2"/>
    <row r="873" spans="1:1" hidden="1" x14ac:dyDescent="0.2"/>
    <row r="874" spans="1:1" hidden="1" x14ac:dyDescent="0.2"/>
    <row r="875" spans="1:1" hidden="1" x14ac:dyDescent="0.2"/>
    <row r="876" spans="1:1" hidden="1" x14ac:dyDescent="0.2"/>
    <row r="877" spans="1:1" hidden="1" x14ac:dyDescent="0.2"/>
    <row r="878" spans="1:1" hidden="1" x14ac:dyDescent="0.2"/>
    <row r="879" spans="1:1" hidden="1" x14ac:dyDescent="0.2"/>
    <row r="880" spans="1:1" hidden="1" x14ac:dyDescent="0.2"/>
    <row r="881" hidden="1" x14ac:dyDescent="0.2"/>
    <row r="882" hidden="1" x14ac:dyDescent="0.2"/>
    <row r="883" hidden="1" x14ac:dyDescent="0.2"/>
    <row r="884" hidden="1" x14ac:dyDescent="0.2"/>
    <row r="885" hidden="1" x14ac:dyDescent="0.2"/>
  </sheetData>
  <mergeCells count="52">
    <mergeCell ref="A4:Q4"/>
    <mergeCell ref="A69:Q69"/>
    <mergeCell ref="A71:Q71"/>
    <mergeCell ref="A72:Q72"/>
    <mergeCell ref="A140:Q140"/>
    <mergeCell ref="A141:Q141"/>
    <mergeCell ref="A138:Q138"/>
    <mergeCell ref="A139:Q139"/>
    <mergeCell ref="A276:Q276"/>
    <mergeCell ref="A206:Q206"/>
    <mergeCell ref="A207:Q207"/>
    <mergeCell ref="A208:Q208"/>
    <mergeCell ref="A209:Q209"/>
    <mergeCell ref="A274:Q274"/>
    <mergeCell ref="A1:Q1"/>
    <mergeCell ref="A2:Q2"/>
    <mergeCell ref="A3:Q3"/>
    <mergeCell ref="A70:Q70"/>
    <mergeCell ref="A481:Q481"/>
    <mergeCell ref="A482:Q482"/>
    <mergeCell ref="A275:Q275"/>
    <mergeCell ref="A277:Q277"/>
    <mergeCell ref="A411:Q411"/>
    <mergeCell ref="A412:Q412"/>
    <mergeCell ref="A344:Q344"/>
    <mergeCell ref="A345:Q345"/>
    <mergeCell ref="A342:Q342"/>
    <mergeCell ref="A343:Q343"/>
    <mergeCell ref="A685:Q685"/>
    <mergeCell ref="A686:Q686"/>
    <mergeCell ref="A413:Q413"/>
    <mergeCell ref="A414:Q414"/>
    <mergeCell ref="A615:Q615"/>
    <mergeCell ref="A616:Q616"/>
    <mergeCell ref="A549:Q549"/>
    <mergeCell ref="A550:Q550"/>
    <mergeCell ref="A479:Q479"/>
    <mergeCell ref="A480:Q480"/>
    <mergeCell ref="A617:Q617"/>
    <mergeCell ref="A618:Q618"/>
    <mergeCell ref="A547:Q547"/>
    <mergeCell ref="A548:Q548"/>
    <mergeCell ref="A683:Q683"/>
    <mergeCell ref="A684:Q684"/>
    <mergeCell ref="A752:Q752"/>
    <mergeCell ref="A753:Q753"/>
    <mergeCell ref="A822:Q822"/>
    <mergeCell ref="A823:Q823"/>
    <mergeCell ref="A754:Q754"/>
    <mergeCell ref="A755:Q755"/>
    <mergeCell ref="A820:Q820"/>
    <mergeCell ref="A821:Q821"/>
  </mergeCells>
  <phoneticPr fontId="6" type="noConversion"/>
  <pageMargins left="1.06" right="0.75" top="0.76" bottom="0.27" header="0" footer="0"/>
  <pageSetup scale="75" orientation="portrait" r:id="rId1"/>
  <headerFooter alignWithMargins="0"/>
  <cellWatches>
    <cellWatch r="C45"/>
  </cellWatches>
  <ignoredErrors>
    <ignoredError sqref="P75:Q101 P163 P7:Q33 P144:P149 Q104:Q106 Q175 Q166:Q170 Q250 P165:P170 Q144:Q153 Q36:Q37 Q45 P151:P153 Q173 P155:P161 Q156:Q161 P172:P174 P35:P37 P103:P105 Q212:Q243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AN790"/>
  <sheetViews>
    <sheetView zoomScale="80" zoomScaleNormal="80" workbookViewId="0">
      <selection activeCell="S5" sqref="S5"/>
    </sheetView>
  </sheetViews>
  <sheetFormatPr defaultColWidth="11.42578125" defaultRowHeight="12.75" x14ac:dyDescent="0.2"/>
  <cols>
    <col min="1" max="1" width="43.28515625" style="30" customWidth="1"/>
    <col min="2" max="2" width="14.85546875" style="30" customWidth="1"/>
    <col min="3" max="3" width="14.5703125" style="30" bestFit="1" customWidth="1"/>
    <col min="4" max="4" width="12.140625" style="30" customWidth="1"/>
    <col min="5" max="5" width="11" style="30" customWidth="1"/>
    <col min="6" max="6" width="11" style="30" hidden="1" customWidth="1"/>
    <col min="7" max="7" width="14.140625" style="30" customWidth="1"/>
    <col min="8" max="8" width="13.28515625" style="30" customWidth="1"/>
    <col min="9" max="9" width="12.7109375" style="30" hidden="1" customWidth="1"/>
    <col min="10" max="10" width="12.42578125" style="30" customWidth="1"/>
    <col min="11" max="11" width="14.5703125" style="30" customWidth="1"/>
    <col min="12" max="12" width="13.42578125" style="30" hidden="1" customWidth="1"/>
    <col min="13" max="13" width="12.42578125" style="30" customWidth="1"/>
    <col min="14" max="14" width="11.7109375" style="30" customWidth="1"/>
    <col min="15" max="15" width="10.5703125" style="30" hidden="1" customWidth="1"/>
    <col min="16" max="16" width="16.42578125" style="30" bestFit="1" customWidth="1"/>
    <col min="17" max="17" width="12.85546875" style="30" customWidth="1"/>
    <col min="18" max="18" width="14.140625" style="30" hidden="1" customWidth="1"/>
    <col min="19" max="19" width="12.7109375" style="30" customWidth="1"/>
    <col min="20" max="20" width="11.140625" style="30" customWidth="1"/>
    <col min="21" max="21" width="12.42578125" style="30" hidden="1" customWidth="1"/>
    <col min="22" max="22" width="12" style="30" customWidth="1"/>
    <col min="23" max="23" width="11.5703125" style="30" customWidth="1"/>
    <col min="24" max="24" width="11.42578125" style="30" hidden="1" customWidth="1"/>
    <col min="25" max="25" width="13.28515625" style="30" customWidth="1"/>
    <col min="26" max="26" width="12" style="30" customWidth="1"/>
    <col min="27" max="27" width="13.85546875" style="30" hidden="1" customWidth="1"/>
    <col min="28" max="29" width="12.42578125" style="30" customWidth="1"/>
    <col min="30" max="30" width="14.7109375" style="30" hidden="1" customWidth="1"/>
    <col min="31" max="31" width="13.140625" style="30" bestFit="1" customWidth="1"/>
    <col min="32" max="32" width="12" style="30" bestFit="1" customWidth="1"/>
    <col min="33" max="33" width="13.140625" style="30" hidden="1" customWidth="1"/>
    <col min="34" max="34" width="14.28515625" style="30" customWidth="1"/>
    <col min="35" max="35" width="12.140625" style="30" customWidth="1"/>
    <col min="36" max="36" width="11.140625" style="30" hidden="1" customWidth="1"/>
    <col min="37" max="16384" width="11.42578125" style="30"/>
  </cols>
  <sheetData>
    <row r="1" spans="1:36" ht="20.25" x14ac:dyDescent="0.3">
      <c r="A1" s="197" t="s">
        <v>42</v>
      </c>
      <c r="B1" s="197"/>
      <c r="C1" s="197"/>
      <c r="D1" s="197"/>
      <c r="E1" s="197"/>
      <c r="F1" s="197"/>
      <c r="G1" s="197"/>
      <c r="H1" s="197"/>
      <c r="I1" s="197"/>
      <c r="J1" s="197"/>
      <c r="K1" s="197"/>
      <c r="L1" s="197"/>
      <c r="M1" s="197"/>
      <c r="N1" s="197"/>
      <c r="O1" s="197"/>
      <c r="P1" s="197"/>
      <c r="Q1" s="197"/>
      <c r="R1" s="197"/>
      <c r="S1" s="197"/>
      <c r="T1" s="197"/>
      <c r="U1" s="197"/>
      <c r="V1" s="197"/>
      <c r="W1" s="197"/>
      <c r="X1" s="197"/>
      <c r="Y1" s="197"/>
      <c r="Z1" s="197"/>
      <c r="AA1" s="197"/>
      <c r="AB1" s="197"/>
      <c r="AC1" s="197"/>
      <c r="AD1" s="197"/>
      <c r="AE1" s="197"/>
      <c r="AF1" s="197"/>
      <c r="AG1" s="197"/>
      <c r="AH1" s="197"/>
      <c r="AI1" s="197"/>
    </row>
    <row r="2" spans="1:36" x14ac:dyDescent="0.2">
      <c r="A2" s="198" t="s">
        <v>56</v>
      </c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  <c r="N2" s="198"/>
      <c r="O2" s="198"/>
      <c r="P2" s="198"/>
      <c r="Q2" s="198"/>
      <c r="R2" s="198"/>
      <c r="S2" s="198"/>
      <c r="T2" s="198"/>
      <c r="U2" s="198"/>
      <c r="V2" s="198"/>
      <c r="W2" s="198"/>
      <c r="X2" s="198"/>
      <c r="Y2" s="198"/>
      <c r="Z2" s="198"/>
      <c r="AA2" s="198"/>
      <c r="AB2" s="198"/>
      <c r="AC2" s="198"/>
      <c r="AD2" s="198"/>
      <c r="AE2" s="198"/>
      <c r="AF2" s="198"/>
      <c r="AG2" s="198"/>
      <c r="AH2" s="198"/>
      <c r="AI2" s="198"/>
    </row>
    <row r="3" spans="1:36" x14ac:dyDescent="0.2">
      <c r="A3" s="199" t="s">
        <v>168</v>
      </c>
      <c r="B3" s="200"/>
      <c r="C3" s="200"/>
      <c r="D3" s="200"/>
      <c r="E3" s="200"/>
      <c r="F3" s="200"/>
      <c r="G3" s="200"/>
      <c r="H3" s="200"/>
      <c r="I3" s="200"/>
      <c r="J3" s="200"/>
      <c r="K3" s="200"/>
      <c r="L3" s="200"/>
      <c r="M3" s="200"/>
      <c r="N3" s="200"/>
      <c r="O3" s="200"/>
      <c r="P3" s="200"/>
      <c r="Q3" s="200"/>
      <c r="R3" s="200"/>
      <c r="S3" s="200"/>
      <c r="T3" s="200"/>
      <c r="U3" s="200"/>
      <c r="V3" s="200"/>
      <c r="W3" s="200"/>
      <c r="X3" s="200"/>
      <c r="Y3" s="200"/>
      <c r="Z3" s="200"/>
      <c r="AA3" s="200"/>
      <c r="AB3" s="200"/>
      <c r="AC3" s="200"/>
      <c r="AD3" s="200"/>
      <c r="AE3" s="200"/>
      <c r="AF3" s="200"/>
      <c r="AG3" s="200"/>
      <c r="AH3" s="200"/>
      <c r="AI3" s="200"/>
    </row>
    <row r="4" spans="1:36" x14ac:dyDescent="0.2">
      <c r="A4" s="198" t="s">
        <v>113</v>
      </c>
      <c r="B4" s="198"/>
      <c r="C4" s="198"/>
      <c r="D4" s="198"/>
      <c r="E4" s="198"/>
      <c r="F4" s="198"/>
      <c r="G4" s="198"/>
      <c r="H4" s="198"/>
      <c r="I4" s="198"/>
      <c r="J4" s="198"/>
      <c r="K4" s="198"/>
      <c r="L4" s="198"/>
      <c r="M4" s="198"/>
      <c r="N4" s="198"/>
      <c r="O4" s="198"/>
      <c r="P4" s="198"/>
      <c r="Q4" s="198"/>
      <c r="R4" s="198"/>
      <c r="S4" s="198"/>
      <c r="T4" s="198"/>
      <c r="U4" s="198"/>
      <c r="V4" s="198"/>
      <c r="W4" s="198"/>
      <c r="X4" s="198"/>
      <c r="Y4" s="198"/>
      <c r="Z4" s="198"/>
      <c r="AA4" s="198"/>
      <c r="AB4" s="198"/>
      <c r="AC4" s="198"/>
      <c r="AD4" s="198"/>
      <c r="AE4" s="198"/>
      <c r="AF4" s="198"/>
      <c r="AG4" s="198"/>
      <c r="AH4" s="198"/>
      <c r="AI4" s="198"/>
    </row>
    <row r="5" spans="1:36" x14ac:dyDescent="0.2">
      <c r="A5" s="33"/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  <c r="AF5" s="33"/>
      <c r="AG5" s="33"/>
      <c r="AH5" s="33"/>
      <c r="AI5" s="33"/>
      <c r="AJ5" s="33"/>
    </row>
    <row r="6" spans="1:36" ht="18" customHeight="1" thickBot="1" x14ac:dyDescent="0.25"/>
    <row r="7" spans="1:36" ht="21" customHeight="1" thickTop="1" thickBot="1" x14ac:dyDescent="0.25">
      <c r="A7" s="192" t="s">
        <v>33</v>
      </c>
      <c r="B7" s="196" t="s">
        <v>0</v>
      </c>
      <c r="C7" s="196"/>
      <c r="D7" s="196" t="s">
        <v>12</v>
      </c>
      <c r="E7" s="196"/>
      <c r="F7" s="108"/>
      <c r="G7" s="196" t="s">
        <v>13</v>
      </c>
      <c r="H7" s="196"/>
      <c r="I7" s="108"/>
      <c r="J7" s="196" t="s">
        <v>14</v>
      </c>
      <c r="K7" s="196"/>
      <c r="L7" s="108"/>
      <c r="M7" s="196" t="s">
        <v>15</v>
      </c>
      <c r="N7" s="196"/>
      <c r="O7" s="108"/>
      <c r="P7" s="196" t="s">
        <v>27</v>
      </c>
      <c r="Q7" s="196"/>
      <c r="R7" s="108"/>
      <c r="S7" s="196" t="s">
        <v>35</v>
      </c>
      <c r="T7" s="196"/>
      <c r="U7" s="108"/>
      <c r="V7" s="196" t="s">
        <v>16</v>
      </c>
      <c r="W7" s="196"/>
      <c r="X7" s="108"/>
      <c r="Y7" s="196" t="s">
        <v>68</v>
      </c>
      <c r="Z7" s="196"/>
      <c r="AA7" s="108"/>
      <c r="AB7" s="196" t="s">
        <v>34</v>
      </c>
      <c r="AC7" s="196"/>
      <c r="AD7" s="108"/>
      <c r="AE7" s="196" t="s">
        <v>17</v>
      </c>
      <c r="AF7" s="196"/>
      <c r="AG7" s="108"/>
      <c r="AH7" s="196" t="s">
        <v>18</v>
      </c>
      <c r="AI7" s="196"/>
      <c r="AJ7" s="74"/>
    </row>
    <row r="8" spans="1:36" ht="26.25" customHeight="1" thickTop="1" thickBot="1" x14ac:dyDescent="0.25">
      <c r="A8" s="201"/>
      <c r="B8" s="108" t="s">
        <v>28</v>
      </c>
      <c r="C8" s="108" t="s">
        <v>25</v>
      </c>
      <c r="D8" s="108" t="s">
        <v>28</v>
      </c>
      <c r="E8" s="108" t="s">
        <v>25</v>
      </c>
      <c r="F8" s="108"/>
      <c r="G8" s="108" t="s">
        <v>28</v>
      </c>
      <c r="H8" s="108" t="s">
        <v>25</v>
      </c>
      <c r="I8" s="108"/>
      <c r="J8" s="108" t="s">
        <v>28</v>
      </c>
      <c r="K8" s="108" t="s">
        <v>25</v>
      </c>
      <c r="L8" s="108"/>
      <c r="M8" s="108" t="s">
        <v>28</v>
      </c>
      <c r="N8" s="108" t="s">
        <v>25</v>
      </c>
      <c r="O8" s="108"/>
      <c r="P8" s="108" t="s">
        <v>28</v>
      </c>
      <c r="Q8" s="108" t="s">
        <v>25</v>
      </c>
      <c r="R8" s="108"/>
      <c r="S8" s="108" t="s">
        <v>28</v>
      </c>
      <c r="T8" s="108" t="s">
        <v>25</v>
      </c>
      <c r="U8" s="108"/>
      <c r="V8" s="108" t="s">
        <v>28</v>
      </c>
      <c r="W8" s="108" t="s">
        <v>25</v>
      </c>
      <c r="X8" s="108"/>
      <c r="Y8" s="108" t="s">
        <v>28</v>
      </c>
      <c r="Z8" s="108" t="s">
        <v>25</v>
      </c>
      <c r="AA8" s="108"/>
      <c r="AB8" s="108" t="s">
        <v>28</v>
      </c>
      <c r="AC8" s="108" t="s">
        <v>25</v>
      </c>
      <c r="AD8" s="108"/>
      <c r="AE8" s="108" t="s">
        <v>28</v>
      </c>
      <c r="AF8" s="108" t="s">
        <v>25</v>
      </c>
      <c r="AG8" s="108"/>
      <c r="AH8" s="108" t="s">
        <v>28</v>
      </c>
      <c r="AI8" s="108" t="s">
        <v>25</v>
      </c>
      <c r="AJ8" s="74"/>
    </row>
    <row r="9" spans="1:36" ht="15.95" customHeight="1" thickTop="1" thickBot="1" x14ac:dyDescent="0.25">
      <c r="A9" s="103" t="s">
        <v>90</v>
      </c>
      <c r="B9" s="76">
        <f>(D9+G9+J9+M9+P9+S9+V9+Y9+AB9+AE9+AH9)</f>
        <v>2746946355.1800003</v>
      </c>
      <c r="C9" s="76">
        <f>(E9+H9+K9+N9+Q9+T9+W9+Z9+AC9+AF9+AI9)</f>
        <v>1411993283.5400002</v>
      </c>
      <c r="D9" s="103">
        <f t="shared" ref="D9:E28" si="0">D68+D127+D186+D245+D302+D362+D419+D477+D535+D594+D653+D712</f>
        <v>16065517.41</v>
      </c>
      <c r="E9" s="103">
        <f t="shared" si="0"/>
        <v>13676.25</v>
      </c>
      <c r="F9" s="103">
        <f>SUM(D9:E9)</f>
        <v>16079193.66</v>
      </c>
      <c r="G9" s="103">
        <f t="shared" ref="G9:H28" si="1">G68+G127+G186+G245+G302+G362+G419+G477+G535+G594+G653+G712</f>
        <v>233750580.73000002</v>
      </c>
      <c r="H9" s="103">
        <f t="shared" si="1"/>
        <v>393992575.5</v>
      </c>
      <c r="I9" s="103">
        <f>SUM(G9:H9)</f>
        <v>627743156.23000002</v>
      </c>
      <c r="J9" s="103">
        <f t="shared" ref="J9:K28" si="2">J68+J127+J186+J245+J302+J362+J419+J477+J535+J594+J653+J712</f>
        <v>51478.86</v>
      </c>
      <c r="K9" s="103">
        <f t="shared" si="2"/>
        <v>878287523.91999996</v>
      </c>
      <c r="L9" s="103">
        <f>SUM(J9:K9)</f>
        <v>878339002.77999997</v>
      </c>
      <c r="M9" s="103">
        <f t="shared" ref="M9:N28" si="3">M68+M127+M186+M245+M302+M362+M419+M477+M535+M594+M653+M712</f>
        <v>73077375.980000004</v>
      </c>
      <c r="N9" s="103">
        <f t="shared" si="3"/>
        <v>4728.04</v>
      </c>
      <c r="O9" s="103">
        <f>SUM(M9:N9)</f>
        <v>73082104.020000011</v>
      </c>
      <c r="P9" s="103">
        <f t="shared" ref="P9:Q28" si="4">P68+P127+P186+P245+P302+P362+P419+P477+P535+P594+P653+P712</f>
        <v>1545496516.4099998</v>
      </c>
      <c r="Q9" s="103">
        <f t="shared" si="4"/>
        <v>104066087.97</v>
      </c>
      <c r="R9" s="103">
        <f>SUM(P9:Q9)</f>
        <v>1649562604.3799999</v>
      </c>
      <c r="S9" s="103">
        <f t="shared" ref="S9:T28" si="5">S68+S127+S186+S245+S302+S362+S419+S477+S535+S594+S653+S712</f>
        <v>6576782.4399999995</v>
      </c>
      <c r="T9" s="103">
        <f t="shared" si="5"/>
        <v>0</v>
      </c>
      <c r="U9" s="103">
        <f>SUM(S9:T9)</f>
        <v>6576782.4399999995</v>
      </c>
      <c r="V9" s="103">
        <f t="shared" ref="V9:W28" si="6">V68+V127+V186+V245+V302+V362+V419+V477+V535+V594+V653+V712</f>
        <v>71780471.489999995</v>
      </c>
      <c r="W9" s="103">
        <f t="shared" si="6"/>
        <v>4665395.58</v>
      </c>
      <c r="X9" s="103">
        <f>SUM(V9:W9)</f>
        <v>76445867.069999993</v>
      </c>
      <c r="Y9" s="103">
        <f t="shared" ref="Y9:Z28" si="7">Y68+Y127+Y186+Y245+Y302+Y362+Y419+Y477+Y535+Y594+Y653+Y712</f>
        <v>611538859.98000002</v>
      </c>
      <c r="Z9" s="103">
        <f t="shared" si="7"/>
        <v>6265412.4699999997</v>
      </c>
      <c r="AA9" s="103">
        <f>SUM(Y9:Z9)</f>
        <v>617804272.45000005</v>
      </c>
      <c r="AB9" s="110">
        <f t="shared" ref="AB9:AC28" si="8">AB68+AB127+AB186+AB245+AB302+AB362+AB419+AB477+AB535+AB594+AB653+AB712</f>
        <v>0</v>
      </c>
      <c r="AC9" s="110">
        <f t="shared" si="8"/>
        <v>0</v>
      </c>
      <c r="AD9" s="110">
        <f>SUM(AB9:AC9)</f>
        <v>0</v>
      </c>
      <c r="AE9" s="103">
        <f t="shared" ref="AE9:AF28" si="9">AE68+AE127+AE186+AE245+AE302+AE362+AE419+AE477+AE535+AE594+AE653+AE712</f>
        <v>31343917.379999999</v>
      </c>
      <c r="AF9" s="103">
        <f t="shared" si="9"/>
        <v>10423560.67</v>
      </c>
      <c r="AG9" s="103">
        <f>SUM(AE9:AF9)</f>
        <v>41767478.049999997</v>
      </c>
      <c r="AH9" s="103">
        <f t="shared" ref="AH9:AI28" si="10">AH68+AH127+AH186+AH245+AH302+AH362+AH419+AH477+AH535+AH594+AH653+AH712</f>
        <v>157264854.5</v>
      </c>
      <c r="AI9" s="103">
        <f t="shared" si="10"/>
        <v>14274323.140000001</v>
      </c>
      <c r="AJ9" s="109">
        <f>SUM(AH9:AI9)</f>
        <v>171539177.63999999</v>
      </c>
    </row>
    <row r="10" spans="1:36" ht="15.95" customHeight="1" thickTop="1" thickBot="1" x14ac:dyDescent="0.25">
      <c r="A10" s="52" t="s">
        <v>122</v>
      </c>
      <c r="B10" s="76">
        <f t="shared" ref="B10:B46" si="11">(D10+G10+J10+M10+P10+S10+V10+Y10+AB10+AE10+AH10)</f>
        <v>1849030836.03</v>
      </c>
      <c r="C10" s="76">
        <f t="shared" ref="C10:C46" si="12">(E10+H10+K10+N10+Q10+T10+W10+Z10+AC10+AF10+AI10)</f>
        <v>371641590.83999997</v>
      </c>
      <c r="D10" s="103">
        <f t="shared" si="0"/>
        <v>13335896.039999999</v>
      </c>
      <c r="E10" s="103">
        <f t="shared" si="0"/>
        <v>21154.6</v>
      </c>
      <c r="F10" s="103">
        <f t="shared" ref="F10:F46" si="13">SUM(D10:E10)</f>
        <v>13357050.639999999</v>
      </c>
      <c r="G10" s="103">
        <f t="shared" si="1"/>
        <v>224265630.81999999</v>
      </c>
      <c r="H10" s="103">
        <f t="shared" si="1"/>
        <v>187599100.99000001</v>
      </c>
      <c r="I10" s="103">
        <f t="shared" ref="I10:I46" si="14">SUM(G10:H10)</f>
        <v>411864731.81</v>
      </c>
      <c r="J10" s="103">
        <f t="shared" si="2"/>
        <v>0</v>
      </c>
      <c r="K10" s="103">
        <f t="shared" si="2"/>
        <v>29809491.059999995</v>
      </c>
      <c r="L10" s="103">
        <f t="shared" ref="L10:L46" si="15">SUM(J10:K10)</f>
        <v>29809491.059999995</v>
      </c>
      <c r="M10" s="103">
        <f t="shared" si="3"/>
        <v>6258626.3300000001</v>
      </c>
      <c r="N10" s="103">
        <f t="shared" si="3"/>
        <v>2109191.84</v>
      </c>
      <c r="O10" s="103">
        <f t="shared" ref="O10:O46" si="16">SUM(M10:N10)</f>
        <v>8367818.1699999999</v>
      </c>
      <c r="P10" s="103">
        <f t="shared" si="4"/>
        <v>577319046.58000004</v>
      </c>
      <c r="Q10" s="103">
        <f t="shared" si="4"/>
        <v>28749984.530000001</v>
      </c>
      <c r="R10" s="103">
        <f t="shared" ref="R10:R46" si="17">SUM(P10:Q10)</f>
        <v>606069031.11000001</v>
      </c>
      <c r="S10" s="103">
        <f t="shared" si="5"/>
        <v>148359006.55000001</v>
      </c>
      <c r="T10" s="103">
        <f t="shared" si="5"/>
        <v>0</v>
      </c>
      <c r="U10" s="103">
        <f t="shared" ref="U10:U46" si="18">SUM(S10:T10)</f>
        <v>148359006.55000001</v>
      </c>
      <c r="V10" s="103">
        <f t="shared" si="6"/>
        <v>16033243.359999999</v>
      </c>
      <c r="W10" s="103">
        <f t="shared" si="6"/>
        <v>427967.38</v>
      </c>
      <c r="X10" s="103">
        <f t="shared" ref="X10:X46" si="19">SUM(V10:W10)</f>
        <v>16461210.74</v>
      </c>
      <c r="Y10" s="103">
        <f t="shared" si="7"/>
        <v>730985661.21000004</v>
      </c>
      <c r="Z10" s="103">
        <f t="shared" si="7"/>
        <v>2664379.7000000002</v>
      </c>
      <c r="AA10" s="103">
        <f t="shared" ref="AA10:AA46" si="20">SUM(Y10:Z10)</f>
        <v>733650040.91000009</v>
      </c>
      <c r="AB10" s="110">
        <f t="shared" si="8"/>
        <v>0</v>
      </c>
      <c r="AC10" s="110">
        <f t="shared" si="8"/>
        <v>0</v>
      </c>
      <c r="AD10" s="110">
        <f t="shared" ref="AD10:AD46" si="21">SUM(AB10:AC10)</f>
        <v>0</v>
      </c>
      <c r="AE10" s="103">
        <f t="shared" si="9"/>
        <v>57244729.880000003</v>
      </c>
      <c r="AF10" s="103">
        <f t="shared" si="9"/>
        <v>110126639.36</v>
      </c>
      <c r="AG10" s="103">
        <f t="shared" ref="AG10:AG46" si="22">SUM(AE10:AF10)</f>
        <v>167371369.24000001</v>
      </c>
      <c r="AH10" s="103">
        <f t="shared" si="10"/>
        <v>75228995.25999999</v>
      </c>
      <c r="AI10" s="103">
        <f t="shared" si="10"/>
        <v>10133681.379999999</v>
      </c>
      <c r="AJ10" s="109">
        <f t="shared" ref="AJ10:AJ46" si="23">SUM(AH10:AI10)</f>
        <v>85362676.639999986</v>
      </c>
    </row>
    <row r="11" spans="1:36" ht="15.95" customHeight="1" thickTop="1" thickBot="1" x14ac:dyDescent="0.25">
      <c r="A11" s="52" t="s">
        <v>99</v>
      </c>
      <c r="B11" s="76">
        <f t="shared" si="11"/>
        <v>1351981420.3000002</v>
      </c>
      <c r="C11" s="76">
        <f t="shared" si="12"/>
        <v>358845484.53000003</v>
      </c>
      <c r="D11" s="103">
        <f t="shared" si="0"/>
        <v>9014516.3000000007</v>
      </c>
      <c r="E11" s="103">
        <f t="shared" si="0"/>
        <v>0</v>
      </c>
      <c r="F11" s="103">
        <f t="shared" si="13"/>
        <v>9014516.3000000007</v>
      </c>
      <c r="G11" s="103">
        <f t="shared" si="1"/>
        <v>191639088.87</v>
      </c>
      <c r="H11" s="103">
        <f t="shared" si="1"/>
        <v>223384923.13</v>
      </c>
      <c r="I11" s="103">
        <f t="shared" si="14"/>
        <v>415024012</v>
      </c>
      <c r="J11" s="103">
        <f t="shared" si="2"/>
        <v>0</v>
      </c>
      <c r="K11" s="103">
        <f t="shared" si="2"/>
        <v>71885192.840000004</v>
      </c>
      <c r="L11" s="103">
        <f t="shared" si="15"/>
        <v>71885192.840000004</v>
      </c>
      <c r="M11" s="103">
        <f t="shared" si="3"/>
        <v>39549697.240000002</v>
      </c>
      <c r="N11" s="103">
        <f t="shared" si="3"/>
        <v>1823646.08</v>
      </c>
      <c r="O11" s="103">
        <f t="shared" si="16"/>
        <v>41373343.32</v>
      </c>
      <c r="P11" s="103">
        <f t="shared" si="4"/>
        <v>374128359.08999997</v>
      </c>
      <c r="Q11" s="103">
        <f t="shared" si="4"/>
        <v>26223143.680000003</v>
      </c>
      <c r="R11" s="103">
        <f t="shared" si="17"/>
        <v>400351502.76999998</v>
      </c>
      <c r="S11" s="103">
        <f t="shared" si="5"/>
        <v>4019775.52</v>
      </c>
      <c r="T11" s="103">
        <f t="shared" si="5"/>
        <v>0</v>
      </c>
      <c r="U11" s="103">
        <f t="shared" si="18"/>
        <v>4019775.52</v>
      </c>
      <c r="V11" s="103">
        <f t="shared" si="6"/>
        <v>9729272.75</v>
      </c>
      <c r="W11" s="103">
        <f t="shared" si="6"/>
        <v>16185.27</v>
      </c>
      <c r="X11" s="103">
        <f t="shared" si="19"/>
        <v>9745458.0199999996</v>
      </c>
      <c r="Y11" s="103">
        <f t="shared" si="7"/>
        <v>619965611.41000009</v>
      </c>
      <c r="Z11" s="103">
        <f t="shared" si="7"/>
        <v>1261572.01</v>
      </c>
      <c r="AA11" s="103">
        <f t="shared" si="20"/>
        <v>621227183.42000008</v>
      </c>
      <c r="AB11" s="110">
        <f t="shared" si="8"/>
        <v>0</v>
      </c>
      <c r="AC11" s="110">
        <f t="shared" si="8"/>
        <v>0</v>
      </c>
      <c r="AD11" s="110">
        <f t="shared" si="21"/>
        <v>0</v>
      </c>
      <c r="AE11" s="103">
        <f t="shared" si="9"/>
        <v>38603412.120000005</v>
      </c>
      <c r="AF11" s="103">
        <f t="shared" si="9"/>
        <v>216020.48000000001</v>
      </c>
      <c r="AG11" s="103">
        <f t="shared" si="22"/>
        <v>38819432.600000001</v>
      </c>
      <c r="AH11" s="103">
        <f t="shared" si="10"/>
        <v>65331687</v>
      </c>
      <c r="AI11" s="103">
        <f t="shared" si="10"/>
        <v>34034801.039999999</v>
      </c>
      <c r="AJ11" s="109">
        <f t="shared" si="23"/>
        <v>99366488.039999992</v>
      </c>
    </row>
    <row r="12" spans="1:36" ht="15.95" customHeight="1" thickTop="1" thickBot="1" x14ac:dyDescent="0.25">
      <c r="A12" s="52" t="s">
        <v>96</v>
      </c>
      <c r="B12" s="76">
        <f t="shared" si="11"/>
        <v>1081504113.3</v>
      </c>
      <c r="C12" s="76">
        <f t="shared" si="12"/>
        <v>95845797.700000003</v>
      </c>
      <c r="D12" s="103">
        <f t="shared" si="0"/>
        <v>3242009.87</v>
      </c>
      <c r="E12" s="103">
        <f t="shared" si="0"/>
        <v>40536</v>
      </c>
      <c r="F12" s="103">
        <f t="shared" si="13"/>
        <v>3282545.87</v>
      </c>
      <c r="G12" s="103">
        <f t="shared" si="1"/>
        <v>41966532.009999998</v>
      </c>
      <c r="H12" s="103">
        <f t="shared" si="1"/>
        <v>465619.07999999996</v>
      </c>
      <c r="I12" s="103">
        <f t="shared" si="14"/>
        <v>42432151.089999996</v>
      </c>
      <c r="J12" s="103">
        <f t="shared" si="2"/>
        <v>330217.02999999997</v>
      </c>
      <c r="K12" s="103">
        <f t="shared" si="2"/>
        <v>45463836.560000002</v>
      </c>
      <c r="L12" s="103">
        <f t="shared" si="15"/>
        <v>45794053.590000004</v>
      </c>
      <c r="M12" s="103">
        <f t="shared" si="3"/>
        <v>9238748.0299999993</v>
      </c>
      <c r="N12" s="103">
        <f t="shared" si="3"/>
        <v>1865185.82</v>
      </c>
      <c r="O12" s="103">
        <f t="shared" si="16"/>
        <v>11103933.85</v>
      </c>
      <c r="P12" s="103">
        <f t="shared" si="4"/>
        <v>409917556.31999999</v>
      </c>
      <c r="Q12" s="103">
        <f t="shared" si="4"/>
        <v>39162842.880000003</v>
      </c>
      <c r="R12" s="103">
        <f t="shared" si="17"/>
        <v>449080399.19999999</v>
      </c>
      <c r="S12" s="103">
        <f t="shared" si="5"/>
        <v>19099000.149999999</v>
      </c>
      <c r="T12" s="103">
        <f t="shared" si="5"/>
        <v>0</v>
      </c>
      <c r="U12" s="103">
        <f t="shared" si="18"/>
        <v>19099000.149999999</v>
      </c>
      <c r="V12" s="103">
        <f t="shared" si="6"/>
        <v>35833612.640000001</v>
      </c>
      <c r="W12" s="103">
        <f t="shared" si="6"/>
        <v>1264950.54</v>
      </c>
      <c r="X12" s="103">
        <f t="shared" si="19"/>
        <v>37098563.18</v>
      </c>
      <c r="Y12" s="103">
        <f t="shared" si="7"/>
        <v>366645690.51999998</v>
      </c>
      <c r="Z12" s="103">
        <f t="shared" si="7"/>
        <v>7044225.6699999999</v>
      </c>
      <c r="AA12" s="103">
        <f t="shared" si="20"/>
        <v>373689916.19</v>
      </c>
      <c r="AB12" s="110">
        <f t="shared" si="8"/>
        <v>0</v>
      </c>
      <c r="AC12" s="110">
        <f t="shared" si="8"/>
        <v>0</v>
      </c>
      <c r="AD12" s="110">
        <f t="shared" si="21"/>
        <v>0</v>
      </c>
      <c r="AE12" s="103">
        <f t="shared" si="9"/>
        <v>28285589.18</v>
      </c>
      <c r="AF12" s="103">
        <f t="shared" si="9"/>
        <v>83547.3</v>
      </c>
      <c r="AG12" s="103">
        <f t="shared" si="22"/>
        <v>28369136.48</v>
      </c>
      <c r="AH12" s="103">
        <f t="shared" si="10"/>
        <v>166945157.55000001</v>
      </c>
      <c r="AI12" s="103">
        <f t="shared" si="10"/>
        <v>455053.85</v>
      </c>
      <c r="AJ12" s="109">
        <f t="shared" si="23"/>
        <v>167400211.40000001</v>
      </c>
    </row>
    <row r="13" spans="1:36" ht="15.95" customHeight="1" thickTop="1" thickBot="1" x14ac:dyDescent="0.25">
      <c r="A13" s="52" t="s">
        <v>91</v>
      </c>
      <c r="B13" s="76">
        <f t="shared" si="11"/>
        <v>1025313177.5099999</v>
      </c>
      <c r="C13" s="76">
        <f t="shared" si="12"/>
        <v>176579458.10999998</v>
      </c>
      <c r="D13" s="103">
        <f t="shared" si="0"/>
        <v>712411.19</v>
      </c>
      <c r="E13" s="103">
        <f t="shared" si="0"/>
        <v>0</v>
      </c>
      <c r="F13" s="103">
        <f t="shared" si="13"/>
        <v>712411.19</v>
      </c>
      <c r="G13" s="103">
        <f t="shared" si="1"/>
        <v>52291876.709999993</v>
      </c>
      <c r="H13" s="103">
        <f t="shared" si="1"/>
        <v>0</v>
      </c>
      <c r="I13" s="103">
        <f t="shared" si="14"/>
        <v>52291876.709999993</v>
      </c>
      <c r="J13" s="103">
        <f t="shared" si="2"/>
        <v>2215878.7999999998</v>
      </c>
      <c r="K13" s="103">
        <f t="shared" si="2"/>
        <v>129939323.15000001</v>
      </c>
      <c r="L13" s="103">
        <f t="shared" si="15"/>
        <v>132155201.95</v>
      </c>
      <c r="M13" s="103">
        <f t="shared" si="3"/>
        <v>6344694.5700000003</v>
      </c>
      <c r="N13" s="103">
        <f t="shared" si="3"/>
        <v>277557.25</v>
      </c>
      <c r="O13" s="103">
        <f t="shared" si="16"/>
        <v>6622251.8200000003</v>
      </c>
      <c r="P13" s="103">
        <f t="shared" si="4"/>
        <v>375230872.06999999</v>
      </c>
      <c r="Q13" s="103">
        <f t="shared" si="4"/>
        <v>39278323.870000005</v>
      </c>
      <c r="R13" s="103">
        <f t="shared" si="17"/>
        <v>414509195.94</v>
      </c>
      <c r="S13" s="103">
        <f t="shared" si="5"/>
        <v>12474363.42</v>
      </c>
      <c r="T13" s="103">
        <f t="shared" si="5"/>
        <v>0</v>
      </c>
      <c r="U13" s="103">
        <f t="shared" si="18"/>
        <v>12474363.42</v>
      </c>
      <c r="V13" s="103">
        <f t="shared" si="6"/>
        <v>37688864.899999999</v>
      </c>
      <c r="W13" s="103">
        <f t="shared" si="6"/>
        <v>351401.58999999997</v>
      </c>
      <c r="X13" s="103">
        <f t="shared" si="19"/>
        <v>38040266.490000002</v>
      </c>
      <c r="Y13" s="103">
        <f t="shared" si="7"/>
        <v>398540860.40999997</v>
      </c>
      <c r="Z13" s="103">
        <f t="shared" si="7"/>
        <v>57342.44</v>
      </c>
      <c r="AA13" s="103">
        <f t="shared" si="20"/>
        <v>398598202.84999996</v>
      </c>
      <c r="AB13" s="110">
        <f t="shared" si="8"/>
        <v>0</v>
      </c>
      <c r="AC13" s="110">
        <f t="shared" si="8"/>
        <v>0</v>
      </c>
      <c r="AD13" s="110">
        <f t="shared" si="21"/>
        <v>0</v>
      </c>
      <c r="AE13" s="103">
        <f t="shared" si="9"/>
        <v>31207138.649999999</v>
      </c>
      <c r="AF13" s="103">
        <f t="shared" si="9"/>
        <v>305121.39</v>
      </c>
      <c r="AG13" s="103">
        <f t="shared" si="22"/>
        <v>31512260.039999999</v>
      </c>
      <c r="AH13" s="103">
        <f t="shared" si="10"/>
        <v>108606216.78999999</v>
      </c>
      <c r="AI13" s="103">
        <f t="shared" si="10"/>
        <v>6370388.4199999999</v>
      </c>
      <c r="AJ13" s="109">
        <f t="shared" si="23"/>
        <v>114976605.20999999</v>
      </c>
    </row>
    <row r="14" spans="1:36" ht="15.95" customHeight="1" thickTop="1" thickBot="1" x14ac:dyDescent="0.25">
      <c r="A14" s="52" t="s">
        <v>88</v>
      </c>
      <c r="B14" s="76">
        <f t="shared" si="11"/>
        <v>0</v>
      </c>
      <c r="C14" s="76">
        <f t="shared" si="12"/>
        <v>0</v>
      </c>
      <c r="D14" s="103">
        <f t="shared" si="0"/>
        <v>0</v>
      </c>
      <c r="E14" s="103">
        <f t="shared" si="0"/>
        <v>0</v>
      </c>
      <c r="F14" s="103">
        <f t="shared" si="13"/>
        <v>0</v>
      </c>
      <c r="G14" s="103">
        <f t="shared" si="1"/>
        <v>0</v>
      </c>
      <c r="H14" s="103">
        <f t="shared" si="1"/>
        <v>0</v>
      </c>
      <c r="I14" s="103">
        <f t="shared" si="14"/>
        <v>0</v>
      </c>
      <c r="J14" s="103">
        <f t="shared" si="2"/>
        <v>0</v>
      </c>
      <c r="K14" s="103">
        <f t="shared" si="2"/>
        <v>0</v>
      </c>
      <c r="L14" s="103">
        <f t="shared" si="15"/>
        <v>0</v>
      </c>
      <c r="M14" s="103">
        <f t="shared" si="3"/>
        <v>0</v>
      </c>
      <c r="N14" s="103">
        <f t="shared" si="3"/>
        <v>0</v>
      </c>
      <c r="O14" s="103">
        <f t="shared" si="16"/>
        <v>0</v>
      </c>
      <c r="P14" s="103">
        <f t="shared" si="4"/>
        <v>0</v>
      </c>
      <c r="Q14" s="103">
        <f t="shared" si="4"/>
        <v>0</v>
      </c>
      <c r="R14" s="103">
        <f t="shared" si="17"/>
        <v>0</v>
      </c>
      <c r="S14" s="103">
        <f t="shared" si="5"/>
        <v>0</v>
      </c>
      <c r="T14" s="103">
        <f t="shared" si="5"/>
        <v>0</v>
      </c>
      <c r="U14" s="103">
        <f t="shared" si="18"/>
        <v>0</v>
      </c>
      <c r="V14" s="103">
        <f t="shared" si="6"/>
        <v>0</v>
      </c>
      <c r="W14" s="103">
        <f t="shared" si="6"/>
        <v>0</v>
      </c>
      <c r="X14" s="103">
        <f t="shared" si="19"/>
        <v>0</v>
      </c>
      <c r="Y14" s="103">
        <f t="shared" si="7"/>
        <v>0</v>
      </c>
      <c r="Z14" s="103">
        <f t="shared" si="7"/>
        <v>0</v>
      </c>
      <c r="AA14" s="103">
        <f t="shared" si="20"/>
        <v>0</v>
      </c>
      <c r="AB14" s="110">
        <f t="shared" si="8"/>
        <v>0</v>
      </c>
      <c r="AC14" s="110">
        <f t="shared" si="8"/>
        <v>0</v>
      </c>
      <c r="AD14" s="110">
        <f t="shared" si="21"/>
        <v>0</v>
      </c>
      <c r="AE14" s="103">
        <f t="shared" si="9"/>
        <v>0</v>
      </c>
      <c r="AF14" s="103">
        <f t="shared" si="9"/>
        <v>0</v>
      </c>
      <c r="AG14" s="103">
        <f t="shared" si="22"/>
        <v>0</v>
      </c>
      <c r="AH14" s="103">
        <f t="shared" si="10"/>
        <v>0</v>
      </c>
      <c r="AI14" s="103">
        <f t="shared" si="10"/>
        <v>0</v>
      </c>
      <c r="AJ14" s="109">
        <f t="shared" si="23"/>
        <v>0</v>
      </c>
    </row>
    <row r="15" spans="1:36" ht="15.95" customHeight="1" thickTop="1" thickBot="1" x14ac:dyDescent="0.25">
      <c r="A15" s="52" t="s">
        <v>93</v>
      </c>
      <c r="B15" s="76">
        <f t="shared" si="11"/>
        <v>280215252.73000002</v>
      </c>
      <c r="C15" s="76">
        <f t="shared" si="12"/>
        <v>1215723.04</v>
      </c>
      <c r="D15" s="103">
        <f t="shared" si="0"/>
        <v>0</v>
      </c>
      <c r="E15" s="103">
        <f t="shared" si="0"/>
        <v>0</v>
      </c>
      <c r="F15" s="103">
        <f t="shared" si="13"/>
        <v>0</v>
      </c>
      <c r="G15" s="103">
        <f t="shared" si="1"/>
        <v>300476.10000000003</v>
      </c>
      <c r="H15" s="103">
        <f t="shared" si="1"/>
        <v>0</v>
      </c>
      <c r="I15" s="103">
        <f t="shared" si="14"/>
        <v>300476.10000000003</v>
      </c>
      <c r="J15" s="103">
        <f t="shared" si="2"/>
        <v>0</v>
      </c>
      <c r="K15" s="103">
        <f t="shared" si="2"/>
        <v>0</v>
      </c>
      <c r="L15" s="103">
        <f t="shared" si="15"/>
        <v>0</v>
      </c>
      <c r="M15" s="103">
        <f t="shared" si="3"/>
        <v>193015.46000000002</v>
      </c>
      <c r="N15" s="103">
        <f t="shared" si="3"/>
        <v>0</v>
      </c>
      <c r="O15" s="103">
        <f t="shared" si="16"/>
        <v>193015.46000000002</v>
      </c>
      <c r="P15" s="103">
        <f t="shared" si="4"/>
        <v>23486773.690000001</v>
      </c>
      <c r="Q15" s="103">
        <f t="shared" si="4"/>
        <v>846738.93</v>
      </c>
      <c r="R15" s="103">
        <f t="shared" si="17"/>
        <v>24333512.620000001</v>
      </c>
      <c r="S15" s="103">
        <f t="shared" si="5"/>
        <v>1588691.92</v>
      </c>
      <c r="T15" s="103">
        <f t="shared" si="5"/>
        <v>0.95</v>
      </c>
      <c r="U15" s="103">
        <f t="shared" si="18"/>
        <v>1588692.8699999999</v>
      </c>
      <c r="V15" s="103">
        <f t="shared" si="6"/>
        <v>178907.69</v>
      </c>
      <c r="W15" s="103">
        <f t="shared" si="6"/>
        <v>45707.48</v>
      </c>
      <c r="X15" s="103">
        <f t="shared" si="19"/>
        <v>224615.17</v>
      </c>
      <c r="Y15" s="103">
        <f t="shared" si="7"/>
        <v>239686254.55000001</v>
      </c>
      <c r="Z15" s="103">
        <f t="shared" si="7"/>
        <v>146315.02000000002</v>
      </c>
      <c r="AA15" s="103">
        <f t="shared" si="20"/>
        <v>239832569.57000002</v>
      </c>
      <c r="AB15" s="110">
        <f t="shared" si="8"/>
        <v>0</v>
      </c>
      <c r="AC15" s="110">
        <f t="shared" si="8"/>
        <v>0</v>
      </c>
      <c r="AD15" s="110">
        <f t="shared" si="21"/>
        <v>0</v>
      </c>
      <c r="AE15" s="103">
        <f t="shared" si="9"/>
        <v>2429307.12</v>
      </c>
      <c r="AF15" s="103">
        <f t="shared" si="9"/>
        <v>144124.09</v>
      </c>
      <c r="AG15" s="103">
        <f t="shared" si="22"/>
        <v>2573431.21</v>
      </c>
      <c r="AH15" s="103">
        <f t="shared" si="10"/>
        <v>12351826.199999999</v>
      </c>
      <c r="AI15" s="103">
        <f t="shared" si="10"/>
        <v>32836.57</v>
      </c>
      <c r="AJ15" s="109">
        <f t="shared" si="23"/>
        <v>12384662.77</v>
      </c>
    </row>
    <row r="16" spans="1:36" ht="15.95" customHeight="1" thickTop="1" thickBot="1" x14ac:dyDescent="0.25">
      <c r="A16" s="52" t="s">
        <v>89</v>
      </c>
      <c r="B16" s="76">
        <f t="shared" si="11"/>
        <v>88495641.88000001</v>
      </c>
      <c r="C16" s="76">
        <f t="shared" si="12"/>
        <v>261390506.66000003</v>
      </c>
      <c r="D16" s="103">
        <f t="shared" si="0"/>
        <v>0</v>
      </c>
      <c r="E16" s="103">
        <f t="shared" si="0"/>
        <v>0</v>
      </c>
      <c r="F16" s="103">
        <f t="shared" si="13"/>
        <v>0</v>
      </c>
      <c r="G16" s="103">
        <f t="shared" si="1"/>
        <v>58028693.410000011</v>
      </c>
      <c r="H16" s="103">
        <f t="shared" si="1"/>
        <v>261390506.66000003</v>
      </c>
      <c r="I16" s="103">
        <f t="shared" si="14"/>
        <v>319419200.07000005</v>
      </c>
      <c r="J16" s="103">
        <f t="shared" si="2"/>
        <v>0</v>
      </c>
      <c r="K16" s="103">
        <f t="shared" si="2"/>
        <v>0</v>
      </c>
      <c r="L16" s="103">
        <f t="shared" si="15"/>
        <v>0</v>
      </c>
      <c r="M16" s="103">
        <f t="shared" si="3"/>
        <v>1575312.1099999999</v>
      </c>
      <c r="N16" s="103">
        <f t="shared" si="3"/>
        <v>0</v>
      </c>
      <c r="O16" s="103">
        <f t="shared" si="16"/>
        <v>1575312.1099999999</v>
      </c>
      <c r="P16" s="103">
        <f t="shared" si="4"/>
        <v>16605830.48</v>
      </c>
      <c r="Q16" s="103">
        <f t="shared" si="4"/>
        <v>0</v>
      </c>
      <c r="R16" s="103">
        <f t="shared" si="17"/>
        <v>16605830.48</v>
      </c>
      <c r="S16" s="103">
        <f t="shared" si="5"/>
        <v>0</v>
      </c>
      <c r="T16" s="103">
        <f t="shared" si="5"/>
        <v>0</v>
      </c>
      <c r="U16" s="103">
        <f t="shared" si="18"/>
        <v>0</v>
      </c>
      <c r="V16" s="103">
        <f t="shared" si="6"/>
        <v>0</v>
      </c>
      <c r="W16" s="103">
        <f t="shared" si="6"/>
        <v>0</v>
      </c>
      <c r="X16" s="103">
        <f t="shared" si="19"/>
        <v>0</v>
      </c>
      <c r="Y16" s="103">
        <f t="shared" si="7"/>
        <v>0</v>
      </c>
      <c r="Z16" s="103">
        <f t="shared" si="7"/>
        <v>0</v>
      </c>
      <c r="AA16" s="103">
        <f t="shared" si="20"/>
        <v>0</v>
      </c>
      <c r="AB16" s="110">
        <f t="shared" si="8"/>
        <v>0</v>
      </c>
      <c r="AC16" s="110">
        <f t="shared" si="8"/>
        <v>0</v>
      </c>
      <c r="AD16" s="110">
        <f t="shared" si="21"/>
        <v>0</v>
      </c>
      <c r="AE16" s="103">
        <f t="shared" si="9"/>
        <v>0</v>
      </c>
      <c r="AF16" s="103">
        <f t="shared" si="9"/>
        <v>0</v>
      </c>
      <c r="AG16" s="103">
        <f t="shared" si="22"/>
        <v>0</v>
      </c>
      <c r="AH16" s="103">
        <f t="shared" si="10"/>
        <v>12285805.879999999</v>
      </c>
      <c r="AI16" s="103">
        <f t="shared" si="10"/>
        <v>0</v>
      </c>
      <c r="AJ16" s="109">
        <f t="shared" si="23"/>
        <v>12285805.879999999</v>
      </c>
    </row>
    <row r="17" spans="1:36" ht="15.95" customHeight="1" thickTop="1" thickBot="1" x14ac:dyDescent="0.25">
      <c r="A17" s="52" t="s">
        <v>78</v>
      </c>
      <c r="B17" s="76">
        <f t="shared" si="11"/>
        <v>269094161.72000003</v>
      </c>
      <c r="C17" s="76">
        <f t="shared" si="12"/>
        <v>286091.96000000002</v>
      </c>
      <c r="D17" s="103">
        <f t="shared" si="0"/>
        <v>0</v>
      </c>
      <c r="E17" s="103">
        <f t="shared" si="0"/>
        <v>0</v>
      </c>
      <c r="F17" s="103">
        <f t="shared" si="13"/>
        <v>0</v>
      </c>
      <c r="G17" s="103">
        <f t="shared" si="1"/>
        <v>95374.23000000001</v>
      </c>
      <c r="H17" s="103">
        <f t="shared" si="1"/>
        <v>0</v>
      </c>
      <c r="I17" s="103">
        <f t="shared" si="14"/>
        <v>95374.23000000001</v>
      </c>
      <c r="J17" s="103">
        <f t="shared" si="2"/>
        <v>0</v>
      </c>
      <c r="K17" s="103">
        <f t="shared" si="2"/>
        <v>0</v>
      </c>
      <c r="L17" s="103">
        <f t="shared" si="15"/>
        <v>0</v>
      </c>
      <c r="M17" s="103">
        <f t="shared" si="3"/>
        <v>698.84</v>
      </c>
      <c r="N17" s="103">
        <f t="shared" si="3"/>
        <v>0</v>
      </c>
      <c r="O17" s="103">
        <f t="shared" si="16"/>
        <v>698.84</v>
      </c>
      <c r="P17" s="103">
        <f t="shared" si="4"/>
        <v>668883.67999999993</v>
      </c>
      <c r="Q17" s="103">
        <f t="shared" si="4"/>
        <v>0</v>
      </c>
      <c r="R17" s="103">
        <f t="shared" si="17"/>
        <v>668883.67999999993</v>
      </c>
      <c r="S17" s="103">
        <f t="shared" si="5"/>
        <v>122069.73000000001</v>
      </c>
      <c r="T17" s="103">
        <f t="shared" si="5"/>
        <v>0</v>
      </c>
      <c r="U17" s="103">
        <f t="shared" si="18"/>
        <v>122069.73000000001</v>
      </c>
      <c r="V17" s="103">
        <f t="shared" si="6"/>
        <v>5137888.92</v>
      </c>
      <c r="W17" s="103">
        <f t="shared" si="6"/>
        <v>0</v>
      </c>
      <c r="X17" s="103">
        <f t="shared" si="19"/>
        <v>5137888.92</v>
      </c>
      <c r="Y17" s="103">
        <f t="shared" si="7"/>
        <v>260297773.33000001</v>
      </c>
      <c r="Z17" s="103">
        <f t="shared" si="7"/>
        <v>35531.960000000006</v>
      </c>
      <c r="AA17" s="103">
        <f t="shared" si="20"/>
        <v>260333305.29000002</v>
      </c>
      <c r="AB17" s="110">
        <f t="shared" si="8"/>
        <v>0</v>
      </c>
      <c r="AC17" s="110">
        <f t="shared" si="8"/>
        <v>0</v>
      </c>
      <c r="AD17" s="110">
        <f t="shared" si="21"/>
        <v>0</v>
      </c>
      <c r="AE17" s="103">
        <f t="shared" si="9"/>
        <v>2358573.42</v>
      </c>
      <c r="AF17" s="103">
        <f t="shared" si="9"/>
        <v>250560</v>
      </c>
      <c r="AG17" s="103">
        <f t="shared" si="22"/>
        <v>2609133.42</v>
      </c>
      <c r="AH17" s="103">
        <f t="shared" si="10"/>
        <v>412899.57</v>
      </c>
      <c r="AI17" s="103">
        <f t="shared" si="10"/>
        <v>0</v>
      </c>
      <c r="AJ17" s="109">
        <f t="shared" si="23"/>
        <v>412899.57</v>
      </c>
    </row>
    <row r="18" spans="1:36" ht="15.95" customHeight="1" thickTop="1" thickBot="1" x14ac:dyDescent="0.25">
      <c r="A18" s="52" t="s">
        <v>95</v>
      </c>
      <c r="B18" s="76">
        <f t="shared" si="11"/>
        <v>23055494.539999999</v>
      </c>
      <c r="C18" s="76">
        <f t="shared" si="12"/>
        <v>542309717.11999989</v>
      </c>
      <c r="D18" s="103">
        <f t="shared" si="0"/>
        <v>19050569.02</v>
      </c>
      <c r="E18" s="103">
        <f t="shared" si="0"/>
        <v>0</v>
      </c>
      <c r="F18" s="103">
        <f t="shared" si="13"/>
        <v>19050569.02</v>
      </c>
      <c r="G18" s="103">
        <f t="shared" si="1"/>
        <v>4004925.52</v>
      </c>
      <c r="H18" s="103">
        <f t="shared" si="1"/>
        <v>429714.81000000006</v>
      </c>
      <c r="I18" s="103">
        <f t="shared" si="14"/>
        <v>4434640.33</v>
      </c>
      <c r="J18" s="103">
        <f t="shared" si="2"/>
        <v>0</v>
      </c>
      <c r="K18" s="103">
        <f t="shared" si="2"/>
        <v>541880002.30999994</v>
      </c>
      <c r="L18" s="103">
        <f t="shared" si="15"/>
        <v>541880002.30999994</v>
      </c>
      <c r="M18" s="103">
        <f t="shared" si="3"/>
        <v>0</v>
      </c>
      <c r="N18" s="103">
        <f t="shared" si="3"/>
        <v>0</v>
      </c>
      <c r="O18" s="103">
        <f t="shared" si="16"/>
        <v>0</v>
      </c>
      <c r="P18" s="103">
        <f t="shared" si="4"/>
        <v>0</v>
      </c>
      <c r="Q18" s="103">
        <f t="shared" si="4"/>
        <v>0</v>
      </c>
      <c r="R18" s="103">
        <f t="shared" si="17"/>
        <v>0</v>
      </c>
      <c r="S18" s="103">
        <f t="shared" si="5"/>
        <v>0</v>
      </c>
      <c r="T18" s="103">
        <f t="shared" si="5"/>
        <v>0</v>
      </c>
      <c r="U18" s="103">
        <f t="shared" si="18"/>
        <v>0</v>
      </c>
      <c r="V18" s="103">
        <f t="shared" si="6"/>
        <v>0</v>
      </c>
      <c r="W18" s="103">
        <f t="shared" si="6"/>
        <v>0</v>
      </c>
      <c r="X18" s="103">
        <f t="shared" si="19"/>
        <v>0</v>
      </c>
      <c r="Y18" s="103">
        <f t="shared" si="7"/>
        <v>0</v>
      </c>
      <c r="Z18" s="103">
        <f t="shared" si="7"/>
        <v>0</v>
      </c>
      <c r="AA18" s="103">
        <f t="shared" si="20"/>
        <v>0</v>
      </c>
      <c r="AB18" s="110">
        <f t="shared" si="8"/>
        <v>0</v>
      </c>
      <c r="AC18" s="110">
        <f t="shared" si="8"/>
        <v>0</v>
      </c>
      <c r="AD18" s="110">
        <f t="shared" si="21"/>
        <v>0</v>
      </c>
      <c r="AE18" s="103">
        <f t="shared" si="9"/>
        <v>0</v>
      </c>
      <c r="AF18" s="103">
        <f t="shared" si="9"/>
        <v>0</v>
      </c>
      <c r="AG18" s="103">
        <f t="shared" si="22"/>
        <v>0</v>
      </c>
      <c r="AH18" s="103">
        <f t="shared" si="10"/>
        <v>0</v>
      </c>
      <c r="AI18" s="103">
        <f t="shared" si="10"/>
        <v>0</v>
      </c>
      <c r="AJ18" s="109">
        <f t="shared" si="23"/>
        <v>0</v>
      </c>
    </row>
    <row r="19" spans="1:36" ht="15.95" customHeight="1" thickTop="1" thickBot="1" x14ac:dyDescent="0.25">
      <c r="A19" s="52" t="s">
        <v>98</v>
      </c>
      <c r="B19" s="76">
        <f t="shared" si="11"/>
        <v>28753426.539999999</v>
      </c>
      <c r="C19" s="76">
        <f t="shared" si="12"/>
        <v>0</v>
      </c>
      <c r="D19" s="103">
        <f t="shared" si="0"/>
        <v>264064.94</v>
      </c>
      <c r="E19" s="103">
        <f t="shared" si="0"/>
        <v>0</v>
      </c>
      <c r="F19" s="103">
        <f t="shared" si="13"/>
        <v>264064.94</v>
      </c>
      <c r="G19" s="103">
        <f t="shared" si="1"/>
        <v>131317.24</v>
      </c>
      <c r="H19" s="103">
        <f t="shared" si="1"/>
        <v>0</v>
      </c>
      <c r="I19" s="103">
        <f t="shared" si="14"/>
        <v>131317.24</v>
      </c>
      <c r="J19" s="103">
        <f t="shared" si="2"/>
        <v>0</v>
      </c>
      <c r="K19" s="103">
        <f t="shared" si="2"/>
        <v>0</v>
      </c>
      <c r="L19" s="103">
        <f t="shared" si="15"/>
        <v>0</v>
      </c>
      <c r="M19" s="103">
        <f t="shared" si="3"/>
        <v>211587.08000000002</v>
      </c>
      <c r="N19" s="103">
        <f t="shared" si="3"/>
        <v>0</v>
      </c>
      <c r="O19" s="103">
        <f t="shared" si="16"/>
        <v>211587.08000000002</v>
      </c>
      <c r="P19" s="103">
        <f t="shared" si="4"/>
        <v>10715837.970000001</v>
      </c>
      <c r="Q19" s="103">
        <f t="shared" si="4"/>
        <v>0</v>
      </c>
      <c r="R19" s="103">
        <f t="shared" si="17"/>
        <v>10715837.970000001</v>
      </c>
      <c r="S19" s="103">
        <f t="shared" si="5"/>
        <v>791124.56</v>
      </c>
      <c r="T19" s="103">
        <f t="shared" si="5"/>
        <v>0</v>
      </c>
      <c r="U19" s="103">
        <f t="shared" si="18"/>
        <v>791124.56</v>
      </c>
      <c r="V19" s="103">
        <f t="shared" si="6"/>
        <v>265815.95999999996</v>
      </c>
      <c r="W19" s="103">
        <f t="shared" si="6"/>
        <v>0</v>
      </c>
      <c r="X19" s="103">
        <f t="shared" si="19"/>
        <v>265815.95999999996</v>
      </c>
      <c r="Y19" s="103">
        <f t="shared" si="7"/>
        <v>13962005.859999999</v>
      </c>
      <c r="Z19" s="103">
        <f t="shared" si="7"/>
        <v>0</v>
      </c>
      <c r="AA19" s="103">
        <f t="shared" si="20"/>
        <v>13962005.859999999</v>
      </c>
      <c r="AB19" s="110">
        <f t="shared" si="8"/>
        <v>0</v>
      </c>
      <c r="AC19" s="110">
        <f t="shared" si="8"/>
        <v>0</v>
      </c>
      <c r="AD19" s="110">
        <f t="shared" si="21"/>
        <v>0</v>
      </c>
      <c r="AE19" s="103">
        <f t="shared" si="9"/>
        <v>261603.66999999998</v>
      </c>
      <c r="AF19" s="103">
        <f t="shared" si="9"/>
        <v>0</v>
      </c>
      <c r="AG19" s="103">
        <f t="shared" si="22"/>
        <v>261603.66999999998</v>
      </c>
      <c r="AH19" s="103">
        <f t="shared" si="10"/>
        <v>2150069.2599999998</v>
      </c>
      <c r="AI19" s="103">
        <f t="shared" si="10"/>
        <v>0</v>
      </c>
      <c r="AJ19" s="109">
        <f t="shared" si="23"/>
        <v>2150069.2599999998</v>
      </c>
    </row>
    <row r="20" spans="1:36" ht="15.95" customHeight="1" thickTop="1" thickBot="1" x14ac:dyDescent="0.25">
      <c r="A20" s="52" t="s">
        <v>83</v>
      </c>
      <c r="B20" s="76">
        <f t="shared" si="11"/>
        <v>79446172.530000001</v>
      </c>
      <c r="C20" s="76">
        <f t="shared" si="12"/>
        <v>0</v>
      </c>
      <c r="D20" s="103">
        <f t="shared" si="0"/>
        <v>0</v>
      </c>
      <c r="E20" s="103">
        <f t="shared" si="0"/>
        <v>0</v>
      </c>
      <c r="F20" s="103">
        <f t="shared" si="13"/>
        <v>0</v>
      </c>
      <c r="G20" s="103">
        <f t="shared" si="1"/>
        <v>0</v>
      </c>
      <c r="H20" s="103">
        <f t="shared" si="1"/>
        <v>0</v>
      </c>
      <c r="I20" s="103">
        <f t="shared" si="14"/>
        <v>0</v>
      </c>
      <c r="J20" s="103">
        <f t="shared" si="2"/>
        <v>0</v>
      </c>
      <c r="K20" s="103">
        <f t="shared" si="2"/>
        <v>0</v>
      </c>
      <c r="L20" s="103">
        <f t="shared" si="15"/>
        <v>0</v>
      </c>
      <c r="M20" s="103">
        <f t="shared" si="3"/>
        <v>0</v>
      </c>
      <c r="N20" s="103">
        <f t="shared" si="3"/>
        <v>0</v>
      </c>
      <c r="O20" s="103">
        <f t="shared" si="16"/>
        <v>0</v>
      </c>
      <c r="P20" s="103">
        <f t="shared" si="4"/>
        <v>8888.4</v>
      </c>
      <c r="Q20" s="103">
        <f t="shared" si="4"/>
        <v>0</v>
      </c>
      <c r="R20" s="103">
        <f t="shared" si="17"/>
        <v>8888.4</v>
      </c>
      <c r="S20" s="103">
        <f t="shared" si="5"/>
        <v>0</v>
      </c>
      <c r="T20" s="103">
        <f t="shared" si="5"/>
        <v>0</v>
      </c>
      <c r="U20" s="103">
        <f t="shared" si="18"/>
        <v>0</v>
      </c>
      <c r="V20" s="103">
        <f t="shared" si="6"/>
        <v>0</v>
      </c>
      <c r="W20" s="103">
        <f t="shared" si="6"/>
        <v>0</v>
      </c>
      <c r="X20" s="103">
        <f t="shared" si="19"/>
        <v>0</v>
      </c>
      <c r="Y20" s="103">
        <f t="shared" si="7"/>
        <v>79435387.579999998</v>
      </c>
      <c r="Z20" s="103">
        <f t="shared" si="7"/>
        <v>0</v>
      </c>
      <c r="AA20" s="103">
        <f t="shared" si="20"/>
        <v>79435387.579999998</v>
      </c>
      <c r="AB20" s="110">
        <f t="shared" si="8"/>
        <v>0</v>
      </c>
      <c r="AC20" s="110">
        <f t="shared" si="8"/>
        <v>0</v>
      </c>
      <c r="AD20" s="110">
        <f t="shared" si="21"/>
        <v>0</v>
      </c>
      <c r="AE20" s="103">
        <f t="shared" si="9"/>
        <v>1896.55</v>
      </c>
      <c r="AF20" s="103">
        <f t="shared" si="9"/>
        <v>0</v>
      </c>
      <c r="AG20" s="103">
        <f t="shared" si="22"/>
        <v>1896.55</v>
      </c>
      <c r="AH20" s="103">
        <f t="shared" si="10"/>
        <v>0</v>
      </c>
      <c r="AI20" s="103">
        <f t="shared" si="10"/>
        <v>0</v>
      </c>
      <c r="AJ20" s="109">
        <f t="shared" si="23"/>
        <v>0</v>
      </c>
    </row>
    <row r="21" spans="1:36" ht="15.95" customHeight="1" thickTop="1" thickBot="1" x14ac:dyDescent="0.25">
      <c r="A21" s="52" t="s">
        <v>85</v>
      </c>
      <c r="B21" s="76">
        <f t="shared" si="11"/>
        <v>0</v>
      </c>
      <c r="C21" s="76">
        <f t="shared" si="12"/>
        <v>0</v>
      </c>
      <c r="D21" s="103">
        <f t="shared" si="0"/>
        <v>0</v>
      </c>
      <c r="E21" s="103">
        <f t="shared" si="0"/>
        <v>0</v>
      </c>
      <c r="F21" s="103">
        <f t="shared" si="13"/>
        <v>0</v>
      </c>
      <c r="G21" s="103">
        <f t="shared" si="1"/>
        <v>0</v>
      </c>
      <c r="H21" s="103">
        <f t="shared" si="1"/>
        <v>0</v>
      </c>
      <c r="I21" s="103">
        <f t="shared" si="14"/>
        <v>0</v>
      </c>
      <c r="J21" s="103">
        <f t="shared" si="2"/>
        <v>0</v>
      </c>
      <c r="K21" s="103">
        <f t="shared" si="2"/>
        <v>0</v>
      </c>
      <c r="L21" s="103">
        <f t="shared" si="15"/>
        <v>0</v>
      </c>
      <c r="M21" s="103">
        <f t="shared" si="3"/>
        <v>0</v>
      </c>
      <c r="N21" s="103">
        <f t="shared" si="3"/>
        <v>0</v>
      </c>
      <c r="O21" s="103">
        <f t="shared" si="16"/>
        <v>0</v>
      </c>
      <c r="P21" s="103">
        <f t="shared" si="4"/>
        <v>0</v>
      </c>
      <c r="Q21" s="103">
        <f t="shared" si="4"/>
        <v>0</v>
      </c>
      <c r="R21" s="103">
        <f t="shared" si="17"/>
        <v>0</v>
      </c>
      <c r="S21" s="103">
        <f t="shared" si="5"/>
        <v>0</v>
      </c>
      <c r="T21" s="103">
        <f t="shared" si="5"/>
        <v>0</v>
      </c>
      <c r="U21" s="103">
        <f t="shared" si="18"/>
        <v>0</v>
      </c>
      <c r="V21" s="103">
        <f t="shared" si="6"/>
        <v>0</v>
      </c>
      <c r="W21" s="103">
        <f t="shared" si="6"/>
        <v>0</v>
      </c>
      <c r="X21" s="103">
        <f t="shared" si="19"/>
        <v>0</v>
      </c>
      <c r="Y21" s="103">
        <f t="shared" si="7"/>
        <v>0</v>
      </c>
      <c r="Z21" s="103">
        <f t="shared" si="7"/>
        <v>0</v>
      </c>
      <c r="AA21" s="103">
        <f t="shared" si="20"/>
        <v>0</v>
      </c>
      <c r="AB21" s="110">
        <f t="shared" si="8"/>
        <v>0</v>
      </c>
      <c r="AC21" s="110">
        <f t="shared" si="8"/>
        <v>0</v>
      </c>
      <c r="AD21" s="110">
        <f t="shared" si="21"/>
        <v>0</v>
      </c>
      <c r="AE21" s="103">
        <f t="shared" si="9"/>
        <v>0</v>
      </c>
      <c r="AF21" s="103">
        <f t="shared" si="9"/>
        <v>0</v>
      </c>
      <c r="AG21" s="103">
        <f t="shared" si="22"/>
        <v>0</v>
      </c>
      <c r="AH21" s="103">
        <f t="shared" si="10"/>
        <v>0</v>
      </c>
      <c r="AI21" s="103">
        <f t="shared" si="10"/>
        <v>0</v>
      </c>
      <c r="AJ21" s="109">
        <f t="shared" si="23"/>
        <v>0</v>
      </c>
    </row>
    <row r="22" spans="1:36" ht="15.95" customHeight="1" thickTop="1" thickBot="1" x14ac:dyDescent="0.25">
      <c r="A22" s="52" t="s">
        <v>81</v>
      </c>
      <c r="B22" s="76">
        <f t="shared" si="11"/>
        <v>99186771.049999997</v>
      </c>
      <c r="C22" s="76">
        <f t="shared" si="12"/>
        <v>238670.41999999998</v>
      </c>
      <c r="D22" s="103">
        <f t="shared" si="0"/>
        <v>0</v>
      </c>
      <c r="E22" s="103">
        <f t="shared" si="0"/>
        <v>0</v>
      </c>
      <c r="F22" s="103">
        <f t="shared" si="13"/>
        <v>0</v>
      </c>
      <c r="G22" s="103">
        <f t="shared" si="1"/>
        <v>36192318.049999997</v>
      </c>
      <c r="H22" s="103">
        <f t="shared" si="1"/>
        <v>97907.29</v>
      </c>
      <c r="I22" s="103">
        <f t="shared" si="14"/>
        <v>36290225.339999996</v>
      </c>
      <c r="J22" s="103">
        <f t="shared" si="2"/>
        <v>0</v>
      </c>
      <c r="K22" s="103">
        <f t="shared" si="2"/>
        <v>0</v>
      </c>
      <c r="L22" s="103">
        <f t="shared" si="15"/>
        <v>0</v>
      </c>
      <c r="M22" s="103">
        <f t="shared" si="3"/>
        <v>0</v>
      </c>
      <c r="N22" s="103">
        <f t="shared" si="3"/>
        <v>0</v>
      </c>
      <c r="O22" s="103">
        <f t="shared" si="16"/>
        <v>0</v>
      </c>
      <c r="P22" s="103">
        <f t="shared" si="4"/>
        <v>12445040.379999999</v>
      </c>
      <c r="Q22" s="103">
        <f t="shared" si="4"/>
        <v>0</v>
      </c>
      <c r="R22" s="103">
        <f t="shared" si="17"/>
        <v>12445040.379999999</v>
      </c>
      <c r="S22" s="103">
        <f t="shared" si="5"/>
        <v>0</v>
      </c>
      <c r="T22" s="103">
        <f t="shared" si="5"/>
        <v>0</v>
      </c>
      <c r="U22" s="103">
        <f t="shared" si="18"/>
        <v>0</v>
      </c>
      <c r="V22" s="103">
        <f t="shared" si="6"/>
        <v>41007.4</v>
      </c>
      <c r="W22" s="103">
        <f t="shared" si="6"/>
        <v>0</v>
      </c>
      <c r="X22" s="103">
        <f t="shared" si="19"/>
        <v>41007.4</v>
      </c>
      <c r="Y22" s="103">
        <f t="shared" si="7"/>
        <v>46584657.130000003</v>
      </c>
      <c r="Z22" s="103">
        <f t="shared" si="7"/>
        <v>42593.13</v>
      </c>
      <c r="AA22" s="103">
        <f t="shared" si="20"/>
        <v>46627250.260000005</v>
      </c>
      <c r="AB22" s="110">
        <f t="shared" si="8"/>
        <v>0</v>
      </c>
      <c r="AC22" s="110">
        <f t="shared" si="8"/>
        <v>0</v>
      </c>
      <c r="AD22" s="110">
        <f t="shared" si="21"/>
        <v>0</v>
      </c>
      <c r="AE22" s="103">
        <f t="shared" si="9"/>
        <v>1700929.6400000001</v>
      </c>
      <c r="AF22" s="103">
        <f t="shared" si="9"/>
        <v>0</v>
      </c>
      <c r="AG22" s="103">
        <f t="shared" si="22"/>
        <v>1700929.6400000001</v>
      </c>
      <c r="AH22" s="103">
        <f t="shared" si="10"/>
        <v>2222818.4500000002</v>
      </c>
      <c r="AI22" s="103">
        <f t="shared" si="10"/>
        <v>98170</v>
      </c>
      <c r="AJ22" s="109">
        <f t="shared" si="23"/>
        <v>2320988.4500000002</v>
      </c>
    </row>
    <row r="23" spans="1:36" ht="15.95" customHeight="1" thickTop="1" thickBot="1" x14ac:dyDescent="0.25">
      <c r="A23" s="52" t="s">
        <v>80</v>
      </c>
      <c r="B23" s="76">
        <f t="shared" si="11"/>
        <v>221226399.56999999</v>
      </c>
      <c r="C23" s="76">
        <f t="shared" si="12"/>
        <v>3233645.6100000003</v>
      </c>
      <c r="D23" s="103">
        <f t="shared" si="0"/>
        <v>31034.48</v>
      </c>
      <c r="E23" s="103">
        <f t="shared" si="0"/>
        <v>0</v>
      </c>
      <c r="F23" s="103">
        <f t="shared" si="13"/>
        <v>31034.48</v>
      </c>
      <c r="G23" s="103">
        <f t="shared" si="1"/>
        <v>6314205.1600000001</v>
      </c>
      <c r="H23" s="103">
        <f t="shared" si="1"/>
        <v>2981542.87</v>
      </c>
      <c r="I23" s="103">
        <f t="shared" si="14"/>
        <v>9295748.0300000012</v>
      </c>
      <c r="J23" s="103">
        <f t="shared" si="2"/>
        <v>0</v>
      </c>
      <c r="K23" s="103">
        <f t="shared" si="2"/>
        <v>0</v>
      </c>
      <c r="L23" s="103">
        <f t="shared" si="15"/>
        <v>0</v>
      </c>
      <c r="M23" s="103">
        <f t="shared" si="3"/>
        <v>0</v>
      </c>
      <c r="N23" s="103">
        <f t="shared" si="3"/>
        <v>0</v>
      </c>
      <c r="O23" s="103">
        <f t="shared" si="16"/>
        <v>0</v>
      </c>
      <c r="P23" s="103">
        <f t="shared" si="4"/>
        <v>11141085.379999999</v>
      </c>
      <c r="Q23" s="103">
        <f t="shared" si="4"/>
        <v>252102.74</v>
      </c>
      <c r="R23" s="103">
        <f t="shared" si="17"/>
        <v>11393188.119999999</v>
      </c>
      <c r="S23" s="103">
        <f t="shared" si="5"/>
        <v>799720.97</v>
      </c>
      <c r="T23" s="103">
        <f t="shared" si="5"/>
        <v>0</v>
      </c>
      <c r="U23" s="103">
        <f t="shared" si="18"/>
        <v>799720.97</v>
      </c>
      <c r="V23" s="103">
        <f t="shared" si="6"/>
        <v>48185.16</v>
      </c>
      <c r="W23" s="103">
        <f t="shared" si="6"/>
        <v>0</v>
      </c>
      <c r="X23" s="103">
        <f t="shared" si="19"/>
        <v>48185.16</v>
      </c>
      <c r="Y23" s="103">
        <f t="shared" si="7"/>
        <v>185754426.31</v>
      </c>
      <c r="Z23" s="103">
        <f t="shared" si="7"/>
        <v>0</v>
      </c>
      <c r="AA23" s="103">
        <f t="shared" si="20"/>
        <v>185754426.31</v>
      </c>
      <c r="AB23" s="110">
        <f t="shared" si="8"/>
        <v>0</v>
      </c>
      <c r="AC23" s="110">
        <f t="shared" si="8"/>
        <v>0</v>
      </c>
      <c r="AD23" s="110">
        <f t="shared" si="21"/>
        <v>0</v>
      </c>
      <c r="AE23" s="103">
        <f t="shared" si="9"/>
        <v>3991146.38</v>
      </c>
      <c r="AF23" s="103">
        <f t="shared" si="9"/>
        <v>0</v>
      </c>
      <c r="AG23" s="103">
        <f t="shared" si="22"/>
        <v>3991146.38</v>
      </c>
      <c r="AH23" s="103">
        <f t="shared" si="10"/>
        <v>13146595.73</v>
      </c>
      <c r="AI23" s="103">
        <f t="shared" si="10"/>
        <v>0</v>
      </c>
      <c r="AJ23" s="109">
        <f t="shared" si="23"/>
        <v>13146595.73</v>
      </c>
    </row>
    <row r="24" spans="1:36" ht="15.95" customHeight="1" thickTop="1" thickBot="1" x14ac:dyDescent="0.25">
      <c r="A24" s="52" t="s">
        <v>107</v>
      </c>
      <c r="B24" s="76">
        <f t="shared" si="11"/>
        <v>172112397.51000002</v>
      </c>
      <c r="C24" s="76">
        <f t="shared" si="12"/>
        <v>0</v>
      </c>
      <c r="D24" s="103">
        <f t="shared" si="0"/>
        <v>0</v>
      </c>
      <c r="E24" s="103">
        <f t="shared" si="0"/>
        <v>0</v>
      </c>
      <c r="F24" s="103">
        <f t="shared" si="13"/>
        <v>0</v>
      </c>
      <c r="G24" s="103">
        <f t="shared" si="1"/>
        <v>85868.560000000012</v>
      </c>
      <c r="H24" s="103">
        <f t="shared" si="1"/>
        <v>0</v>
      </c>
      <c r="I24" s="103">
        <f t="shared" si="14"/>
        <v>85868.560000000012</v>
      </c>
      <c r="J24" s="103">
        <f t="shared" si="2"/>
        <v>0</v>
      </c>
      <c r="K24" s="103">
        <f t="shared" si="2"/>
        <v>0</v>
      </c>
      <c r="L24" s="103">
        <f t="shared" si="15"/>
        <v>0</v>
      </c>
      <c r="M24" s="103">
        <f t="shared" si="3"/>
        <v>0</v>
      </c>
      <c r="N24" s="103">
        <f t="shared" si="3"/>
        <v>0</v>
      </c>
      <c r="O24" s="103">
        <f t="shared" si="16"/>
        <v>0</v>
      </c>
      <c r="P24" s="103">
        <f t="shared" si="4"/>
        <v>597561.58000000007</v>
      </c>
      <c r="Q24" s="103">
        <f t="shared" si="4"/>
        <v>0</v>
      </c>
      <c r="R24" s="103">
        <f t="shared" si="17"/>
        <v>597561.58000000007</v>
      </c>
      <c r="S24" s="103">
        <f t="shared" si="5"/>
        <v>13482.76</v>
      </c>
      <c r="T24" s="103">
        <f t="shared" si="5"/>
        <v>0</v>
      </c>
      <c r="U24" s="103">
        <f t="shared" si="18"/>
        <v>13482.76</v>
      </c>
      <c r="V24" s="103">
        <f t="shared" si="6"/>
        <v>970467.72</v>
      </c>
      <c r="W24" s="103">
        <f t="shared" si="6"/>
        <v>0</v>
      </c>
      <c r="X24" s="103">
        <f t="shared" si="19"/>
        <v>970467.72</v>
      </c>
      <c r="Y24" s="103">
        <f t="shared" si="7"/>
        <v>150556955.60000002</v>
      </c>
      <c r="Z24" s="103">
        <f t="shared" si="7"/>
        <v>0</v>
      </c>
      <c r="AA24" s="103">
        <f t="shared" si="20"/>
        <v>150556955.60000002</v>
      </c>
      <c r="AB24" s="110">
        <f t="shared" si="8"/>
        <v>0</v>
      </c>
      <c r="AC24" s="110">
        <f t="shared" si="8"/>
        <v>0</v>
      </c>
      <c r="AD24" s="110">
        <f t="shared" si="21"/>
        <v>0</v>
      </c>
      <c r="AE24" s="103">
        <f t="shared" si="9"/>
        <v>19390559.850000001</v>
      </c>
      <c r="AF24" s="103">
        <f t="shared" si="9"/>
        <v>0</v>
      </c>
      <c r="AG24" s="103">
        <f t="shared" si="22"/>
        <v>19390559.850000001</v>
      </c>
      <c r="AH24" s="103">
        <f t="shared" si="10"/>
        <v>497501.43999999994</v>
      </c>
      <c r="AI24" s="103">
        <f t="shared" si="10"/>
        <v>0</v>
      </c>
      <c r="AJ24" s="109">
        <f t="shared" si="23"/>
        <v>497501.43999999994</v>
      </c>
    </row>
    <row r="25" spans="1:36" ht="15.95" customHeight="1" thickTop="1" thickBot="1" x14ac:dyDescent="0.25">
      <c r="A25" s="52" t="s">
        <v>79</v>
      </c>
      <c r="B25" s="76">
        <f t="shared" si="11"/>
        <v>116646130.74000002</v>
      </c>
      <c r="C25" s="76">
        <f t="shared" si="12"/>
        <v>240697021.53999999</v>
      </c>
      <c r="D25" s="103">
        <f t="shared" si="0"/>
        <v>55138.07</v>
      </c>
      <c r="E25" s="103">
        <f t="shared" si="0"/>
        <v>0</v>
      </c>
      <c r="F25" s="103">
        <f t="shared" si="13"/>
        <v>55138.07</v>
      </c>
      <c r="G25" s="103">
        <f t="shared" si="1"/>
        <v>4852221.9700000007</v>
      </c>
      <c r="H25" s="103">
        <f t="shared" si="1"/>
        <v>239000808.86000001</v>
      </c>
      <c r="I25" s="103">
        <f t="shared" si="14"/>
        <v>243853030.83000001</v>
      </c>
      <c r="J25" s="103">
        <f t="shared" si="2"/>
        <v>0</v>
      </c>
      <c r="K25" s="103">
        <f t="shared" si="2"/>
        <v>23973.690000000002</v>
      </c>
      <c r="L25" s="103">
        <f t="shared" si="15"/>
        <v>23973.690000000002</v>
      </c>
      <c r="M25" s="103">
        <f t="shared" si="3"/>
        <v>68639.67</v>
      </c>
      <c r="N25" s="103">
        <f t="shared" si="3"/>
        <v>475106.4</v>
      </c>
      <c r="O25" s="103">
        <f t="shared" si="16"/>
        <v>543746.07000000007</v>
      </c>
      <c r="P25" s="103">
        <f t="shared" si="4"/>
        <v>14445146.91</v>
      </c>
      <c r="Q25" s="103">
        <f t="shared" si="4"/>
        <v>54103</v>
      </c>
      <c r="R25" s="103">
        <f t="shared" si="17"/>
        <v>14499249.91</v>
      </c>
      <c r="S25" s="103">
        <f t="shared" si="5"/>
        <v>15276211.66</v>
      </c>
      <c r="T25" s="103">
        <f t="shared" si="5"/>
        <v>847057.45</v>
      </c>
      <c r="U25" s="103">
        <f t="shared" si="18"/>
        <v>16123269.109999999</v>
      </c>
      <c r="V25" s="103">
        <f t="shared" si="6"/>
        <v>692972.70000000007</v>
      </c>
      <c r="W25" s="103">
        <f t="shared" si="6"/>
        <v>0</v>
      </c>
      <c r="X25" s="103">
        <f t="shared" si="19"/>
        <v>692972.70000000007</v>
      </c>
      <c r="Y25" s="103">
        <f t="shared" si="7"/>
        <v>56625114.600000001</v>
      </c>
      <c r="Z25" s="103">
        <f t="shared" si="7"/>
        <v>295972.14</v>
      </c>
      <c r="AA25" s="103">
        <f t="shared" si="20"/>
        <v>56921086.740000002</v>
      </c>
      <c r="AB25" s="110">
        <f t="shared" si="8"/>
        <v>0</v>
      </c>
      <c r="AC25" s="110">
        <f t="shared" si="8"/>
        <v>0</v>
      </c>
      <c r="AD25" s="110">
        <f t="shared" si="21"/>
        <v>0</v>
      </c>
      <c r="AE25" s="103">
        <f t="shared" si="9"/>
        <v>11465298.26</v>
      </c>
      <c r="AF25" s="103">
        <f t="shared" si="9"/>
        <v>0</v>
      </c>
      <c r="AG25" s="103">
        <f t="shared" si="22"/>
        <v>11465298.26</v>
      </c>
      <c r="AH25" s="103">
        <f t="shared" si="10"/>
        <v>13165386.9</v>
      </c>
      <c r="AI25" s="103">
        <f t="shared" si="10"/>
        <v>0</v>
      </c>
      <c r="AJ25" s="109">
        <f t="shared" si="23"/>
        <v>13165386.9</v>
      </c>
    </row>
    <row r="26" spans="1:36" ht="15.95" customHeight="1" thickTop="1" thickBot="1" x14ac:dyDescent="0.25">
      <c r="A26" s="52" t="s">
        <v>84</v>
      </c>
      <c r="B26" s="76">
        <f t="shared" si="11"/>
        <v>0</v>
      </c>
      <c r="C26" s="76">
        <f t="shared" si="12"/>
        <v>0</v>
      </c>
      <c r="D26" s="103">
        <f t="shared" si="0"/>
        <v>0</v>
      </c>
      <c r="E26" s="103">
        <f t="shared" si="0"/>
        <v>0</v>
      </c>
      <c r="F26" s="103">
        <f t="shared" si="13"/>
        <v>0</v>
      </c>
      <c r="G26" s="103">
        <f t="shared" si="1"/>
        <v>0</v>
      </c>
      <c r="H26" s="103">
        <f t="shared" si="1"/>
        <v>0</v>
      </c>
      <c r="I26" s="103">
        <f t="shared" si="14"/>
        <v>0</v>
      </c>
      <c r="J26" s="103">
        <f t="shared" si="2"/>
        <v>0</v>
      </c>
      <c r="K26" s="103">
        <f t="shared" si="2"/>
        <v>0</v>
      </c>
      <c r="L26" s="103">
        <f t="shared" si="15"/>
        <v>0</v>
      </c>
      <c r="M26" s="103">
        <f t="shared" si="3"/>
        <v>0</v>
      </c>
      <c r="N26" s="103">
        <f t="shared" si="3"/>
        <v>0</v>
      </c>
      <c r="O26" s="103">
        <f t="shared" si="16"/>
        <v>0</v>
      </c>
      <c r="P26" s="103">
        <f t="shared" si="4"/>
        <v>0</v>
      </c>
      <c r="Q26" s="103">
        <f t="shared" si="4"/>
        <v>0</v>
      </c>
      <c r="R26" s="103">
        <f t="shared" si="17"/>
        <v>0</v>
      </c>
      <c r="S26" s="103">
        <f t="shared" si="5"/>
        <v>0</v>
      </c>
      <c r="T26" s="103">
        <f t="shared" si="5"/>
        <v>0</v>
      </c>
      <c r="U26" s="103">
        <f t="shared" si="18"/>
        <v>0</v>
      </c>
      <c r="V26" s="103">
        <f t="shared" si="6"/>
        <v>0</v>
      </c>
      <c r="W26" s="103">
        <f t="shared" si="6"/>
        <v>0</v>
      </c>
      <c r="X26" s="103">
        <f t="shared" si="19"/>
        <v>0</v>
      </c>
      <c r="Y26" s="103">
        <f t="shared" si="7"/>
        <v>0</v>
      </c>
      <c r="Z26" s="103">
        <f t="shared" si="7"/>
        <v>0</v>
      </c>
      <c r="AA26" s="103">
        <f t="shared" si="20"/>
        <v>0</v>
      </c>
      <c r="AB26" s="110">
        <f t="shared" si="8"/>
        <v>0</v>
      </c>
      <c r="AC26" s="110">
        <f t="shared" si="8"/>
        <v>0</v>
      </c>
      <c r="AD26" s="110">
        <f t="shared" si="21"/>
        <v>0</v>
      </c>
      <c r="AE26" s="103">
        <f t="shared" si="9"/>
        <v>0</v>
      </c>
      <c r="AF26" s="103">
        <f t="shared" si="9"/>
        <v>0</v>
      </c>
      <c r="AG26" s="103">
        <f t="shared" si="22"/>
        <v>0</v>
      </c>
      <c r="AH26" s="103">
        <f t="shared" si="10"/>
        <v>0</v>
      </c>
      <c r="AI26" s="103">
        <f t="shared" si="10"/>
        <v>0</v>
      </c>
      <c r="AJ26" s="109">
        <f t="shared" si="23"/>
        <v>0</v>
      </c>
    </row>
    <row r="27" spans="1:36" ht="15.95" customHeight="1" thickTop="1" thickBot="1" x14ac:dyDescent="0.25">
      <c r="A27" s="52" t="s">
        <v>100</v>
      </c>
      <c r="B27" s="76">
        <f t="shared" si="11"/>
        <v>6672114.3200000003</v>
      </c>
      <c r="C27" s="76">
        <f t="shared" si="12"/>
        <v>70735369.549999997</v>
      </c>
      <c r="D27" s="103">
        <f t="shared" si="0"/>
        <v>0</v>
      </c>
      <c r="E27" s="103">
        <f t="shared" si="0"/>
        <v>0</v>
      </c>
      <c r="F27" s="103">
        <f t="shared" si="13"/>
        <v>0</v>
      </c>
      <c r="G27" s="103">
        <f t="shared" si="1"/>
        <v>6672114.3200000003</v>
      </c>
      <c r="H27" s="103">
        <f t="shared" si="1"/>
        <v>0</v>
      </c>
      <c r="I27" s="103">
        <f t="shared" si="14"/>
        <v>6672114.3200000003</v>
      </c>
      <c r="J27" s="103">
        <f t="shared" si="2"/>
        <v>0</v>
      </c>
      <c r="K27" s="103">
        <f t="shared" si="2"/>
        <v>70735369.549999997</v>
      </c>
      <c r="L27" s="103">
        <f t="shared" si="15"/>
        <v>70735369.549999997</v>
      </c>
      <c r="M27" s="103">
        <f t="shared" si="3"/>
        <v>0</v>
      </c>
      <c r="N27" s="103">
        <f t="shared" si="3"/>
        <v>0</v>
      </c>
      <c r="O27" s="103">
        <f t="shared" si="16"/>
        <v>0</v>
      </c>
      <c r="P27" s="103">
        <f t="shared" si="4"/>
        <v>0</v>
      </c>
      <c r="Q27" s="103">
        <f t="shared" si="4"/>
        <v>0</v>
      </c>
      <c r="R27" s="103">
        <f t="shared" si="17"/>
        <v>0</v>
      </c>
      <c r="S27" s="103">
        <f t="shared" si="5"/>
        <v>0</v>
      </c>
      <c r="T27" s="103">
        <f t="shared" si="5"/>
        <v>0</v>
      </c>
      <c r="U27" s="103">
        <f t="shared" si="18"/>
        <v>0</v>
      </c>
      <c r="V27" s="103">
        <f t="shared" si="6"/>
        <v>0</v>
      </c>
      <c r="W27" s="103">
        <f t="shared" si="6"/>
        <v>0</v>
      </c>
      <c r="X27" s="103">
        <f t="shared" si="19"/>
        <v>0</v>
      </c>
      <c r="Y27" s="103">
        <f t="shared" si="7"/>
        <v>0</v>
      </c>
      <c r="Z27" s="103">
        <f t="shared" si="7"/>
        <v>0</v>
      </c>
      <c r="AA27" s="103">
        <f t="shared" si="20"/>
        <v>0</v>
      </c>
      <c r="AB27" s="110">
        <f t="shared" si="8"/>
        <v>0</v>
      </c>
      <c r="AC27" s="110">
        <f t="shared" si="8"/>
        <v>0</v>
      </c>
      <c r="AD27" s="110">
        <f t="shared" si="21"/>
        <v>0</v>
      </c>
      <c r="AE27" s="103">
        <f t="shared" si="9"/>
        <v>0</v>
      </c>
      <c r="AF27" s="103">
        <f t="shared" si="9"/>
        <v>0</v>
      </c>
      <c r="AG27" s="103">
        <f t="shared" si="22"/>
        <v>0</v>
      </c>
      <c r="AH27" s="103">
        <f t="shared" si="10"/>
        <v>0</v>
      </c>
      <c r="AI27" s="103">
        <f t="shared" si="10"/>
        <v>0</v>
      </c>
      <c r="AJ27" s="109">
        <f t="shared" si="23"/>
        <v>0</v>
      </c>
    </row>
    <row r="28" spans="1:36" ht="15.95" customHeight="1" thickTop="1" thickBot="1" x14ac:dyDescent="0.25">
      <c r="A28" s="52" t="s">
        <v>92</v>
      </c>
      <c r="B28" s="76">
        <f t="shared" si="11"/>
        <v>20846078.710000001</v>
      </c>
      <c r="C28" s="76">
        <f t="shared" si="12"/>
        <v>26546320.449999999</v>
      </c>
      <c r="D28" s="103">
        <f t="shared" si="0"/>
        <v>655314.55000000005</v>
      </c>
      <c r="E28" s="103">
        <f t="shared" si="0"/>
        <v>0</v>
      </c>
      <c r="F28" s="103">
        <f t="shared" si="13"/>
        <v>655314.55000000005</v>
      </c>
      <c r="G28" s="103">
        <f t="shared" si="1"/>
        <v>0</v>
      </c>
      <c r="H28" s="103">
        <f t="shared" si="1"/>
        <v>0</v>
      </c>
      <c r="I28" s="103">
        <f t="shared" si="14"/>
        <v>0</v>
      </c>
      <c r="J28" s="103">
        <f t="shared" si="2"/>
        <v>0</v>
      </c>
      <c r="K28" s="103">
        <f t="shared" si="2"/>
        <v>26546322.949999999</v>
      </c>
      <c r="L28" s="103">
        <f t="shared" si="15"/>
        <v>26546322.949999999</v>
      </c>
      <c r="M28" s="103">
        <f t="shared" si="3"/>
        <v>0</v>
      </c>
      <c r="N28" s="103">
        <f t="shared" si="3"/>
        <v>0</v>
      </c>
      <c r="O28" s="103">
        <f t="shared" si="16"/>
        <v>0</v>
      </c>
      <c r="P28" s="103">
        <f t="shared" si="4"/>
        <v>0</v>
      </c>
      <c r="Q28" s="103">
        <f t="shared" si="4"/>
        <v>0</v>
      </c>
      <c r="R28" s="103">
        <f t="shared" si="17"/>
        <v>0</v>
      </c>
      <c r="S28" s="103">
        <f t="shared" si="5"/>
        <v>1637.93</v>
      </c>
      <c r="T28" s="103">
        <f t="shared" si="5"/>
        <v>0</v>
      </c>
      <c r="U28" s="103">
        <f t="shared" si="18"/>
        <v>1637.93</v>
      </c>
      <c r="V28" s="103">
        <f t="shared" si="6"/>
        <v>0</v>
      </c>
      <c r="W28" s="103">
        <f t="shared" si="6"/>
        <v>0</v>
      </c>
      <c r="X28" s="103">
        <f t="shared" si="19"/>
        <v>0</v>
      </c>
      <c r="Y28" s="103">
        <f t="shared" si="7"/>
        <v>18648015.66</v>
      </c>
      <c r="Z28" s="103">
        <f t="shared" si="7"/>
        <v>-2.5</v>
      </c>
      <c r="AA28" s="103">
        <f t="shared" si="20"/>
        <v>18648013.16</v>
      </c>
      <c r="AB28" s="110">
        <f t="shared" si="8"/>
        <v>0</v>
      </c>
      <c r="AC28" s="110">
        <f t="shared" si="8"/>
        <v>0</v>
      </c>
      <c r="AD28" s="110">
        <f t="shared" si="21"/>
        <v>0</v>
      </c>
      <c r="AE28" s="103">
        <f t="shared" si="9"/>
        <v>1122231.27</v>
      </c>
      <c r="AF28" s="103">
        <f t="shared" si="9"/>
        <v>0</v>
      </c>
      <c r="AG28" s="103">
        <f t="shared" si="22"/>
        <v>1122231.27</v>
      </c>
      <c r="AH28" s="103">
        <f t="shared" si="10"/>
        <v>418879.3</v>
      </c>
      <c r="AI28" s="103">
        <f t="shared" si="10"/>
        <v>0</v>
      </c>
      <c r="AJ28" s="109">
        <f t="shared" si="23"/>
        <v>418879.3</v>
      </c>
    </row>
    <row r="29" spans="1:36" ht="15.95" customHeight="1" thickTop="1" thickBot="1" x14ac:dyDescent="0.25">
      <c r="A29" s="52" t="s">
        <v>101</v>
      </c>
      <c r="B29" s="76">
        <f t="shared" si="11"/>
        <v>169412367.81999999</v>
      </c>
      <c r="C29" s="76">
        <f t="shared" si="12"/>
        <v>0</v>
      </c>
      <c r="D29" s="103">
        <f t="shared" ref="D29:E46" si="24">D88+D147+D206+D265+D322+D382+D439+D497+D555+D614+D673+D732</f>
        <v>5257631.870000001</v>
      </c>
      <c r="E29" s="103">
        <f t="shared" si="24"/>
        <v>0</v>
      </c>
      <c r="F29" s="103">
        <f t="shared" si="13"/>
        <v>5257631.870000001</v>
      </c>
      <c r="G29" s="103">
        <f t="shared" ref="G29:H46" si="25">G88+G147+G206+G265+G322+G382+G439+G497+G555+G614+G673+G732</f>
        <v>33854.06</v>
      </c>
      <c r="H29" s="103">
        <f t="shared" si="25"/>
        <v>0</v>
      </c>
      <c r="I29" s="103">
        <f t="shared" si="14"/>
        <v>33854.06</v>
      </c>
      <c r="J29" s="103">
        <f t="shared" ref="J29:K46" si="26">J88+J147+J206+J265+J322+J382+J439+J497+J555+J614+J673+J732</f>
        <v>431.03</v>
      </c>
      <c r="K29" s="103">
        <f t="shared" si="26"/>
        <v>0</v>
      </c>
      <c r="L29" s="103">
        <f t="shared" si="15"/>
        <v>431.03</v>
      </c>
      <c r="M29" s="103">
        <f t="shared" ref="M29:N46" si="27">M88+M147+M206+M265+M322+M382+M439+M497+M555+M614+M673+M732</f>
        <v>55452.590000000004</v>
      </c>
      <c r="N29" s="103">
        <f t="shared" si="27"/>
        <v>0</v>
      </c>
      <c r="O29" s="103">
        <f t="shared" si="16"/>
        <v>55452.590000000004</v>
      </c>
      <c r="P29" s="103">
        <f t="shared" ref="P29:Q46" si="28">P88+P147+P206+P265+P322+P382+P439+P497+P555+P614+P673+P732</f>
        <v>1069775.05</v>
      </c>
      <c r="Q29" s="103">
        <f t="shared" si="28"/>
        <v>0</v>
      </c>
      <c r="R29" s="103">
        <f t="shared" si="17"/>
        <v>1069775.05</v>
      </c>
      <c r="S29" s="103">
        <f t="shared" ref="S29:T46" si="29">S88+S147+S206+S265+S322+S382+S439+S497+S555+S614+S673+S732</f>
        <v>304017.97000000003</v>
      </c>
      <c r="T29" s="103">
        <f t="shared" si="29"/>
        <v>0</v>
      </c>
      <c r="U29" s="103">
        <f t="shared" si="18"/>
        <v>304017.97000000003</v>
      </c>
      <c r="V29" s="103">
        <f t="shared" ref="V29:W46" si="30">V88+V147+V206+V265+V322+V382+V439+V497+V555+V614+V673+V732</f>
        <v>6297.42</v>
      </c>
      <c r="W29" s="103">
        <f t="shared" si="30"/>
        <v>0</v>
      </c>
      <c r="X29" s="103">
        <f t="shared" si="19"/>
        <v>6297.42</v>
      </c>
      <c r="Y29" s="103">
        <f t="shared" ref="Y29:Z46" si="31">Y88+Y147+Y206+Y265+Y322+Y382+Y439+Y497+Y555+Y614+Y673+Y732</f>
        <v>95368624.299999997</v>
      </c>
      <c r="Z29" s="103">
        <f t="shared" si="31"/>
        <v>0</v>
      </c>
      <c r="AA29" s="103">
        <f t="shared" si="20"/>
        <v>95368624.299999997</v>
      </c>
      <c r="AB29" s="110">
        <f t="shared" ref="AB29:AC46" si="32">AB88+AB147+AB206+AB265+AB322+AB382+AB439+AB497+AB555+AB614+AB673+AB732</f>
        <v>0</v>
      </c>
      <c r="AC29" s="110">
        <f t="shared" si="32"/>
        <v>0</v>
      </c>
      <c r="AD29" s="110">
        <f t="shared" si="21"/>
        <v>0</v>
      </c>
      <c r="AE29" s="103">
        <f t="shared" ref="AE29:AF46" si="33">AE88+AE147+AE206+AE265+AE322+AE382+AE439+AE497+AE555+AE614+AE673+AE732</f>
        <v>59958536.079999998</v>
      </c>
      <c r="AF29" s="103">
        <f t="shared" si="33"/>
        <v>0</v>
      </c>
      <c r="AG29" s="103">
        <f t="shared" si="22"/>
        <v>59958536.079999998</v>
      </c>
      <c r="AH29" s="103">
        <f t="shared" ref="AH29:AI46" si="34">AH88+AH147+AH206+AH265+AH322+AH382+AH439+AH497+AH555+AH614+AH673+AH732</f>
        <v>7357747.4500000002</v>
      </c>
      <c r="AI29" s="103">
        <f t="shared" si="34"/>
        <v>0</v>
      </c>
      <c r="AJ29" s="109">
        <f t="shared" si="23"/>
        <v>7357747.4500000002</v>
      </c>
    </row>
    <row r="30" spans="1:36" ht="15.95" customHeight="1" thickTop="1" thickBot="1" x14ac:dyDescent="0.25">
      <c r="A30" s="51" t="s">
        <v>115</v>
      </c>
      <c r="B30" s="76">
        <f t="shared" si="11"/>
        <v>154220685.96999997</v>
      </c>
      <c r="C30" s="76">
        <f t="shared" si="12"/>
        <v>-1015671.5299999999</v>
      </c>
      <c r="D30" s="103">
        <f t="shared" si="24"/>
        <v>31861.019999999997</v>
      </c>
      <c r="E30" s="103">
        <f t="shared" si="24"/>
        <v>0</v>
      </c>
      <c r="F30" s="103">
        <f t="shared" si="13"/>
        <v>31861.019999999997</v>
      </c>
      <c r="G30" s="103">
        <f t="shared" si="25"/>
        <v>551866.68999999994</v>
      </c>
      <c r="H30" s="103">
        <f t="shared" si="25"/>
        <v>0</v>
      </c>
      <c r="I30" s="103">
        <f t="shared" si="14"/>
        <v>551866.68999999994</v>
      </c>
      <c r="J30" s="103">
        <f t="shared" si="26"/>
        <v>0</v>
      </c>
      <c r="K30" s="103">
        <f t="shared" si="26"/>
        <v>-1015671.5299999999</v>
      </c>
      <c r="L30" s="103">
        <f t="shared" si="15"/>
        <v>-1015671.5299999999</v>
      </c>
      <c r="M30" s="103">
        <f t="shared" si="27"/>
        <v>147897.84</v>
      </c>
      <c r="N30" s="103">
        <f t="shared" si="27"/>
        <v>0</v>
      </c>
      <c r="O30" s="103">
        <f t="shared" si="16"/>
        <v>147897.84</v>
      </c>
      <c r="P30" s="103">
        <f t="shared" si="28"/>
        <v>1696013.68</v>
      </c>
      <c r="Q30" s="103">
        <f t="shared" si="28"/>
        <v>0</v>
      </c>
      <c r="R30" s="103">
        <f t="shared" si="17"/>
        <v>1696013.68</v>
      </c>
      <c r="S30" s="103">
        <f t="shared" si="29"/>
        <v>491230.86</v>
      </c>
      <c r="T30" s="103">
        <f t="shared" si="29"/>
        <v>0</v>
      </c>
      <c r="U30" s="103">
        <f t="shared" si="18"/>
        <v>491230.86</v>
      </c>
      <c r="V30" s="103">
        <f t="shared" si="30"/>
        <v>21603.83</v>
      </c>
      <c r="W30" s="103">
        <f t="shared" si="30"/>
        <v>0</v>
      </c>
      <c r="X30" s="103">
        <f t="shared" si="19"/>
        <v>21603.83</v>
      </c>
      <c r="Y30" s="103">
        <f t="shared" si="31"/>
        <v>149784219.06999999</v>
      </c>
      <c r="Z30" s="103">
        <f t="shared" si="31"/>
        <v>0</v>
      </c>
      <c r="AA30" s="103">
        <f t="shared" si="20"/>
        <v>149784219.06999999</v>
      </c>
      <c r="AB30" s="110">
        <f t="shared" si="32"/>
        <v>0</v>
      </c>
      <c r="AC30" s="110">
        <f t="shared" si="32"/>
        <v>0</v>
      </c>
      <c r="AD30" s="110">
        <f t="shared" si="21"/>
        <v>0</v>
      </c>
      <c r="AE30" s="103">
        <f t="shared" si="33"/>
        <v>178664.06</v>
      </c>
      <c r="AF30" s="103">
        <f t="shared" si="33"/>
        <v>0</v>
      </c>
      <c r="AG30" s="103">
        <f t="shared" si="22"/>
        <v>178664.06</v>
      </c>
      <c r="AH30" s="103">
        <f t="shared" si="34"/>
        <v>1317328.9200000002</v>
      </c>
      <c r="AI30" s="103">
        <f t="shared" si="34"/>
        <v>0</v>
      </c>
      <c r="AJ30" s="109">
        <f t="shared" si="23"/>
        <v>1317328.9200000002</v>
      </c>
    </row>
    <row r="31" spans="1:36" ht="15.95" customHeight="1" thickTop="1" thickBot="1" x14ac:dyDescent="0.25">
      <c r="A31" s="52" t="s">
        <v>106</v>
      </c>
      <c r="B31" s="76">
        <f t="shared" si="11"/>
        <v>0</v>
      </c>
      <c r="C31" s="76">
        <f t="shared" si="12"/>
        <v>0</v>
      </c>
      <c r="D31" s="103">
        <f t="shared" si="24"/>
        <v>0</v>
      </c>
      <c r="E31" s="103">
        <f t="shared" si="24"/>
        <v>0</v>
      </c>
      <c r="F31" s="103">
        <f t="shared" si="13"/>
        <v>0</v>
      </c>
      <c r="G31" s="103">
        <f t="shared" si="25"/>
        <v>0</v>
      </c>
      <c r="H31" s="103">
        <f t="shared" si="25"/>
        <v>0</v>
      </c>
      <c r="I31" s="103">
        <f t="shared" si="14"/>
        <v>0</v>
      </c>
      <c r="J31" s="103">
        <f t="shared" si="26"/>
        <v>0</v>
      </c>
      <c r="K31" s="103">
        <f t="shared" si="26"/>
        <v>0</v>
      </c>
      <c r="L31" s="103">
        <f t="shared" si="15"/>
        <v>0</v>
      </c>
      <c r="M31" s="103">
        <f t="shared" si="27"/>
        <v>0</v>
      </c>
      <c r="N31" s="103">
        <f t="shared" si="27"/>
        <v>0</v>
      </c>
      <c r="O31" s="103">
        <f t="shared" si="16"/>
        <v>0</v>
      </c>
      <c r="P31" s="103">
        <f t="shared" si="28"/>
        <v>0</v>
      </c>
      <c r="Q31" s="103">
        <f t="shared" si="28"/>
        <v>0</v>
      </c>
      <c r="R31" s="103">
        <f t="shared" si="17"/>
        <v>0</v>
      </c>
      <c r="S31" s="103">
        <f t="shared" si="29"/>
        <v>0</v>
      </c>
      <c r="T31" s="103">
        <f t="shared" si="29"/>
        <v>0</v>
      </c>
      <c r="U31" s="103">
        <f t="shared" si="18"/>
        <v>0</v>
      </c>
      <c r="V31" s="103">
        <f t="shared" si="30"/>
        <v>0</v>
      </c>
      <c r="W31" s="103">
        <f t="shared" si="30"/>
        <v>0</v>
      </c>
      <c r="X31" s="103">
        <f t="shared" si="19"/>
        <v>0</v>
      </c>
      <c r="Y31" s="103">
        <f t="shared" si="31"/>
        <v>0</v>
      </c>
      <c r="Z31" s="103">
        <f t="shared" si="31"/>
        <v>0</v>
      </c>
      <c r="AA31" s="103">
        <f t="shared" si="20"/>
        <v>0</v>
      </c>
      <c r="AB31" s="110">
        <f t="shared" si="32"/>
        <v>0</v>
      </c>
      <c r="AC31" s="110">
        <f t="shared" si="32"/>
        <v>0</v>
      </c>
      <c r="AD31" s="110">
        <f t="shared" si="21"/>
        <v>0</v>
      </c>
      <c r="AE31" s="103">
        <f t="shared" si="33"/>
        <v>0</v>
      </c>
      <c r="AF31" s="103">
        <f t="shared" si="33"/>
        <v>0</v>
      </c>
      <c r="AG31" s="103">
        <f t="shared" si="22"/>
        <v>0</v>
      </c>
      <c r="AH31" s="103">
        <f t="shared" si="34"/>
        <v>0</v>
      </c>
      <c r="AI31" s="103">
        <f t="shared" si="34"/>
        <v>0</v>
      </c>
      <c r="AJ31" s="109">
        <f t="shared" si="23"/>
        <v>0</v>
      </c>
    </row>
    <row r="32" spans="1:36" ht="15.95" customHeight="1" thickTop="1" thickBot="1" x14ac:dyDescent="0.25">
      <c r="A32" s="52" t="s">
        <v>82</v>
      </c>
      <c r="B32" s="76">
        <f t="shared" si="11"/>
        <v>18622329.5</v>
      </c>
      <c r="C32" s="76">
        <f t="shared" si="12"/>
        <v>0</v>
      </c>
      <c r="D32" s="103">
        <f t="shared" si="24"/>
        <v>0</v>
      </c>
      <c r="E32" s="103">
        <f t="shared" si="24"/>
        <v>0</v>
      </c>
      <c r="F32" s="103">
        <f t="shared" si="13"/>
        <v>0</v>
      </c>
      <c r="G32" s="103">
        <f t="shared" si="25"/>
        <v>0</v>
      </c>
      <c r="H32" s="103">
        <f t="shared" si="25"/>
        <v>0</v>
      </c>
      <c r="I32" s="103">
        <f t="shared" si="14"/>
        <v>0</v>
      </c>
      <c r="J32" s="103">
        <f t="shared" si="26"/>
        <v>0</v>
      </c>
      <c r="K32" s="103">
        <f t="shared" si="26"/>
        <v>0</v>
      </c>
      <c r="L32" s="103">
        <f t="shared" si="15"/>
        <v>0</v>
      </c>
      <c r="M32" s="103">
        <f t="shared" si="27"/>
        <v>0</v>
      </c>
      <c r="N32" s="103">
        <f t="shared" si="27"/>
        <v>0</v>
      </c>
      <c r="O32" s="103">
        <f t="shared" si="16"/>
        <v>0</v>
      </c>
      <c r="P32" s="103">
        <f t="shared" si="28"/>
        <v>0</v>
      </c>
      <c r="Q32" s="103">
        <f t="shared" si="28"/>
        <v>0</v>
      </c>
      <c r="R32" s="103">
        <f t="shared" si="17"/>
        <v>0</v>
      </c>
      <c r="S32" s="103">
        <f t="shared" si="29"/>
        <v>0</v>
      </c>
      <c r="T32" s="103">
        <f t="shared" si="29"/>
        <v>0</v>
      </c>
      <c r="U32" s="103">
        <f t="shared" si="18"/>
        <v>0</v>
      </c>
      <c r="V32" s="103">
        <f t="shared" si="30"/>
        <v>0</v>
      </c>
      <c r="W32" s="103">
        <f t="shared" si="30"/>
        <v>0</v>
      </c>
      <c r="X32" s="103">
        <f t="shared" si="19"/>
        <v>0</v>
      </c>
      <c r="Y32" s="103">
        <f t="shared" si="31"/>
        <v>18622329.5</v>
      </c>
      <c r="Z32" s="103">
        <f t="shared" si="31"/>
        <v>0</v>
      </c>
      <c r="AA32" s="103">
        <f t="shared" si="20"/>
        <v>18622329.5</v>
      </c>
      <c r="AB32" s="110">
        <f t="shared" si="32"/>
        <v>0</v>
      </c>
      <c r="AC32" s="110">
        <f t="shared" si="32"/>
        <v>0</v>
      </c>
      <c r="AD32" s="110">
        <f t="shared" si="21"/>
        <v>0</v>
      </c>
      <c r="AE32" s="103">
        <f t="shared" si="33"/>
        <v>0</v>
      </c>
      <c r="AF32" s="103">
        <f t="shared" si="33"/>
        <v>0</v>
      </c>
      <c r="AG32" s="103">
        <f t="shared" si="22"/>
        <v>0</v>
      </c>
      <c r="AH32" s="103">
        <f t="shared" si="34"/>
        <v>0</v>
      </c>
      <c r="AI32" s="103">
        <f t="shared" si="34"/>
        <v>0</v>
      </c>
      <c r="AJ32" s="109">
        <f t="shared" si="23"/>
        <v>0</v>
      </c>
    </row>
    <row r="33" spans="1:36" ht="15.95" customHeight="1" thickTop="1" thickBot="1" x14ac:dyDescent="0.25">
      <c r="A33" s="52" t="s">
        <v>104</v>
      </c>
      <c r="B33" s="76">
        <f t="shared" si="11"/>
        <v>0</v>
      </c>
      <c r="C33" s="76">
        <f t="shared" si="12"/>
        <v>0</v>
      </c>
      <c r="D33" s="103">
        <f t="shared" si="24"/>
        <v>0</v>
      </c>
      <c r="E33" s="103">
        <f t="shared" si="24"/>
        <v>0</v>
      </c>
      <c r="F33" s="103">
        <f t="shared" si="13"/>
        <v>0</v>
      </c>
      <c r="G33" s="103">
        <f t="shared" si="25"/>
        <v>0</v>
      </c>
      <c r="H33" s="103">
        <f t="shared" si="25"/>
        <v>0</v>
      </c>
      <c r="I33" s="103">
        <f t="shared" si="14"/>
        <v>0</v>
      </c>
      <c r="J33" s="103">
        <f t="shared" si="26"/>
        <v>0</v>
      </c>
      <c r="K33" s="103">
        <f t="shared" si="26"/>
        <v>0</v>
      </c>
      <c r="L33" s="103">
        <f t="shared" si="15"/>
        <v>0</v>
      </c>
      <c r="M33" s="103">
        <f t="shared" si="27"/>
        <v>0</v>
      </c>
      <c r="N33" s="103">
        <f t="shared" si="27"/>
        <v>0</v>
      </c>
      <c r="O33" s="103">
        <f t="shared" si="16"/>
        <v>0</v>
      </c>
      <c r="P33" s="103">
        <f t="shared" si="28"/>
        <v>0</v>
      </c>
      <c r="Q33" s="103">
        <f t="shared" si="28"/>
        <v>0</v>
      </c>
      <c r="R33" s="103">
        <f t="shared" si="17"/>
        <v>0</v>
      </c>
      <c r="S33" s="103">
        <f t="shared" si="29"/>
        <v>0</v>
      </c>
      <c r="T33" s="103">
        <f t="shared" si="29"/>
        <v>0</v>
      </c>
      <c r="U33" s="103">
        <f t="shared" si="18"/>
        <v>0</v>
      </c>
      <c r="V33" s="103">
        <f t="shared" si="30"/>
        <v>0</v>
      </c>
      <c r="W33" s="103">
        <f t="shared" si="30"/>
        <v>0</v>
      </c>
      <c r="X33" s="103">
        <f t="shared" si="19"/>
        <v>0</v>
      </c>
      <c r="Y33" s="103">
        <f t="shared" si="31"/>
        <v>0</v>
      </c>
      <c r="Z33" s="103">
        <f t="shared" si="31"/>
        <v>0</v>
      </c>
      <c r="AA33" s="103">
        <f t="shared" si="20"/>
        <v>0</v>
      </c>
      <c r="AB33" s="110">
        <f t="shared" si="32"/>
        <v>0</v>
      </c>
      <c r="AC33" s="110">
        <f t="shared" si="32"/>
        <v>0</v>
      </c>
      <c r="AD33" s="110">
        <f t="shared" si="21"/>
        <v>0</v>
      </c>
      <c r="AE33" s="103">
        <f t="shared" si="33"/>
        <v>0</v>
      </c>
      <c r="AF33" s="103">
        <f t="shared" si="33"/>
        <v>0</v>
      </c>
      <c r="AG33" s="103">
        <f t="shared" si="22"/>
        <v>0</v>
      </c>
      <c r="AH33" s="103">
        <f t="shared" si="34"/>
        <v>0</v>
      </c>
      <c r="AI33" s="103">
        <f t="shared" si="34"/>
        <v>0</v>
      </c>
      <c r="AJ33" s="109">
        <f t="shared" si="23"/>
        <v>0</v>
      </c>
    </row>
    <row r="34" spans="1:36" ht="15.95" customHeight="1" thickTop="1" thickBot="1" x14ac:dyDescent="0.25">
      <c r="A34" s="52" t="s">
        <v>114</v>
      </c>
      <c r="B34" s="76">
        <f t="shared" si="11"/>
        <v>114385365.38</v>
      </c>
      <c r="C34" s="76">
        <f t="shared" si="12"/>
        <v>2128362.58</v>
      </c>
      <c r="D34" s="103">
        <f t="shared" si="24"/>
        <v>126492.44</v>
      </c>
      <c r="E34" s="103">
        <f t="shared" si="24"/>
        <v>0</v>
      </c>
      <c r="F34" s="103">
        <f t="shared" si="13"/>
        <v>126492.44</v>
      </c>
      <c r="G34" s="103">
        <f t="shared" si="25"/>
        <v>4388704.3899999997</v>
      </c>
      <c r="H34" s="103">
        <f t="shared" si="25"/>
        <v>0</v>
      </c>
      <c r="I34" s="103">
        <f t="shared" si="14"/>
        <v>4388704.3899999997</v>
      </c>
      <c r="J34" s="103">
        <f t="shared" si="26"/>
        <v>0</v>
      </c>
      <c r="K34" s="103">
        <f t="shared" si="26"/>
        <v>0</v>
      </c>
      <c r="L34" s="103">
        <f t="shared" si="15"/>
        <v>0</v>
      </c>
      <c r="M34" s="103">
        <f t="shared" si="27"/>
        <v>10563207.52</v>
      </c>
      <c r="N34" s="103">
        <f t="shared" si="27"/>
        <v>0</v>
      </c>
      <c r="O34" s="103">
        <f t="shared" si="16"/>
        <v>10563207.52</v>
      </c>
      <c r="P34" s="103">
        <f t="shared" si="28"/>
        <v>37629939.340000004</v>
      </c>
      <c r="Q34" s="103">
        <f t="shared" si="28"/>
        <v>1918993.79</v>
      </c>
      <c r="R34" s="103">
        <f t="shared" si="17"/>
        <v>39548933.130000003</v>
      </c>
      <c r="S34" s="103">
        <f t="shared" si="29"/>
        <v>1392282.3199999998</v>
      </c>
      <c r="T34" s="103">
        <f t="shared" si="29"/>
        <v>0</v>
      </c>
      <c r="U34" s="103">
        <f t="shared" si="18"/>
        <v>1392282.3199999998</v>
      </c>
      <c r="V34" s="103">
        <f t="shared" si="30"/>
        <v>1702257.37</v>
      </c>
      <c r="W34" s="103">
        <f t="shared" si="30"/>
        <v>14379.4</v>
      </c>
      <c r="X34" s="103">
        <f t="shared" si="19"/>
        <v>1716636.77</v>
      </c>
      <c r="Y34" s="103">
        <f t="shared" si="31"/>
        <v>52563528.520000003</v>
      </c>
      <c r="Z34" s="103">
        <f t="shared" si="31"/>
        <v>0</v>
      </c>
      <c r="AA34" s="103">
        <f t="shared" si="20"/>
        <v>52563528.520000003</v>
      </c>
      <c r="AB34" s="110">
        <f t="shared" si="32"/>
        <v>0</v>
      </c>
      <c r="AC34" s="110">
        <f t="shared" si="32"/>
        <v>0</v>
      </c>
      <c r="AD34" s="110">
        <f t="shared" si="21"/>
        <v>0</v>
      </c>
      <c r="AE34" s="103">
        <f t="shared" si="33"/>
        <v>1650170.02</v>
      </c>
      <c r="AF34" s="103">
        <f t="shared" si="33"/>
        <v>126106.49</v>
      </c>
      <c r="AG34" s="103">
        <f t="shared" si="22"/>
        <v>1776276.51</v>
      </c>
      <c r="AH34" s="103">
        <f t="shared" si="34"/>
        <v>4368783.46</v>
      </c>
      <c r="AI34" s="103">
        <f t="shared" si="34"/>
        <v>68882.899999999994</v>
      </c>
      <c r="AJ34" s="109">
        <f t="shared" si="23"/>
        <v>4437666.3600000003</v>
      </c>
    </row>
    <row r="35" spans="1:36" ht="15.95" customHeight="1" thickTop="1" thickBot="1" x14ac:dyDescent="0.25">
      <c r="A35" s="52" t="s">
        <v>116</v>
      </c>
      <c r="B35" s="76">
        <f t="shared" si="11"/>
        <v>182045554.84</v>
      </c>
      <c r="C35" s="76">
        <f t="shared" si="12"/>
        <v>2479194022.6300006</v>
      </c>
      <c r="D35" s="103">
        <f t="shared" si="24"/>
        <v>11539638.57</v>
      </c>
      <c r="E35" s="103">
        <f t="shared" si="24"/>
        <v>0</v>
      </c>
      <c r="F35" s="103">
        <f t="shared" si="13"/>
        <v>11539638.57</v>
      </c>
      <c r="G35" s="103">
        <f t="shared" si="25"/>
        <v>63955113.179999992</v>
      </c>
      <c r="H35" s="103">
        <f t="shared" si="25"/>
        <v>17164430.760000002</v>
      </c>
      <c r="I35" s="103">
        <f t="shared" si="14"/>
        <v>81119543.939999998</v>
      </c>
      <c r="J35" s="103">
        <f t="shared" si="26"/>
        <v>0</v>
      </c>
      <c r="K35" s="103">
        <f t="shared" si="26"/>
        <v>2461796162.8600001</v>
      </c>
      <c r="L35" s="103">
        <f t="shared" si="15"/>
        <v>2461796162.8600001</v>
      </c>
      <c r="M35" s="103">
        <f t="shared" si="27"/>
        <v>4116104.0300000003</v>
      </c>
      <c r="N35" s="103">
        <f t="shared" si="27"/>
        <v>0</v>
      </c>
      <c r="O35" s="103">
        <f t="shared" si="16"/>
        <v>4116104.0300000003</v>
      </c>
      <c r="P35" s="103">
        <f t="shared" si="28"/>
        <v>29537210.18</v>
      </c>
      <c r="Q35" s="103">
        <f t="shared" si="28"/>
        <v>137593.1</v>
      </c>
      <c r="R35" s="103">
        <f t="shared" si="17"/>
        <v>29674803.280000001</v>
      </c>
      <c r="S35" s="103">
        <f t="shared" si="29"/>
        <v>104035.14000000001</v>
      </c>
      <c r="T35" s="103">
        <f t="shared" si="29"/>
        <v>0</v>
      </c>
      <c r="U35" s="103">
        <f t="shared" si="18"/>
        <v>104035.14000000001</v>
      </c>
      <c r="V35" s="103">
        <f t="shared" si="30"/>
        <v>184986.91999999998</v>
      </c>
      <c r="W35" s="103">
        <f t="shared" si="30"/>
        <v>0</v>
      </c>
      <c r="X35" s="103">
        <f t="shared" si="19"/>
        <v>184986.91999999998</v>
      </c>
      <c r="Y35" s="103">
        <f t="shared" si="31"/>
        <v>66795597.640000001</v>
      </c>
      <c r="Z35" s="103">
        <f t="shared" si="31"/>
        <v>74714.759999999995</v>
      </c>
      <c r="AA35" s="103">
        <f t="shared" si="20"/>
        <v>66870312.399999999</v>
      </c>
      <c r="AB35" s="110">
        <f t="shared" si="32"/>
        <v>0</v>
      </c>
      <c r="AC35" s="110">
        <f t="shared" si="32"/>
        <v>0</v>
      </c>
      <c r="AD35" s="110">
        <f t="shared" si="21"/>
        <v>0</v>
      </c>
      <c r="AE35" s="103">
        <f t="shared" si="33"/>
        <v>1493350.2599999998</v>
      </c>
      <c r="AF35" s="103">
        <f t="shared" si="33"/>
        <v>0</v>
      </c>
      <c r="AG35" s="103">
        <f t="shared" si="22"/>
        <v>1493350.2599999998</v>
      </c>
      <c r="AH35" s="103">
        <f t="shared" si="34"/>
        <v>4319518.92</v>
      </c>
      <c r="AI35" s="103">
        <f t="shared" si="34"/>
        <v>21121.15</v>
      </c>
      <c r="AJ35" s="109">
        <f t="shared" si="23"/>
        <v>4340640.07</v>
      </c>
    </row>
    <row r="36" spans="1:36" ht="15.95" customHeight="1" thickTop="1" thickBot="1" x14ac:dyDescent="0.25">
      <c r="A36" s="52" t="s">
        <v>119</v>
      </c>
      <c r="B36" s="76">
        <f t="shared" si="11"/>
        <v>56079430.030000001</v>
      </c>
      <c r="C36" s="76">
        <f t="shared" si="12"/>
        <v>361638.38999999996</v>
      </c>
      <c r="D36" s="103">
        <f t="shared" si="24"/>
        <v>1533.88</v>
      </c>
      <c r="E36" s="103">
        <f t="shared" si="24"/>
        <v>0</v>
      </c>
      <c r="F36" s="103">
        <f t="shared" si="13"/>
        <v>1533.88</v>
      </c>
      <c r="G36" s="103">
        <f t="shared" si="25"/>
        <v>186543.84</v>
      </c>
      <c r="H36" s="103">
        <f t="shared" si="25"/>
        <v>0</v>
      </c>
      <c r="I36" s="103">
        <f t="shared" si="14"/>
        <v>186543.84</v>
      </c>
      <c r="J36" s="103">
        <f t="shared" si="26"/>
        <v>0</v>
      </c>
      <c r="K36" s="103">
        <f t="shared" si="26"/>
        <v>166664.88999999998</v>
      </c>
      <c r="L36" s="103">
        <f t="shared" si="15"/>
        <v>166664.88999999998</v>
      </c>
      <c r="M36" s="103">
        <f t="shared" si="27"/>
        <v>0</v>
      </c>
      <c r="N36" s="103">
        <f t="shared" si="27"/>
        <v>0</v>
      </c>
      <c r="O36" s="103">
        <f t="shared" si="16"/>
        <v>0</v>
      </c>
      <c r="P36" s="103">
        <f t="shared" si="28"/>
        <v>3907367.2800000003</v>
      </c>
      <c r="Q36" s="103">
        <f t="shared" si="28"/>
        <v>40017.199999999997</v>
      </c>
      <c r="R36" s="103">
        <f t="shared" si="17"/>
        <v>3947384.4800000004</v>
      </c>
      <c r="S36" s="103">
        <f t="shared" si="29"/>
        <v>340082.82000000007</v>
      </c>
      <c r="T36" s="103">
        <f t="shared" si="29"/>
        <v>0</v>
      </c>
      <c r="U36" s="103">
        <f t="shared" si="18"/>
        <v>340082.82000000007</v>
      </c>
      <c r="V36" s="103">
        <f t="shared" si="30"/>
        <v>217468.29</v>
      </c>
      <c r="W36" s="103">
        <f t="shared" si="30"/>
        <v>0</v>
      </c>
      <c r="X36" s="103">
        <f t="shared" si="19"/>
        <v>217468.29</v>
      </c>
      <c r="Y36" s="103">
        <f t="shared" si="31"/>
        <v>47516837.770000003</v>
      </c>
      <c r="Z36" s="103">
        <f t="shared" si="31"/>
        <v>89665.05</v>
      </c>
      <c r="AA36" s="103">
        <f t="shared" si="20"/>
        <v>47606502.82</v>
      </c>
      <c r="AB36" s="110">
        <f t="shared" si="32"/>
        <v>0</v>
      </c>
      <c r="AC36" s="110">
        <f t="shared" si="32"/>
        <v>0</v>
      </c>
      <c r="AD36" s="110">
        <f t="shared" si="21"/>
        <v>0</v>
      </c>
      <c r="AE36" s="103">
        <f t="shared" si="33"/>
        <v>1113960.5899999999</v>
      </c>
      <c r="AF36" s="103">
        <f t="shared" si="33"/>
        <v>17000</v>
      </c>
      <c r="AG36" s="103">
        <f t="shared" si="22"/>
        <v>1130960.5899999999</v>
      </c>
      <c r="AH36" s="103">
        <f t="shared" si="34"/>
        <v>2795635.56</v>
      </c>
      <c r="AI36" s="103">
        <f t="shared" si="34"/>
        <v>48291.25</v>
      </c>
      <c r="AJ36" s="109">
        <f t="shared" si="23"/>
        <v>2843926.81</v>
      </c>
    </row>
    <row r="37" spans="1:36" ht="15.95" customHeight="1" thickTop="1" thickBot="1" x14ac:dyDescent="0.25">
      <c r="A37" s="52" t="s">
        <v>124</v>
      </c>
      <c r="B37" s="76">
        <f t="shared" si="11"/>
        <v>49988164.43</v>
      </c>
      <c r="C37" s="76">
        <f t="shared" si="12"/>
        <v>232851</v>
      </c>
      <c r="D37" s="103">
        <f t="shared" si="24"/>
        <v>0</v>
      </c>
      <c r="E37" s="103">
        <f t="shared" si="24"/>
        <v>0</v>
      </c>
      <c r="F37" s="103">
        <f t="shared" si="13"/>
        <v>0</v>
      </c>
      <c r="G37" s="103">
        <f t="shared" si="25"/>
        <v>1284662.58</v>
      </c>
      <c r="H37" s="103">
        <f t="shared" si="25"/>
        <v>0</v>
      </c>
      <c r="I37" s="103">
        <f t="shared" si="14"/>
        <v>1284662.58</v>
      </c>
      <c r="J37" s="103">
        <f t="shared" si="26"/>
        <v>0</v>
      </c>
      <c r="K37" s="103">
        <f t="shared" si="26"/>
        <v>232851</v>
      </c>
      <c r="L37" s="103">
        <f t="shared" si="15"/>
        <v>232851</v>
      </c>
      <c r="M37" s="103">
        <f t="shared" si="27"/>
        <v>31675.86</v>
      </c>
      <c r="N37" s="103">
        <f t="shared" si="27"/>
        <v>0</v>
      </c>
      <c r="O37" s="103">
        <f t="shared" si="16"/>
        <v>31675.86</v>
      </c>
      <c r="P37" s="103">
        <f t="shared" si="28"/>
        <v>1587701.8000000003</v>
      </c>
      <c r="Q37" s="103">
        <f t="shared" si="28"/>
        <v>0</v>
      </c>
      <c r="R37" s="103">
        <f t="shared" si="17"/>
        <v>1587701.8000000003</v>
      </c>
      <c r="S37" s="103">
        <f t="shared" si="29"/>
        <v>134478.88999999998</v>
      </c>
      <c r="T37" s="103">
        <f t="shared" si="29"/>
        <v>0</v>
      </c>
      <c r="U37" s="103">
        <f t="shared" si="18"/>
        <v>134478.88999999998</v>
      </c>
      <c r="V37" s="103">
        <f t="shared" si="30"/>
        <v>414404.05000000005</v>
      </c>
      <c r="W37" s="103">
        <f t="shared" si="30"/>
        <v>0</v>
      </c>
      <c r="X37" s="103">
        <f t="shared" si="19"/>
        <v>414404.05000000005</v>
      </c>
      <c r="Y37" s="103">
        <f t="shared" si="31"/>
        <v>27974334.710000001</v>
      </c>
      <c r="Z37" s="103">
        <f t="shared" si="31"/>
        <v>0</v>
      </c>
      <c r="AA37" s="103">
        <f t="shared" si="20"/>
        <v>27974334.710000001</v>
      </c>
      <c r="AB37" s="110">
        <f t="shared" si="32"/>
        <v>0</v>
      </c>
      <c r="AC37" s="110">
        <f t="shared" si="32"/>
        <v>0</v>
      </c>
      <c r="AD37" s="110">
        <f t="shared" si="21"/>
        <v>0</v>
      </c>
      <c r="AE37" s="103">
        <f t="shared" si="33"/>
        <v>17209799.809999999</v>
      </c>
      <c r="AF37" s="103">
        <f t="shared" si="33"/>
        <v>0</v>
      </c>
      <c r="AG37" s="103">
        <f t="shared" si="22"/>
        <v>17209799.809999999</v>
      </c>
      <c r="AH37" s="103">
        <f t="shared" si="34"/>
        <v>1351106.73</v>
      </c>
      <c r="AI37" s="103">
        <f t="shared" si="34"/>
        <v>0</v>
      </c>
      <c r="AJ37" s="109">
        <f t="shared" si="23"/>
        <v>1351106.73</v>
      </c>
    </row>
    <row r="38" spans="1:36" ht="15.95" customHeight="1" thickTop="1" thickBot="1" x14ac:dyDescent="0.25">
      <c r="A38" s="52" t="s">
        <v>102</v>
      </c>
      <c r="B38" s="76">
        <f t="shared" si="11"/>
        <v>0</v>
      </c>
      <c r="C38" s="76">
        <f t="shared" si="12"/>
        <v>0</v>
      </c>
      <c r="D38" s="103">
        <f t="shared" si="24"/>
        <v>0</v>
      </c>
      <c r="E38" s="103">
        <f t="shared" si="24"/>
        <v>0</v>
      </c>
      <c r="F38" s="103">
        <f t="shared" si="13"/>
        <v>0</v>
      </c>
      <c r="G38" s="103">
        <f t="shared" si="25"/>
        <v>0</v>
      </c>
      <c r="H38" s="103">
        <f t="shared" si="25"/>
        <v>0</v>
      </c>
      <c r="I38" s="103">
        <f t="shared" si="14"/>
        <v>0</v>
      </c>
      <c r="J38" s="103">
        <f t="shared" si="26"/>
        <v>0</v>
      </c>
      <c r="K38" s="103">
        <f t="shared" si="26"/>
        <v>0</v>
      </c>
      <c r="L38" s="103">
        <f t="shared" si="15"/>
        <v>0</v>
      </c>
      <c r="M38" s="103">
        <f t="shared" si="27"/>
        <v>0</v>
      </c>
      <c r="N38" s="103">
        <f t="shared" si="27"/>
        <v>0</v>
      </c>
      <c r="O38" s="103">
        <f t="shared" si="16"/>
        <v>0</v>
      </c>
      <c r="P38" s="103">
        <f t="shared" si="28"/>
        <v>0</v>
      </c>
      <c r="Q38" s="103">
        <f t="shared" si="28"/>
        <v>0</v>
      </c>
      <c r="R38" s="103">
        <f t="shared" si="17"/>
        <v>0</v>
      </c>
      <c r="S38" s="103">
        <f t="shared" si="29"/>
        <v>0</v>
      </c>
      <c r="T38" s="103">
        <f t="shared" si="29"/>
        <v>0</v>
      </c>
      <c r="U38" s="103">
        <f t="shared" si="18"/>
        <v>0</v>
      </c>
      <c r="V38" s="103">
        <f t="shared" si="30"/>
        <v>0</v>
      </c>
      <c r="W38" s="103">
        <f t="shared" si="30"/>
        <v>0</v>
      </c>
      <c r="X38" s="103">
        <f t="shared" si="19"/>
        <v>0</v>
      </c>
      <c r="Y38" s="103">
        <f t="shared" si="31"/>
        <v>0</v>
      </c>
      <c r="Z38" s="103">
        <f t="shared" si="31"/>
        <v>0</v>
      </c>
      <c r="AA38" s="103">
        <f t="shared" si="20"/>
        <v>0</v>
      </c>
      <c r="AB38" s="110">
        <f t="shared" si="32"/>
        <v>0</v>
      </c>
      <c r="AC38" s="110">
        <f t="shared" si="32"/>
        <v>0</v>
      </c>
      <c r="AD38" s="110">
        <f t="shared" si="21"/>
        <v>0</v>
      </c>
      <c r="AE38" s="103">
        <f t="shared" si="33"/>
        <v>0</v>
      </c>
      <c r="AF38" s="103">
        <f t="shared" si="33"/>
        <v>0</v>
      </c>
      <c r="AG38" s="103">
        <f t="shared" si="22"/>
        <v>0</v>
      </c>
      <c r="AH38" s="103">
        <f t="shared" si="34"/>
        <v>0</v>
      </c>
      <c r="AI38" s="103">
        <f t="shared" si="34"/>
        <v>0</v>
      </c>
      <c r="AJ38" s="109">
        <f t="shared" si="23"/>
        <v>0</v>
      </c>
    </row>
    <row r="39" spans="1:36" ht="15.95" customHeight="1" thickTop="1" thickBot="1" x14ac:dyDescent="0.25">
      <c r="A39" s="51" t="s">
        <v>109</v>
      </c>
      <c r="B39" s="76">
        <f t="shared" si="11"/>
        <v>0</v>
      </c>
      <c r="C39" s="76">
        <f t="shared" si="12"/>
        <v>76939658.680000007</v>
      </c>
      <c r="D39" s="103">
        <f t="shared" si="24"/>
        <v>0</v>
      </c>
      <c r="E39" s="103">
        <f t="shared" si="24"/>
        <v>0</v>
      </c>
      <c r="F39" s="103">
        <f t="shared" si="13"/>
        <v>0</v>
      </c>
      <c r="G39" s="103">
        <f t="shared" si="25"/>
        <v>0</v>
      </c>
      <c r="H39" s="103">
        <f t="shared" si="25"/>
        <v>0</v>
      </c>
      <c r="I39" s="103">
        <f t="shared" si="14"/>
        <v>0</v>
      </c>
      <c r="J39" s="103">
        <f t="shared" si="26"/>
        <v>0</v>
      </c>
      <c r="K39" s="103">
        <f t="shared" si="26"/>
        <v>76939658.680000007</v>
      </c>
      <c r="L39" s="103">
        <f t="shared" si="15"/>
        <v>76939658.680000007</v>
      </c>
      <c r="M39" s="103">
        <f t="shared" si="27"/>
        <v>0</v>
      </c>
      <c r="N39" s="103">
        <f t="shared" si="27"/>
        <v>0</v>
      </c>
      <c r="O39" s="103">
        <f t="shared" si="16"/>
        <v>0</v>
      </c>
      <c r="P39" s="103">
        <f t="shared" si="28"/>
        <v>0</v>
      </c>
      <c r="Q39" s="103">
        <f t="shared" si="28"/>
        <v>0</v>
      </c>
      <c r="R39" s="103">
        <f t="shared" si="17"/>
        <v>0</v>
      </c>
      <c r="S39" s="103">
        <f t="shared" si="29"/>
        <v>0</v>
      </c>
      <c r="T39" s="103">
        <f t="shared" si="29"/>
        <v>0</v>
      </c>
      <c r="U39" s="103">
        <f t="shared" si="18"/>
        <v>0</v>
      </c>
      <c r="V39" s="103">
        <f t="shared" si="30"/>
        <v>0</v>
      </c>
      <c r="W39" s="103">
        <f t="shared" si="30"/>
        <v>0</v>
      </c>
      <c r="X39" s="103">
        <f t="shared" si="19"/>
        <v>0</v>
      </c>
      <c r="Y39" s="103">
        <f t="shared" si="31"/>
        <v>0</v>
      </c>
      <c r="Z39" s="103">
        <f t="shared" si="31"/>
        <v>0</v>
      </c>
      <c r="AA39" s="103">
        <f t="shared" si="20"/>
        <v>0</v>
      </c>
      <c r="AB39" s="110">
        <f t="shared" si="32"/>
        <v>0</v>
      </c>
      <c r="AC39" s="110">
        <f t="shared" si="32"/>
        <v>0</v>
      </c>
      <c r="AD39" s="110">
        <f t="shared" si="21"/>
        <v>0</v>
      </c>
      <c r="AE39" s="103">
        <f t="shared" si="33"/>
        <v>0</v>
      </c>
      <c r="AF39" s="103">
        <f t="shared" si="33"/>
        <v>0</v>
      </c>
      <c r="AG39" s="103">
        <f t="shared" si="22"/>
        <v>0</v>
      </c>
      <c r="AH39" s="103">
        <f t="shared" si="34"/>
        <v>0</v>
      </c>
      <c r="AI39" s="103">
        <f t="shared" si="34"/>
        <v>0</v>
      </c>
      <c r="AJ39" s="109">
        <f t="shared" si="23"/>
        <v>0</v>
      </c>
    </row>
    <row r="40" spans="1:36" ht="15.95" customHeight="1" thickTop="1" thickBot="1" x14ac:dyDescent="0.25">
      <c r="A40" s="52" t="s">
        <v>123</v>
      </c>
      <c r="B40" s="76">
        <f t="shared" si="11"/>
        <v>14666811.460000001</v>
      </c>
      <c r="C40" s="76">
        <f t="shared" si="12"/>
        <v>9943.0300000000007</v>
      </c>
      <c r="D40" s="103">
        <f t="shared" si="24"/>
        <v>0</v>
      </c>
      <c r="E40" s="103">
        <f t="shared" si="24"/>
        <v>0</v>
      </c>
      <c r="F40" s="103">
        <f t="shared" si="13"/>
        <v>0</v>
      </c>
      <c r="G40" s="103">
        <f t="shared" si="25"/>
        <v>0</v>
      </c>
      <c r="H40" s="103">
        <f t="shared" si="25"/>
        <v>0</v>
      </c>
      <c r="I40" s="103">
        <f t="shared" si="14"/>
        <v>0</v>
      </c>
      <c r="J40" s="103">
        <f t="shared" si="26"/>
        <v>0</v>
      </c>
      <c r="K40" s="103">
        <f t="shared" si="26"/>
        <v>0</v>
      </c>
      <c r="L40" s="103">
        <f t="shared" si="15"/>
        <v>0</v>
      </c>
      <c r="M40" s="103">
        <f t="shared" si="27"/>
        <v>0</v>
      </c>
      <c r="N40" s="103">
        <f t="shared" si="27"/>
        <v>0</v>
      </c>
      <c r="O40" s="103">
        <f t="shared" si="16"/>
        <v>0</v>
      </c>
      <c r="P40" s="103">
        <f t="shared" si="28"/>
        <v>1424007.93</v>
      </c>
      <c r="Q40" s="103">
        <f t="shared" si="28"/>
        <v>0</v>
      </c>
      <c r="R40" s="103">
        <f t="shared" si="17"/>
        <v>1424007.93</v>
      </c>
      <c r="S40" s="103">
        <f t="shared" si="29"/>
        <v>645504.6</v>
      </c>
      <c r="T40" s="103">
        <f t="shared" si="29"/>
        <v>0</v>
      </c>
      <c r="U40" s="103">
        <f t="shared" si="18"/>
        <v>645504.6</v>
      </c>
      <c r="V40" s="103">
        <f t="shared" si="30"/>
        <v>45424.11</v>
      </c>
      <c r="W40" s="103">
        <f t="shared" si="30"/>
        <v>0</v>
      </c>
      <c r="X40" s="103">
        <f t="shared" si="19"/>
        <v>45424.11</v>
      </c>
      <c r="Y40" s="103">
        <f t="shared" si="31"/>
        <v>9805635.1600000001</v>
      </c>
      <c r="Z40" s="103">
        <f t="shared" si="31"/>
        <v>9943.0300000000007</v>
      </c>
      <c r="AA40" s="103">
        <f t="shared" si="20"/>
        <v>9815578.1899999995</v>
      </c>
      <c r="AB40" s="110">
        <f t="shared" si="32"/>
        <v>0</v>
      </c>
      <c r="AC40" s="110">
        <f t="shared" si="32"/>
        <v>0</v>
      </c>
      <c r="AD40" s="110">
        <f t="shared" si="21"/>
        <v>0</v>
      </c>
      <c r="AE40" s="103">
        <f t="shared" si="33"/>
        <v>577049.43999999994</v>
      </c>
      <c r="AF40" s="103">
        <f t="shared" si="33"/>
        <v>0</v>
      </c>
      <c r="AG40" s="103">
        <f t="shared" si="22"/>
        <v>577049.43999999994</v>
      </c>
      <c r="AH40" s="103">
        <f t="shared" si="34"/>
        <v>2169190.2199999997</v>
      </c>
      <c r="AI40" s="103">
        <f t="shared" si="34"/>
        <v>0</v>
      </c>
      <c r="AJ40" s="109">
        <f t="shared" si="23"/>
        <v>2169190.2199999997</v>
      </c>
    </row>
    <row r="41" spans="1:36" ht="15.95" customHeight="1" thickTop="1" thickBot="1" x14ac:dyDescent="0.25">
      <c r="A41" s="52" t="s">
        <v>118</v>
      </c>
      <c r="B41" s="76">
        <f t="shared" si="11"/>
        <v>33972973.220000006</v>
      </c>
      <c r="C41" s="76">
        <f t="shared" si="12"/>
        <v>839589.02999999991</v>
      </c>
      <c r="D41" s="103">
        <f t="shared" si="24"/>
        <v>1724.14</v>
      </c>
      <c r="E41" s="103">
        <f t="shared" si="24"/>
        <v>0</v>
      </c>
      <c r="F41" s="103">
        <f t="shared" si="13"/>
        <v>1724.14</v>
      </c>
      <c r="G41" s="103">
        <f t="shared" si="25"/>
        <v>23322497.740000002</v>
      </c>
      <c r="H41" s="103">
        <f t="shared" si="25"/>
        <v>0</v>
      </c>
      <c r="I41" s="103">
        <f t="shared" si="14"/>
        <v>23322497.740000002</v>
      </c>
      <c r="J41" s="103">
        <f t="shared" si="26"/>
        <v>0</v>
      </c>
      <c r="K41" s="103">
        <f t="shared" si="26"/>
        <v>0</v>
      </c>
      <c r="L41" s="103">
        <f t="shared" si="15"/>
        <v>0</v>
      </c>
      <c r="M41" s="103">
        <f t="shared" si="27"/>
        <v>0</v>
      </c>
      <c r="N41" s="103">
        <f t="shared" si="27"/>
        <v>0</v>
      </c>
      <c r="O41" s="103">
        <f t="shared" si="16"/>
        <v>0</v>
      </c>
      <c r="P41" s="103">
        <f t="shared" si="28"/>
        <v>9358215.8900000006</v>
      </c>
      <c r="Q41" s="103">
        <f t="shared" si="28"/>
        <v>762469.17</v>
      </c>
      <c r="R41" s="103">
        <f t="shared" si="17"/>
        <v>10120685.060000001</v>
      </c>
      <c r="S41" s="103">
        <f t="shared" si="29"/>
        <v>408691.31999999995</v>
      </c>
      <c r="T41" s="103">
        <f t="shared" si="29"/>
        <v>0</v>
      </c>
      <c r="U41" s="103">
        <f t="shared" si="18"/>
        <v>408691.31999999995</v>
      </c>
      <c r="V41" s="103">
        <f t="shared" si="30"/>
        <v>22715.329999999998</v>
      </c>
      <c r="W41" s="103">
        <f t="shared" si="30"/>
        <v>0</v>
      </c>
      <c r="X41" s="103">
        <f t="shared" si="19"/>
        <v>22715.329999999998</v>
      </c>
      <c r="Y41" s="103">
        <f t="shared" si="31"/>
        <v>0</v>
      </c>
      <c r="Z41" s="103">
        <f t="shared" si="31"/>
        <v>59577.72</v>
      </c>
      <c r="AA41" s="103">
        <f t="shared" si="20"/>
        <v>59577.72</v>
      </c>
      <c r="AB41" s="110">
        <f t="shared" si="32"/>
        <v>0</v>
      </c>
      <c r="AC41" s="110">
        <f t="shared" si="32"/>
        <v>0</v>
      </c>
      <c r="AD41" s="110">
        <f t="shared" si="21"/>
        <v>0</v>
      </c>
      <c r="AE41" s="103">
        <f t="shared" si="33"/>
        <v>62680.960000000006</v>
      </c>
      <c r="AF41" s="103">
        <f t="shared" si="33"/>
        <v>13384.94</v>
      </c>
      <c r="AG41" s="103">
        <f t="shared" si="22"/>
        <v>76065.900000000009</v>
      </c>
      <c r="AH41" s="103">
        <f t="shared" si="34"/>
        <v>796447.84000000008</v>
      </c>
      <c r="AI41" s="103">
        <f t="shared" si="34"/>
        <v>4157.2</v>
      </c>
      <c r="AJ41" s="109">
        <f t="shared" si="23"/>
        <v>800605.04</v>
      </c>
    </row>
    <row r="42" spans="1:36" ht="15.95" customHeight="1" thickTop="1" thickBot="1" x14ac:dyDescent="0.25">
      <c r="A42" s="52" t="s">
        <v>120</v>
      </c>
      <c r="B42" s="76">
        <f t="shared" si="11"/>
        <v>0</v>
      </c>
      <c r="C42" s="76">
        <f t="shared" si="12"/>
        <v>0</v>
      </c>
      <c r="D42" s="103">
        <f t="shared" si="24"/>
        <v>0</v>
      </c>
      <c r="E42" s="103">
        <f t="shared" si="24"/>
        <v>0</v>
      </c>
      <c r="F42" s="103">
        <f t="shared" si="13"/>
        <v>0</v>
      </c>
      <c r="G42" s="103">
        <f t="shared" si="25"/>
        <v>0</v>
      </c>
      <c r="H42" s="103">
        <f t="shared" si="25"/>
        <v>0</v>
      </c>
      <c r="I42" s="103">
        <f t="shared" si="14"/>
        <v>0</v>
      </c>
      <c r="J42" s="103">
        <f t="shared" si="26"/>
        <v>0</v>
      </c>
      <c r="K42" s="103">
        <f t="shared" si="26"/>
        <v>0</v>
      </c>
      <c r="L42" s="103">
        <f t="shared" si="15"/>
        <v>0</v>
      </c>
      <c r="M42" s="103">
        <f t="shared" si="27"/>
        <v>0</v>
      </c>
      <c r="N42" s="103">
        <f t="shared" si="27"/>
        <v>0</v>
      </c>
      <c r="O42" s="103">
        <f t="shared" si="16"/>
        <v>0</v>
      </c>
      <c r="P42" s="103">
        <f t="shared" si="28"/>
        <v>0</v>
      </c>
      <c r="Q42" s="103">
        <f t="shared" si="28"/>
        <v>0</v>
      </c>
      <c r="R42" s="103">
        <f t="shared" si="17"/>
        <v>0</v>
      </c>
      <c r="S42" s="103">
        <f t="shared" si="29"/>
        <v>0</v>
      </c>
      <c r="T42" s="103">
        <f t="shared" si="29"/>
        <v>0</v>
      </c>
      <c r="U42" s="103">
        <f t="shared" si="18"/>
        <v>0</v>
      </c>
      <c r="V42" s="103">
        <f t="shared" si="30"/>
        <v>0</v>
      </c>
      <c r="W42" s="103">
        <f t="shared" si="30"/>
        <v>0</v>
      </c>
      <c r="X42" s="103">
        <f t="shared" si="19"/>
        <v>0</v>
      </c>
      <c r="Y42" s="103">
        <f t="shared" si="31"/>
        <v>0</v>
      </c>
      <c r="Z42" s="103">
        <f t="shared" si="31"/>
        <v>0</v>
      </c>
      <c r="AA42" s="103">
        <f t="shared" si="20"/>
        <v>0</v>
      </c>
      <c r="AB42" s="110">
        <f t="shared" si="32"/>
        <v>0</v>
      </c>
      <c r="AC42" s="110">
        <f t="shared" si="32"/>
        <v>0</v>
      </c>
      <c r="AD42" s="110">
        <f t="shared" si="21"/>
        <v>0</v>
      </c>
      <c r="AE42" s="103">
        <f t="shared" si="33"/>
        <v>0</v>
      </c>
      <c r="AF42" s="103">
        <f t="shared" si="33"/>
        <v>0</v>
      </c>
      <c r="AG42" s="103">
        <f t="shared" si="22"/>
        <v>0</v>
      </c>
      <c r="AH42" s="103">
        <f t="shared" si="34"/>
        <v>0</v>
      </c>
      <c r="AI42" s="103">
        <f t="shared" si="34"/>
        <v>0</v>
      </c>
      <c r="AJ42" s="109">
        <f t="shared" si="23"/>
        <v>0</v>
      </c>
    </row>
    <row r="43" spans="1:36" ht="15.95" customHeight="1" thickTop="1" thickBot="1" x14ac:dyDescent="0.25">
      <c r="A43" s="52" t="s">
        <v>163</v>
      </c>
      <c r="B43" s="76">
        <f t="shared" si="11"/>
        <v>1856680.1199999999</v>
      </c>
      <c r="C43" s="76">
        <f t="shared" si="12"/>
        <v>0</v>
      </c>
      <c r="D43" s="103">
        <f t="shared" si="24"/>
        <v>0</v>
      </c>
      <c r="E43" s="103">
        <f t="shared" si="24"/>
        <v>0</v>
      </c>
      <c r="F43" s="103">
        <f t="shared" si="13"/>
        <v>0</v>
      </c>
      <c r="G43" s="103">
        <f t="shared" si="25"/>
        <v>0</v>
      </c>
      <c r="H43" s="103">
        <f t="shared" si="25"/>
        <v>0</v>
      </c>
      <c r="I43" s="103">
        <f t="shared" si="14"/>
        <v>0</v>
      </c>
      <c r="J43" s="103">
        <f t="shared" si="26"/>
        <v>0</v>
      </c>
      <c r="K43" s="103">
        <f t="shared" si="26"/>
        <v>0</v>
      </c>
      <c r="L43" s="103">
        <f t="shared" si="15"/>
        <v>0</v>
      </c>
      <c r="M43" s="103">
        <f t="shared" si="27"/>
        <v>0</v>
      </c>
      <c r="N43" s="103">
        <f t="shared" si="27"/>
        <v>0</v>
      </c>
      <c r="O43" s="103">
        <f t="shared" si="16"/>
        <v>0</v>
      </c>
      <c r="P43" s="103">
        <f t="shared" si="28"/>
        <v>0</v>
      </c>
      <c r="Q43" s="103">
        <f t="shared" si="28"/>
        <v>0</v>
      </c>
      <c r="R43" s="103">
        <f t="shared" si="17"/>
        <v>0</v>
      </c>
      <c r="S43" s="103">
        <f t="shared" si="29"/>
        <v>0</v>
      </c>
      <c r="T43" s="103">
        <f t="shared" si="29"/>
        <v>0</v>
      </c>
      <c r="U43" s="103">
        <f t="shared" si="18"/>
        <v>0</v>
      </c>
      <c r="V43" s="103">
        <f t="shared" si="30"/>
        <v>0</v>
      </c>
      <c r="W43" s="103">
        <f t="shared" si="30"/>
        <v>0</v>
      </c>
      <c r="X43" s="103">
        <f t="shared" si="19"/>
        <v>0</v>
      </c>
      <c r="Y43" s="103">
        <f t="shared" si="31"/>
        <v>92719.19</v>
      </c>
      <c r="Z43" s="103">
        <f t="shared" si="31"/>
        <v>0</v>
      </c>
      <c r="AA43" s="103">
        <f t="shared" si="20"/>
        <v>92719.19</v>
      </c>
      <c r="AB43" s="110">
        <f t="shared" si="32"/>
        <v>0</v>
      </c>
      <c r="AC43" s="110">
        <f t="shared" si="32"/>
        <v>0</v>
      </c>
      <c r="AD43" s="110">
        <f t="shared" si="21"/>
        <v>0</v>
      </c>
      <c r="AE43" s="103">
        <f t="shared" si="33"/>
        <v>1763960.93</v>
      </c>
      <c r="AF43" s="103">
        <f t="shared" si="33"/>
        <v>0</v>
      </c>
      <c r="AG43" s="103">
        <f t="shared" si="22"/>
        <v>1763960.93</v>
      </c>
      <c r="AH43" s="103">
        <f t="shared" si="34"/>
        <v>0</v>
      </c>
      <c r="AI43" s="103">
        <f t="shared" si="34"/>
        <v>0</v>
      </c>
      <c r="AJ43" s="109">
        <f t="shared" si="23"/>
        <v>0</v>
      </c>
    </row>
    <row r="44" spans="1:36" ht="15.95" customHeight="1" thickTop="1" thickBot="1" x14ac:dyDescent="0.25">
      <c r="A44" s="52" t="s">
        <v>105</v>
      </c>
      <c r="B44" s="76">
        <f t="shared" si="11"/>
        <v>0</v>
      </c>
      <c r="C44" s="76">
        <f t="shared" si="12"/>
        <v>0</v>
      </c>
      <c r="D44" s="103">
        <f t="shared" si="24"/>
        <v>0</v>
      </c>
      <c r="E44" s="103">
        <f t="shared" si="24"/>
        <v>0</v>
      </c>
      <c r="F44" s="103">
        <f t="shared" si="13"/>
        <v>0</v>
      </c>
      <c r="G44" s="103">
        <f t="shared" si="25"/>
        <v>0</v>
      </c>
      <c r="H44" s="103">
        <f t="shared" si="25"/>
        <v>0</v>
      </c>
      <c r="I44" s="103">
        <f t="shared" si="14"/>
        <v>0</v>
      </c>
      <c r="J44" s="103">
        <f t="shared" si="26"/>
        <v>0</v>
      </c>
      <c r="K44" s="103">
        <f t="shared" si="26"/>
        <v>0</v>
      </c>
      <c r="L44" s="103">
        <f t="shared" si="15"/>
        <v>0</v>
      </c>
      <c r="M44" s="103">
        <f t="shared" si="27"/>
        <v>0</v>
      </c>
      <c r="N44" s="103">
        <f t="shared" si="27"/>
        <v>0</v>
      </c>
      <c r="O44" s="103">
        <f t="shared" si="16"/>
        <v>0</v>
      </c>
      <c r="P44" s="103">
        <f t="shared" si="28"/>
        <v>0</v>
      </c>
      <c r="Q44" s="103">
        <f t="shared" si="28"/>
        <v>0</v>
      </c>
      <c r="R44" s="103">
        <f t="shared" si="17"/>
        <v>0</v>
      </c>
      <c r="S44" s="103">
        <f t="shared" si="29"/>
        <v>0</v>
      </c>
      <c r="T44" s="103">
        <f t="shared" si="29"/>
        <v>0</v>
      </c>
      <c r="U44" s="103">
        <f t="shared" si="18"/>
        <v>0</v>
      </c>
      <c r="V44" s="103">
        <f t="shared" si="30"/>
        <v>0</v>
      </c>
      <c r="W44" s="103">
        <f t="shared" si="30"/>
        <v>0</v>
      </c>
      <c r="X44" s="103">
        <f t="shared" si="19"/>
        <v>0</v>
      </c>
      <c r="Y44" s="103">
        <f t="shared" si="31"/>
        <v>0</v>
      </c>
      <c r="Z44" s="103">
        <f t="shared" si="31"/>
        <v>0</v>
      </c>
      <c r="AA44" s="103">
        <f t="shared" si="20"/>
        <v>0</v>
      </c>
      <c r="AB44" s="110">
        <f t="shared" si="32"/>
        <v>0</v>
      </c>
      <c r="AC44" s="110">
        <f t="shared" si="32"/>
        <v>0</v>
      </c>
      <c r="AD44" s="110">
        <f t="shared" si="21"/>
        <v>0</v>
      </c>
      <c r="AE44" s="103">
        <f t="shared" si="33"/>
        <v>0</v>
      </c>
      <c r="AF44" s="103">
        <f t="shared" si="33"/>
        <v>0</v>
      </c>
      <c r="AG44" s="103">
        <f t="shared" si="22"/>
        <v>0</v>
      </c>
      <c r="AH44" s="103">
        <f t="shared" si="34"/>
        <v>0</v>
      </c>
      <c r="AI44" s="103">
        <f t="shared" si="34"/>
        <v>0</v>
      </c>
      <c r="AJ44" s="109">
        <f t="shared" si="23"/>
        <v>0</v>
      </c>
    </row>
    <row r="45" spans="1:36" ht="15.95" customHeight="1" thickTop="1" thickBot="1" x14ac:dyDescent="0.25">
      <c r="A45" s="52" t="s">
        <v>103</v>
      </c>
      <c r="B45" s="76">
        <f t="shared" si="11"/>
        <v>3757467.95</v>
      </c>
      <c r="C45" s="76">
        <f t="shared" si="12"/>
        <v>55272075.109999999</v>
      </c>
      <c r="D45" s="103">
        <f t="shared" si="24"/>
        <v>0</v>
      </c>
      <c r="E45" s="103">
        <f t="shared" si="24"/>
        <v>0</v>
      </c>
      <c r="F45" s="103">
        <f t="shared" si="13"/>
        <v>0</v>
      </c>
      <c r="G45" s="103">
        <f t="shared" si="25"/>
        <v>3317113.27</v>
      </c>
      <c r="H45" s="103">
        <f t="shared" si="25"/>
        <v>0</v>
      </c>
      <c r="I45" s="103">
        <f t="shared" si="14"/>
        <v>3317113.27</v>
      </c>
      <c r="J45" s="103">
        <f t="shared" si="26"/>
        <v>0</v>
      </c>
      <c r="K45" s="103">
        <f t="shared" si="26"/>
        <v>0</v>
      </c>
      <c r="L45" s="103">
        <f t="shared" si="15"/>
        <v>0</v>
      </c>
      <c r="M45" s="103">
        <f t="shared" si="27"/>
        <v>0</v>
      </c>
      <c r="N45" s="103">
        <f t="shared" si="27"/>
        <v>0</v>
      </c>
      <c r="O45" s="103">
        <f t="shared" si="16"/>
        <v>0</v>
      </c>
      <c r="P45" s="103">
        <f t="shared" si="28"/>
        <v>0</v>
      </c>
      <c r="Q45" s="103">
        <f t="shared" si="28"/>
        <v>0</v>
      </c>
      <c r="R45" s="103">
        <f t="shared" si="17"/>
        <v>0</v>
      </c>
      <c r="S45" s="103">
        <f t="shared" si="29"/>
        <v>0</v>
      </c>
      <c r="T45" s="103">
        <f t="shared" si="29"/>
        <v>0</v>
      </c>
      <c r="U45" s="103">
        <f t="shared" si="18"/>
        <v>0</v>
      </c>
      <c r="V45" s="103">
        <f t="shared" si="30"/>
        <v>0</v>
      </c>
      <c r="W45" s="103">
        <f t="shared" si="30"/>
        <v>0</v>
      </c>
      <c r="X45" s="103">
        <f t="shared" si="19"/>
        <v>0</v>
      </c>
      <c r="Y45" s="103">
        <f t="shared" si="31"/>
        <v>0</v>
      </c>
      <c r="Z45" s="103">
        <f t="shared" si="31"/>
        <v>0</v>
      </c>
      <c r="AA45" s="103">
        <f t="shared" si="20"/>
        <v>0</v>
      </c>
      <c r="AB45" s="110">
        <f t="shared" si="32"/>
        <v>0</v>
      </c>
      <c r="AC45" s="111">
        <f t="shared" si="32"/>
        <v>55272075.109999999</v>
      </c>
      <c r="AD45" s="110">
        <f t="shared" si="21"/>
        <v>55272075.109999999</v>
      </c>
      <c r="AE45" s="103">
        <f t="shared" si="33"/>
        <v>0</v>
      </c>
      <c r="AF45" s="103">
        <f t="shared" si="33"/>
        <v>0</v>
      </c>
      <c r="AG45" s="103">
        <f t="shared" si="22"/>
        <v>0</v>
      </c>
      <c r="AH45" s="103">
        <f t="shared" si="34"/>
        <v>440354.68</v>
      </c>
      <c r="AI45" s="103">
        <f t="shared" si="34"/>
        <v>0</v>
      </c>
      <c r="AJ45" s="109">
        <f t="shared" si="23"/>
        <v>440354.68</v>
      </c>
    </row>
    <row r="46" spans="1:36" ht="15.95" customHeight="1" thickTop="1" thickBot="1" x14ac:dyDescent="0.25">
      <c r="A46" s="52" t="s">
        <v>110</v>
      </c>
      <c r="B46" s="76">
        <f t="shared" si="11"/>
        <v>76314937.120000005</v>
      </c>
      <c r="C46" s="76">
        <f t="shared" si="12"/>
        <v>0</v>
      </c>
      <c r="D46" s="103">
        <f t="shared" si="24"/>
        <v>0</v>
      </c>
      <c r="E46" s="103">
        <f t="shared" si="24"/>
        <v>0</v>
      </c>
      <c r="F46" s="103">
        <f t="shared" si="13"/>
        <v>0</v>
      </c>
      <c r="G46" s="103">
        <f t="shared" si="25"/>
        <v>73155228.579999998</v>
      </c>
      <c r="H46" s="103">
        <f t="shared" si="25"/>
        <v>0</v>
      </c>
      <c r="I46" s="103">
        <f t="shared" si="14"/>
        <v>73155228.579999998</v>
      </c>
      <c r="J46" s="103">
        <f t="shared" si="26"/>
        <v>0</v>
      </c>
      <c r="K46" s="103">
        <f t="shared" si="26"/>
        <v>0</v>
      </c>
      <c r="L46" s="103">
        <f t="shared" si="15"/>
        <v>0</v>
      </c>
      <c r="M46" s="103">
        <f t="shared" si="27"/>
        <v>0</v>
      </c>
      <c r="N46" s="103">
        <f t="shared" si="27"/>
        <v>0</v>
      </c>
      <c r="O46" s="103">
        <f t="shared" si="16"/>
        <v>0</v>
      </c>
      <c r="P46" s="103">
        <f t="shared" si="28"/>
        <v>0</v>
      </c>
      <c r="Q46" s="103">
        <f t="shared" si="28"/>
        <v>0</v>
      </c>
      <c r="R46" s="103">
        <f t="shared" si="17"/>
        <v>0</v>
      </c>
      <c r="S46" s="103">
        <f t="shared" si="29"/>
        <v>0</v>
      </c>
      <c r="T46" s="103">
        <f t="shared" si="29"/>
        <v>0</v>
      </c>
      <c r="U46" s="103">
        <f t="shared" si="18"/>
        <v>0</v>
      </c>
      <c r="V46" s="103">
        <f t="shared" si="30"/>
        <v>0</v>
      </c>
      <c r="W46" s="103">
        <f t="shared" si="30"/>
        <v>0</v>
      </c>
      <c r="X46" s="103">
        <f t="shared" si="19"/>
        <v>0</v>
      </c>
      <c r="Y46" s="103">
        <f t="shared" si="31"/>
        <v>0</v>
      </c>
      <c r="Z46" s="103">
        <f t="shared" si="31"/>
        <v>0</v>
      </c>
      <c r="AA46" s="103">
        <f t="shared" si="20"/>
        <v>0</v>
      </c>
      <c r="AB46" s="110">
        <f t="shared" si="32"/>
        <v>0</v>
      </c>
      <c r="AC46" s="110">
        <f t="shared" si="32"/>
        <v>0</v>
      </c>
      <c r="AD46" s="110">
        <f t="shared" si="21"/>
        <v>0</v>
      </c>
      <c r="AE46" s="103">
        <f t="shared" si="33"/>
        <v>3159708.54</v>
      </c>
      <c r="AF46" s="103">
        <f t="shared" si="33"/>
        <v>0</v>
      </c>
      <c r="AG46" s="103">
        <f t="shared" si="22"/>
        <v>3159708.54</v>
      </c>
      <c r="AH46" s="103">
        <f t="shared" si="34"/>
        <v>0</v>
      </c>
      <c r="AI46" s="103">
        <f t="shared" si="34"/>
        <v>0</v>
      </c>
      <c r="AJ46" s="109">
        <f t="shared" si="23"/>
        <v>0</v>
      </c>
    </row>
    <row r="47" spans="1:36" ht="16.5" customHeight="1" thickTop="1" x14ac:dyDescent="0.2">
      <c r="A47" s="55" t="s">
        <v>21</v>
      </c>
      <c r="B47" s="66">
        <f>SUM(B9:B46)</f>
        <v>10335848712.000002</v>
      </c>
      <c r="C47" s="66">
        <f t="shared" ref="C47:AI47" si="35">SUM(C9:C46)</f>
        <v>6175521149.9899998</v>
      </c>
      <c r="D47" s="66">
        <f t="shared" si="35"/>
        <v>79385353.789999977</v>
      </c>
      <c r="E47" s="66">
        <f t="shared" si="35"/>
        <v>75366.850000000006</v>
      </c>
      <c r="F47" s="66">
        <f t="shared" si="35"/>
        <v>79460720.639999971</v>
      </c>
      <c r="G47" s="66">
        <f t="shared" si="35"/>
        <v>1030786808.0300001</v>
      </c>
      <c r="H47" s="66">
        <f t="shared" si="35"/>
        <v>1326507129.95</v>
      </c>
      <c r="I47" s="66">
        <f t="shared" si="35"/>
        <v>2357293937.9799995</v>
      </c>
      <c r="J47" s="66">
        <f t="shared" si="35"/>
        <v>2598005.7199999997</v>
      </c>
      <c r="K47" s="66">
        <f t="shared" si="35"/>
        <v>4332690701.9300003</v>
      </c>
      <c r="L47" s="66">
        <f t="shared" si="35"/>
        <v>4335288707.6499996</v>
      </c>
      <c r="M47" s="66">
        <f t="shared" si="35"/>
        <v>151432733.15000007</v>
      </c>
      <c r="N47" s="66">
        <f t="shared" si="35"/>
        <v>6555415.4300000006</v>
      </c>
      <c r="O47" s="66">
        <f t="shared" si="35"/>
        <v>157988148.58000007</v>
      </c>
      <c r="P47" s="66">
        <f t="shared" si="35"/>
        <v>3458417630.0900002</v>
      </c>
      <c r="Q47" s="66">
        <f t="shared" si="35"/>
        <v>241492400.85999998</v>
      </c>
      <c r="R47" s="66">
        <f t="shared" si="35"/>
        <v>3699910030.9499993</v>
      </c>
      <c r="S47" s="66">
        <f t="shared" si="35"/>
        <v>212942191.52999994</v>
      </c>
      <c r="T47" s="66">
        <f t="shared" si="35"/>
        <v>847058.39999999991</v>
      </c>
      <c r="U47" s="66">
        <f t="shared" si="35"/>
        <v>213789249.92999995</v>
      </c>
      <c r="V47" s="66">
        <f t="shared" si="35"/>
        <v>181015868.00999999</v>
      </c>
      <c r="W47" s="66">
        <f t="shared" si="35"/>
        <v>6785987.2400000002</v>
      </c>
      <c r="X47" s="66">
        <f t="shared" si="35"/>
        <v>187801855.25</v>
      </c>
      <c r="Y47" s="66">
        <f t="shared" si="35"/>
        <v>4247751100.0099998</v>
      </c>
      <c r="Z47" s="66">
        <f t="shared" si="35"/>
        <v>18047242.600000005</v>
      </c>
      <c r="AA47" s="66">
        <f t="shared" si="35"/>
        <v>4265798342.6100006</v>
      </c>
      <c r="AB47" s="66">
        <f t="shared" si="35"/>
        <v>0</v>
      </c>
      <c r="AC47" s="66">
        <f t="shared" si="35"/>
        <v>55272075.109999999</v>
      </c>
      <c r="AD47" s="66">
        <f t="shared" si="35"/>
        <v>55272075.109999999</v>
      </c>
      <c r="AE47" s="66">
        <f t="shared" si="35"/>
        <v>316574214.05999994</v>
      </c>
      <c r="AF47" s="66">
        <f t="shared" si="35"/>
        <v>121706064.72</v>
      </c>
      <c r="AG47" s="66">
        <f t="shared" si="35"/>
        <v>438280278.77999997</v>
      </c>
      <c r="AH47" s="66">
        <f t="shared" si="35"/>
        <v>654944807.61000013</v>
      </c>
      <c r="AI47" s="66">
        <f t="shared" si="35"/>
        <v>65541706.900000006</v>
      </c>
      <c r="AJ47" s="109">
        <f>SUM(AH47:AI47)</f>
        <v>720486514.51000011</v>
      </c>
    </row>
    <row r="48" spans="1:36" x14ac:dyDescent="0.2">
      <c r="A48" s="34"/>
      <c r="B48" s="35"/>
      <c r="C48" s="34"/>
      <c r="D48" s="35"/>
      <c r="E48" s="34"/>
      <c r="F48" s="34"/>
      <c r="G48" s="35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34"/>
      <c r="W48" s="34"/>
      <c r="X48" s="34"/>
      <c r="Y48" s="34"/>
      <c r="Z48" s="34"/>
      <c r="AA48" s="34"/>
      <c r="AB48" s="34"/>
      <c r="AC48" s="34"/>
      <c r="AD48" s="34"/>
      <c r="AE48" s="34"/>
      <c r="AF48" s="34"/>
      <c r="AG48" s="34"/>
      <c r="AH48" s="34"/>
      <c r="AI48" s="34"/>
      <c r="AJ48" s="34"/>
    </row>
    <row r="49" spans="1:36" x14ac:dyDescent="0.2">
      <c r="A49" s="5" t="s">
        <v>38</v>
      </c>
      <c r="B49" s="195">
        <f>(C47/B50*100)</f>
        <v>37.401628099957698</v>
      </c>
      <c r="C49" s="195"/>
      <c r="D49" s="195">
        <f>(E47/D50*100)</f>
        <v>9.4847931648458852E-2</v>
      </c>
      <c r="E49" s="195"/>
      <c r="F49" s="36"/>
      <c r="G49" s="195">
        <f>(H47/G50*100)</f>
        <v>56.27245328118493</v>
      </c>
      <c r="H49" s="195"/>
      <c r="I49" s="36"/>
      <c r="J49" s="195">
        <f>(K47/J50*100)</f>
        <v>99.940073063290669</v>
      </c>
      <c r="K49" s="195"/>
      <c r="L49" s="36"/>
      <c r="M49" s="195">
        <f>(N47/M50*100)</f>
        <v>4.1493083430119135</v>
      </c>
      <c r="N49" s="195"/>
      <c r="O49" s="36"/>
      <c r="P49" s="195">
        <f>(Q47/P50*100)</f>
        <v>6.5269803546545599</v>
      </c>
      <c r="Q49" s="195"/>
      <c r="R49" s="36"/>
      <c r="S49" s="195">
        <f>(T47/S50*100)</f>
        <v>0.39621187701315591</v>
      </c>
      <c r="T49" s="195"/>
      <c r="U49" s="36"/>
      <c r="V49" s="195">
        <f>(W47/V50*100)</f>
        <v>3.6133760398514485</v>
      </c>
      <c r="W49" s="195"/>
      <c r="X49" s="36"/>
      <c r="Y49" s="195">
        <f>(Z47/Y50*100)</f>
        <v>0.42306834853702724</v>
      </c>
      <c r="Z49" s="195"/>
      <c r="AA49" s="36"/>
      <c r="AB49" s="195">
        <f>(AC47/AB50*100)</f>
        <v>100</v>
      </c>
      <c r="AC49" s="195"/>
      <c r="AD49" s="36"/>
      <c r="AE49" s="195">
        <f>(AF47/AE50*100)</f>
        <v>27.769003218393003</v>
      </c>
      <c r="AF49" s="195"/>
      <c r="AG49" s="36"/>
      <c r="AH49" s="195">
        <f>(AI47/AH50*100)</f>
        <v>9.096867960752137</v>
      </c>
      <c r="AI49" s="195"/>
      <c r="AJ49" s="36"/>
    </row>
    <row r="50" spans="1:36" x14ac:dyDescent="0.2">
      <c r="A50" s="5" t="s">
        <v>39</v>
      </c>
      <c r="B50" s="193">
        <f>(B47+C47)</f>
        <v>16511369861.990002</v>
      </c>
      <c r="C50" s="194"/>
      <c r="D50" s="193">
        <f>(D47+E47)</f>
        <v>79460720.639999971</v>
      </c>
      <c r="E50" s="194"/>
      <c r="F50" s="37"/>
      <c r="G50" s="193">
        <f>(G47+H47)</f>
        <v>2357293937.98</v>
      </c>
      <c r="H50" s="194"/>
      <c r="I50" s="37"/>
      <c r="J50" s="193">
        <f>(J47+K47)</f>
        <v>4335288707.6500006</v>
      </c>
      <c r="K50" s="194"/>
      <c r="L50" s="37"/>
      <c r="M50" s="193">
        <f>(M47+N47)</f>
        <v>157988148.58000007</v>
      </c>
      <c r="N50" s="194"/>
      <c r="O50" s="37"/>
      <c r="P50" s="193">
        <f>(P47+Q47)</f>
        <v>3699910030.9500003</v>
      </c>
      <c r="Q50" s="194"/>
      <c r="R50" s="37"/>
      <c r="S50" s="193">
        <f>(S47+T47)</f>
        <v>213789249.92999995</v>
      </c>
      <c r="T50" s="194"/>
      <c r="U50" s="37"/>
      <c r="V50" s="193">
        <f>(V47+W47)</f>
        <v>187801855.25</v>
      </c>
      <c r="W50" s="194"/>
      <c r="X50" s="37"/>
      <c r="Y50" s="193">
        <f>(Y47+Z47)</f>
        <v>4265798342.6099997</v>
      </c>
      <c r="Z50" s="194"/>
      <c r="AA50" s="37"/>
      <c r="AB50" s="193">
        <f>(AB47+AC47)</f>
        <v>55272075.109999999</v>
      </c>
      <c r="AC50" s="194"/>
      <c r="AD50" s="37"/>
      <c r="AE50" s="193">
        <f>(AE47+AF47)</f>
        <v>438280278.77999997</v>
      </c>
      <c r="AF50" s="194"/>
      <c r="AG50" s="37"/>
      <c r="AH50" s="193">
        <f>(AH47+AI47)</f>
        <v>720486514.51000011</v>
      </c>
      <c r="AI50" s="194"/>
      <c r="AJ50" s="37"/>
    </row>
    <row r="51" spans="1:36" x14ac:dyDescent="0.2">
      <c r="A51" s="5" t="s">
        <v>40</v>
      </c>
      <c r="B51" s="195">
        <f>SUM(D51:AI51)</f>
        <v>100</v>
      </c>
      <c r="C51" s="194"/>
      <c r="D51" s="195">
        <f>(D50/B50*100)</f>
        <v>0.48124850514627809</v>
      </c>
      <c r="E51" s="195"/>
      <c r="F51" s="36"/>
      <c r="G51" s="195">
        <f>(G50/B50*100)</f>
        <v>14.276792038961034</v>
      </c>
      <c r="H51" s="195"/>
      <c r="I51" s="36"/>
      <c r="J51" s="195">
        <f>(J50/B50*100)</f>
        <v>26.256384200017539</v>
      </c>
      <c r="K51" s="195"/>
      <c r="L51" s="36"/>
      <c r="M51" s="195">
        <f>(M50/B50*100)</f>
        <v>0.9568445858856125</v>
      </c>
      <c r="N51" s="195"/>
      <c r="O51" s="36"/>
      <c r="P51" s="195">
        <f>(P50/B50*100)</f>
        <v>22.408256019189405</v>
      </c>
      <c r="Q51" s="195"/>
      <c r="R51" s="36"/>
      <c r="S51" s="195">
        <f>(S50/B50*100)</f>
        <v>1.2948001996015697</v>
      </c>
      <c r="T51" s="195"/>
      <c r="U51" s="36"/>
      <c r="V51" s="195">
        <f>(V50/B50*100)</f>
        <v>1.1374092932308981</v>
      </c>
      <c r="W51" s="195"/>
      <c r="X51" s="36"/>
      <c r="Y51" s="195">
        <f>(Y50/B50*100)</f>
        <v>25.835520482343995</v>
      </c>
      <c r="Z51" s="195"/>
      <c r="AA51" s="36"/>
      <c r="AB51" s="195">
        <f>(AB50/B50*100)</f>
        <v>0.3347516019082043</v>
      </c>
      <c r="AC51" s="195"/>
      <c r="AD51" s="36"/>
      <c r="AE51" s="195">
        <f>(AE50/B50*100)</f>
        <v>2.6544150027729865</v>
      </c>
      <c r="AF51" s="195"/>
      <c r="AG51" s="36"/>
      <c r="AH51" s="195">
        <f>(AH50/B50*100)</f>
        <v>4.3635780709424727</v>
      </c>
      <c r="AI51" s="195"/>
      <c r="AJ51" s="36"/>
    </row>
    <row r="52" spans="1:36" x14ac:dyDescent="0.2">
      <c r="A52" s="112" t="s">
        <v>97</v>
      </c>
      <c r="B52" s="39"/>
      <c r="C52" s="31"/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  <c r="AF52" s="39"/>
      <c r="AG52" s="39"/>
      <c r="AH52" s="39"/>
      <c r="AI52" s="39"/>
      <c r="AJ52" s="39"/>
    </row>
    <row r="53" spans="1:36" x14ac:dyDescent="0.2">
      <c r="A53" s="28"/>
      <c r="B53" s="39"/>
      <c r="C53" s="31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  <c r="AF53" s="39"/>
      <c r="AG53" s="39"/>
      <c r="AH53" s="39"/>
      <c r="AI53" s="39"/>
      <c r="AJ53" s="39"/>
    </row>
    <row r="54" spans="1:36" x14ac:dyDescent="0.2">
      <c r="A54" s="28"/>
      <c r="B54" s="39"/>
      <c r="C54" s="31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  <c r="AF54" s="39"/>
      <c r="AG54" s="39"/>
      <c r="AH54" s="39"/>
      <c r="AI54" s="39"/>
      <c r="AJ54" s="39"/>
    </row>
    <row r="55" spans="1:36" x14ac:dyDescent="0.2">
      <c r="A55" s="28"/>
      <c r="B55" s="39"/>
      <c r="C55" s="31"/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39"/>
      <c r="P55" s="39"/>
      <c r="Q55" s="39"/>
      <c r="R55" s="39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  <c r="AF55" s="39"/>
      <c r="AG55" s="39"/>
      <c r="AH55" s="39"/>
      <c r="AI55" s="39"/>
      <c r="AJ55" s="39"/>
    </row>
    <row r="56" spans="1:36" x14ac:dyDescent="0.2">
      <c r="A56" s="28"/>
      <c r="B56" s="39"/>
      <c r="C56" s="31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39"/>
      <c r="P56" s="39"/>
      <c r="Q56" s="39"/>
      <c r="R56" s="39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  <c r="AF56" s="39"/>
      <c r="AG56" s="39"/>
      <c r="AH56" s="39"/>
      <c r="AI56" s="39"/>
      <c r="AJ56" s="39"/>
    </row>
    <row r="57" spans="1:36" x14ac:dyDescent="0.2">
      <c r="A57" s="28"/>
      <c r="B57" s="39"/>
      <c r="C57" s="31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39"/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  <c r="AF57" s="39"/>
      <c r="AG57" s="39"/>
      <c r="AH57" s="39"/>
      <c r="AI57" s="39"/>
      <c r="AJ57" s="39"/>
    </row>
    <row r="58" spans="1:36" x14ac:dyDescent="0.2">
      <c r="A58" s="28"/>
      <c r="B58" s="39"/>
      <c r="C58" s="31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39"/>
      <c r="Q58" s="39"/>
      <c r="R58" s="39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  <c r="AF58" s="39"/>
      <c r="AG58" s="39"/>
      <c r="AH58" s="39"/>
      <c r="AI58" s="39"/>
      <c r="AJ58" s="39"/>
    </row>
    <row r="59" spans="1:36" x14ac:dyDescent="0.2">
      <c r="A59" s="28"/>
      <c r="B59" s="39"/>
      <c r="C59" s="31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39"/>
      <c r="P59" s="39"/>
      <c r="Q59" s="39"/>
      <c r="R59" s="39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  <c r="AF59" s="39"/>
      <c r="AG59" s="39"/>
      <c r="AH59" s="39"/>
      <c r="AI59" s="39"/>
      <c r="AJ59" s="39"/>
    </row>
    <row r="60" spans="1:36" ht="20.25" hidden="1" x14ac:dyDescent="0.3">
      <c r="A60" s="197" t="s">
        <v>42</v>
      </c>
      <c r="B60" s="197"/>
      <c r="C60" s="197"/>
      <c r="D60" s="197"/>
      <c r="E60" s="197"/>
      <c r="F60" s="197"/>
      <c r="G60" s="197"/>
      <c r="H60" s="197"/>
      <c r="I60" s="197"/>
      <c r="J60" s="197"/>
      <c r="K60" s="197"/>
      <c r="L60" s="197"/>
      <c r="M60" s="197"/>
      <c r="N60" s="197"/>
      <c r="O60" s="197"/>
      <c r="P60" s="197"/>
      <c r="Q60" s="197"/>
      <c r="R60" s="197"/>
      <c r="S60" s="197"/>
      <c r="T60" s="197"/>
      <c r="U60" s="197"/>
      <c r="V60" s="197"/>
      <c r="W60" s="197"/>
      <c r="X60" s="197"/>
      <c r="Y60" s="197"/>
      <c r="Z60" s="197"/>
      <c r="AA60" s="197"/>
      <c r="AB60" s="197"/>
      <c r="AC60" s="197"/>
      <c r="AD60" s="197"/>
      <c r="AE60" s="197"/>
      <c r="AF60" s="197"/>
      <c r="AG60" s="197"/>
      <c r="AH60" s="197"/>
      <c r="AI60" s="197"/>
    </row>
    <row r="61" spans="1:36" hidden="1" x14ac:dyDescent="0.2">
      <c r="A61" s="198" t="s">
        <v>56</v>
      </c>
      <c r="B61" s="198"/>
      <c r="C61" s="198"/>
      <c r="D61" s="198"/>
      <c r="E61" s="198"/>
      <c r="F61" s="198"/>
      <c r="G61" s="198"/>
      <c r="H61" s="198"/>
      <c r="I61" s="198"/>
      <c r="J61" s="198"/>
      <c r="K61" s="198"/>
      <c r="L61" s="198"/>
      <c r="M61" s="198"/>
      <c r="N61" s="198"/>
      <c r="O61" s="198"/>
      <c r="P61" s="198"/>
      <c r="Q61" s="198"/>
      <c r="R61" s="198"/>
      <c r="S61" s="198"/>
      <c r="T61" s="198"/>
      <c r="U61" s="198"/>
      <c r="V61" s="198"/>
      <c r="W61" s="198"/>
      <c r="X61" s="198"/>
      <c r="Y61" s="198"/>
      <c r="Z61" s="198"/>
      <c r="AA61" s="198"/>
      <c r="AB61" s="198"/>
      <c r="AC61" s="198"/>
      <c r="AD61" s="198"/>
      <c r="AE61" s="198"/>
      <c r="AF61" s="198"/>
      <c r="AG61" s="198"/>
      <c r="AH61" s="198"/>
      <c r="AI61" s="198"/>
    </row>
    <row r="62" spans="1:36" hidden="1" x14ac:dyDescent="0.2">
      <c r="A62" s="199" t="s">
        <v>125</v>
      </c>
      <c r="B62" s="200"/>
      <c r="C62" s="200"/>
      <c r="D62" s="200"/>
      <c r="E62" s="200"/>
      <c r="F62" s="200"/>
      <c r="G62" s="200"/>
      <c r="H62" s="200"/>
      <c r="I62" s="200"/>
      <c r="J62" s="200"/>
      <c r="K62" s="200"/>
      <c r="L62" s="200"/>
      <c r="M62" s="200"/>
      <c r="N62" s="200"/>
      <c r="O62" s="200"/>
      <c r="P62" s="200"/>
      <c r="Q62" s="200"/>
      <c r="R62" s="200"/>
      <c r="S62" s="200"/>
      <c r="T62" s="200"/>
      <c r="U62" s="200"/>
      <c r="V62" s="200"/>
      <c r="W62" s="200"/>
      <c r="X62" s="200"/>
      <c r="Y62" s="200"/>
      <c r="Z62" s="200"/>
      <c r="AA62" s="200"/>
      <c r="AB62" s="200"/>
      <c r="AC62" s="200"/>
      <c r="AD62" s="200"/>
      <c r="AE62" s="200"/>
      <c r="AF62" s="200"/>
      <c r="AG62" s="200"/>
      <c r="AH62" s="200"/>
      <c r="AI62" s="200"/>
    </row>
    <row r="63" spans="1:36" hidden="1" x14ac:dyDescent="0.2">
      <c r="A63" s="198" t="s">
        <v>113</v>
      </c>
      <c r="B63" s="198"/>
      <c r="C63" s="198"/>
      <c r="D63" s="198"/>
      <c r="E63" s="198"/>
      <c r="F63" s="198"/>
      <c r="G63" s="198"/>
      <c r="H63" s="198"/>
      <c r="I63" s="198"/>
      <c r="J63" s="198"/>
      <c r="K63" s="198"/>
      <c r="L63" s="198"/>
      <c r="M63" s="198"/>
      <c r="N63" s="198"/>
      <c r="O63" s="198"/>
      <c r="P63" s="198"/>
      <c r="Q63" s="198"/>
      <c r="R63" s="198"/>
      <c r="S63" s="198"/>
      <c r="T63" s="198"/>
      <c r="U63" s="198"/>
      <c r="V63" s="198"/>
      <c r="W63" s="198"/>
      <c r="X63" s="198"/>
      <c r="Y63" s="198"/>
      <c r="Z63" s="198"/>
      <c r="AA63" s="198"/>
      <c r="AB63" s="198"/>
      <c r="AC63" s="198"/>
      <c r="AD63" s="198"/>
      <c r="AE63" s="198"/>
      <c r="AF63" s="198"/>
      <c r="AG63" s="198"/>
      <c r="AH63" s="198"/>
      <c r="AI63" s="198"/>
    </row>
    <row r="64" spans="1:36" hidden="1" x14ac:dyDescent="0.2">
      <c r="A64" s="33"/>
      <c r="B64" s="33"/>
      <c r="C64" s="33"/>
      <c r="D64" s="33"/>
      <c r="E64" s="33"/>
      <c r="F64" s="33"/>
      <c r="G64" s="33"/>
      <c r="H64" s="33"/>
      <c r="I64" s="33"/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3"/>
      <c r="W64" s="33"/>
      <c r="X64" s="33"/>
      <c r="Y64" s="33"/>
      <c r="Z64" s="33"/>
      <c r="AA64" s="33"/>
      <c r="AB64" s="33"/>
      <c r="AC64" s="33"/>
      <c r="AD64" s="33"/>
      <c r="AE64" s="33"/>
      <c r="AF64" s="33"/>
      <c r="AG64" s="33"/>
      <c r="AH64" s="33"/>
      <c r="AI64" s="33"/>
      <c r="AJ64" s="33"/>
    </row>
    <row r="65" spans="1:36" ht="13.5" hidden="1" thickBot="1" x14ac:dyDescent="0.25"/>
    <row r="66" spans="1:36" ht="21.75" hidden="1" customHeight="1" thickTop="1" thickBot="1" x14ac:dyDescent="0.25">
      <c r="A66" s="192" t="s">
        <v>33</v>
      </c>
      <c r="B66" s="196" t="s">
        <v>0</v>
      </c>
      <c r="C66" s="196"/>
      <c r="D66" s="196" t="s">
        <v>12</v>
      </c>
      <c r="E66" s="196"/>
      <c r="F66" s="159"/>
      <c r="G66" s="196" t="s">
        <v>13</v>
      </c>
      <c r="H66" s="196"/>
      <c r="I66" s="159"/>
      <c r="J66" s="196" t="s">
        <v>14</v>
      </c>
      <c r="K66" s="196"/>
      <c r="L66" s="159"/>
      <c r="M66" s="196" t="s">
        <v>15</v>
      </c>
      <c r="N66" s="196"/>
      <c r="O66" s="159"/>
      <c r="P66" s="196" t="s">
        <v>27</v>
      </c>
      <c r="Q66" s="196"/>
      <c r="R66" s="159"/>
      <c r="S66" s="196" t="s">
        <v>35</v>
      </c>
      <c r="T66" s="196"/>
      <c r="U66" s="159"/>
      <c r="V66" s="196" t="s">
        <v>16</v>
      </c>
      <c r="W66" s="196"/>
      <c r="X66" s="159"/>
      <c r="Y66" s="196" t="s">
        <v>68</v>
      </c>
      <c r="Z66" s="196"/>
      <c r="AA66" s="159"/>
      <c r="AB66" s="196" t="s">
        <v>34</v>
      </c>
      <c r="AC66" s="196"/>
      <c r="AD66" s="159"/>
      <c r="AE66" s="196" t="s">
        <v>17</v>
      </c>
      <c r="AF66" s="196"/>
      <c r="AG66" s="159"/>
      <c r="AH66" s="196" t="s">
        <v>18</v>
      </c>
      <c r="AI66" s="196"/>
      <c r="AJ66" s="74"/>
    </row>
    <row r="67" spans="1:36" ht="25.5" hidden="1" thickTop="1" thickBot="1" x14ac:dyDescent="0.25">
      <c r="A67" s="201"/>
      <c r="B67" s="159" t="s">
        <v>28</v>
      </c>
      <c r="C67" s="159" t="s">
        <v>25</v>
      </c>
      <c r="D67" s="159" t="s">
        <v>28</v>
      </c>
      <c r="E67" s="159" t="s">
        <v>25</v>
      </c>
      <c r="F67" s="159"/>
      <c r="G67" s="159" t="s">
        <v>28</v>
      </c>
      <c r="H67" s="159" t="s">
        <v>25</v>
      </c>
      <c r="I67" s="159"/>
      <c r="J67" s="159" t="s">
        <v>28</v>
      </c>
      <c r="K67" s="159" t="s">
        <v>25</v>
      </c>
      <c r="L67" s="159"/>
      <c r="M67" s="159" t="s">
        <v>28</v>
      </c>
      <c r="N67" s="159" t="s">
        <v>25</v>
      </c>
      <c r="O67" s="159"/>
      <c r="P67" s="159" t="s">
        <v>28</v>
      </c>
      <c r="Q67" s="159" t="s">
        <v>25</v>
      </c>
      <c r="R67" s="159"/>
      <c r="S67" s="159" t="s">
        <v>28</v>
      </c>
      <c r="T67" s="159" t="s">
        <v>25</v>
      </c>
      <c r="U67" s="159"/>
      <c r="V67" s="159" t="s">
        <v>28</v>
      </c>
      <c r="W67" s="159" t="s">
        <v>25</v>
      </c>
      <c r="X67" s="159"/>
      <c r="Y67" s="159" t="s">
        <v>28</v>
      </c>
      <c r="Z67" s="159" t="s">
        <v>25</v>
      </c>
      <c r="AA67" s="159"/>
      <c r="AB67" s="159" t="s">
        <v>28</v>
      </c>
      <c r="AC67" s="159" t="s">
        <v>25</v>
      </c>
      <c r="AD67" s="159"/>
      <c r="AE67" s="159" t="s">
        <v>28</v>
      </c>
      <c r="AF67" s="159" t="s">
        <v>25</v>
      </c>
      <c r="AG67" s="159"/>
      <c r="AH67" s="159" t="s">
        <v>28</v>
      </c>
      <c r="AI67" s="159" t="s">
        <v>25</v>
      </c>
      <c r="AJ67" s="74"/>
    </row>
    <row r="68" spans="1:36" ht="15.95" hidden="1" customHeight="1" thickTop="1" thickBot="1" x14ac:dyDescent="0.25">
      <c r="A68" s="103" t="s">
        <v>90</v>
      </c>
      <c r="B68" s="104">
        <f t="shared" ref="B68:B104" si="36">(D68+G68+J68+M68+P68+S68+V68+Y68+AB68+AE68+AH68)</f>
        <v>1247818165.6200001</v>
      </c>
      <c r="C68" s="104">
        <f t="shared" ref="C68:C104" si="37">(E68+H68+K68+N68+Q68+T68+W68+Z68+AC68+AF68+AI68)</f>
        <v>467773072.46999997</v>
      </c>
      <c r="D68" s="103">
        <v>5253494.09</v>
      </c>
      <c r="E68" s="103">
        <v>9009</v>
      </c>
      <c r="F68" s="103">
        <v>5262503.09</v>
      </c>
      <c r="G68" s="103">
        <v>77115085.040000007</v>
      </c>
      <c r="H68" s="103">
        <v>130308795.72</v>
      </c>
      <c r="I68" s="103">
        <v>207423880.75999999</v>
      </c>
      <c r="J68" s="103">
        <v>32788.39</v>
      </c>
      <c r="K68" s="103">
        <v>267268790.28999999</v>
      </c>
      <c r="L68" s="103">
        <v>267301578.67999998</v>
      </c>
      <c r="M68" s="103">
        <v>26584433.300000001</v>
      </c>
      <c r="N68" s="103">
        <v>4609.33</v>
      </c>
      <c r="O68" s="103">
        <v>26589042.629999999</v>
      </c>
      <c r="P68" s="103">
        <v>859659435.88999999</v>
      </c>
      <c r="Q68" s="103">
        <v>54155518.100000001</v>
      </c>
      <c r="R68" s="103">
        <v>913814953.99000001</v>
      </c>
      <c r="S68" s="103">
        <v>2057261.23</v>
      </c>
      <c r="T68" s="103"/>
      <c r="U68" s="103">
        <v>2057261.23</v>
      </c>
      <c r="V68" s="103">
        <v>19688050.800000001</v>
      </c>
      <c r="W68" s="103">
        <v>4508129.8499999996</v>
      </c>
      <c r="X68" s="103">
        <v>24196180.649999999</v>
      </c>
      <c r="Y68" s="103">
        <v>217098760.16</v>
      </c>
      <c r="Z68" s="103">
        <v>659181.9</v>
      </c>
      <c r="AA68" s="103">
        <v>217757942.06</v>
      </c>
      <c r="AB68" s="103"/>
      <c r="AC68" s="103"/>
      <c r="AD68" s="103">
        <v>0</v>
      </c>
      <c r="AE68" s="103">
        <v>8859982.9299999997</v>
      </c>
      <c r="AF68" s="103">
        <v>9986551.1500000004</v>
      </c>
      <c r="AG68" s="103">
        <v>18846534.079999998</v>
      </c>
      <c r="AH68" s="103">
        <v>31468873.789999999</v>
      </c>
      <c r="AI68" s="103">
        <v>872487.13</v>
      </c>
      <c r="AJ68" s="109">
        <f>AH68+AI68</f>
        <v>32341360.919999998</v>
      </c>
    </row>
    <row r="69" spans="1:36" ht="15.95" hidden="1" customHeight="1" thickTop="1" thickBot="1" x14ac:dyDescent="0.25">
      <c r="A69" s="52" t="s">
        <v>122</v>
      </c>
      <c r="B69" s="104">
        <f t="shared" si="36"/>
        <v>577813536.00999999</v>
      </c>
      <c r="C69" s="104">
        <f t="shared" si="37"/>
        <v>88659658.919999987</v>
      </c>
      <c r="D69" s="103">
        <v>2487881.08</v>
      </c>
      <c r="E69" s="110">
        <v>13448.64</v>
      </c>
      <c r="F69" s="103">
        <v>2501329.7200000002</v>
      </c>
      <c r="G69" s="103">
        <v>35652953.340000004</v>
      </c>
      <c r="H69" s="103">
        <v>61151765.640000001</v>
      </c>
      <c r="I69" s="103">
        <v>96804718.980000004</v>
      </c>
      <c r="J69" s="103"/>
      <c r="K69" s="103">
        <v>14993522.119999999</v>
      </c>
      <c r="L69" s="103">
        <v>14993522.119999999</v>
      </c>
      <c r="M69" s="103">
        <v>2161630.14</v>
      </c>
      <c r="N69" s="103">
        <v>537300.49</v>
      </c>
      <c r="O69" s="103">
        <v>2698930.63</v>
      </c>
      <c r="P69" s="103">
        <v>171320867.87</v>
      </c>
      <c r="Q69" s="103">
        <v>2542056.88</v>
      </c>
      <c r="R69" s="103">
        <v>173862924.75</v>
      </c>
      <c r="S69" s="103">
        <v>4455410.17</v>
      </c>
      <c r="T69" s="103"/>
      <c r="U69" s="103">
        <v>4455410.17</v>
      </c>
      <c r="V69" s="103">
        <v>4749225.28</v>
      </c>
      <c r="W69" s="103">
        <v>4701.63</v>
      </c>
      <c r="X69" s="103">
        <v>4753926.91</v>
      </c>
      <c r="Y69" s="103">
        <v>195152520.65000001</v>
      </c>
      <c r="Z69" s="103">
        <v>545611.43999999994</v>
      </c>
      <c r="AA69" s="103">
        <v>195698132.09</v>
      </c>
      <c r="AB69" s="103"/>
      <c r="AC69" s="103"/>
      <c r="AD69" s="103">
        <v>0</v>
      </c>
      <c r="AE69" s="103">
        <v>145102996.66</v>
      </c>
      <c r="AF69" s="103">
        <v>2850</v>
      </c>
      <c r="AG69" s="103">
        <v>145105846.66</v>
      </c>
      <c r="AH69" s="103">
        <v>16730050.82</v>
      </c>
      <c r="AI69" s="103">
        <v>8868402.0800000001</v>
      </c>
      <c r="AJ69" s="109">
        <f t="shared" ref="AJ69:AJ105" si="38">AH69+AI69</f>
        <v>25598452.899999999</v>
      </c>
    </row>
    <row r="70" spans="1:36" ht="15.95" hidden="1" customHeight="1" thickTop="1" thickBot="1" x14ac:dyDescent="0.25">
      <c r="A70" s="52" t="s">
        <v>99</v>
      </c>
      <c r="B70" s="104">
        <f t="shared" si="36"/>
        <v>428394512.16999996</v>
      </c>
      <c r="C70" s="104">
        <f t="shared" si="37"/>
        <v>114026002.75999999</v>
      </c>
      <c r="D70" s="103">
        <v>3943029.69</v>
      </c>
      <c r="E70" s="103"/>
      <c r="F70" s="103">
        <v>3943029.69</v>
      </c>
      <c r="G70" s="103">
        <v>50394435.850000001</v>
      </c>
      <c r="H70" s="103">
        <v>72515365.239999995</v>
      </c>
      <c r="I70" s="103">
        <v>122909801.09</v>
      </c>
      <c r="J70" s="103"/>
      <c r="K70" s="103">
        <v>21322045.48</v>
      </c>
      <c r="L70" s="103">
        <v>21322045.48</v>
      </c>
      <c r="M70" s="103">
        <v>10306367.99</v>
      </c>
      <c r="N70" s="103">
        <v>885500.15</v>
      </c>
      <c r="O70" s="103">
        <v>11191868.140000001</v>
      </c>
      <c r="P70" s="103">
        <v>146997254.38999999</v>
      </c>
      <c r="Q70" s="103">
        <v>18704692.550000001</v>
      </c>
      <c r="R70" s="103">
        <v>165701946.94</v>
      </c>
      <c r="S70" s="103">
        <v>570595.4</v>
      </c>
      <c r="T70" s="103"/>
      <c r="U70" s="103">
        <v>570595.4</v>
      </c>
      <c r="V70" s="103">
        <v>2247384.42</v>
      </c>
      <c r="W70" s="103">
        <v>16185.27</v>
      </c>
      <c r="X70" s="103">
        <v>2263569.69</v>
      </c>
      <c r="Y70" s="103">
        <v>198614545.59</v>
      </c>
      <c r="Z70" s="103">
        <v>487537.61</v>
      </c>
      <c r="AA70" s="103">
        <v>199102083.20000002</v>
      </c>
      <c r="AB70" s="103"/>
      <c r="AC70" s="103"/>
      <c r="AD70" s="103">
        <v>0</v>
      </c>
      <c r="AE70" s="103">
        <v>3533773.76</v>
      </c>
      <c r="AF70" s="103"/>
      <c r="AG70" s="103">
        <v>3533773.76</v>
      </c>
      <c r="AH70" s="103">
        <v>11787125.08</v>
      </c>
      <c r="AI70" s="103">
        <v>94676.46</v>
      </c>
      <c r="AJ70" s="109">
        <f t="shared" si="38"/>
        <v>11881801.540000001</v>
      </c>
    </row>
    <row r="71" spans="1:36" ht="15.95" hidden="1" customHeight="1" thickTop="1" thickBot="1" x14ac:dyDescent="0.25">
      <c r="A71" s="52" t="s">
        <v>96</v>
      </c>
      <c r="B71" s="104">
        <f t="shared" si="36"/>
        <v>323020256.79000002</v>
      </c>
      <c r="C71" s="104">
        <f t="shared" si="37"/>
        <v>18908562.049999997</v>
      </c>
      <c r="D71" s="103">
        <v>1080129.69</v>
      </c>
      <c r="E71" s="103">
        <v>13512</v>
      </c>
      <c r="F71" s="103">
        <v>1093641.69</v>
      </c>
      <c r="G71" s="103">
        <v>11263866.720000001</v>
      </c>
      <c r="H71" s="103">
        <v>157702.22</v>
      </c>
      <c r="I71" s="103">
        <v>11421568.940000001</v>
      </c>
      <c r="J71" s="103">
        <v>36773.4</v>
      </c>
      <c r="K71" s="103">
        <v>12674146.52</v>
      </c>
      <c r="L71" s="103">
        <v>12710919.92</v>
      </c>
      <c r="M71" s="103">
        <v>5653760.2599999998</v>
      </c>
      <c r="N71" s="103">
        <v>692421.64</v>
      </c>
      <c r="O71" s="103">
        <v>6346181.8999999994</v>
      </c>
      <c r="P71" s="103">
        <v>125693123.90000001</v>
      </c>
      <c r="Q71" s="103">
        <v>1991257.67</v>
      </c>
      <c r="R71" s="103">
        <v>127684381.57000001</v>
      </c>
      <c r="S71" s="103">
        <v>2706383.6</v>
      </c>
      <c r="T71" s="103"/>
      <c r="U71" s="103">
        <v>2706383.6</v>
      </c>
      <c r="V71" s="103">
        <v>2641596.58</v>
      </c>
      <c r="W71" s="103">
        <v>1264950.54</v>
      </c>
      <c r="X71" s="103">
        <v>3906547.12</v>
      </c>
      <c r="Y71" s="103">
        <v>121134342.8</v>
      </c>
      <c r="Z71" s="103">
        <v>2046312.72</v>
      </c>
      <c r="AA71" s="103">
        <v>123180655.52</v>
      </c>
      <c r="AB71" s="103"/>
      <c r="AC71" s="103"/>
      <c r="AD71" s="103">
        <v>0</v>
      </c>
      <c r="AE71" s="103">
        <v>9383908.2400000002</v>
      </c>
      <c r="AF71" s="103">
        <v>68258.16</v>
      </c>
      <c r="AG71" s="103">
        <v>9452166.4000000004</v>
      </c>
      <c r="AH71" s="103">
        <v>43426371.600000001</v>
      </c>
      <c r="AI71" s="103">
        <v>0.57999999999999996</v>
      </c>
      <c r="AJ71" s="109">
        <f t="shared" si="38"/>
        <v>43426372.18</v>
      </c>
    </row>
    <row r="72" spans="1:36" ht="15" hidden="1" customHeight="1" thickTop="1" thickBot="1" x14ac:dyDescent="0.25">
      <c r="A72" s="52" t="s">
        <v>91</v>
      </c>
      <c r="B72" s="104">
        <f t="shared" si="36"/>
        <v>310749417.14999998</v>
      </c>
      <c r="C72" s="104">
        <f t="shared" si="37"/>
        <v>79691480.329999998</v>
      </c>
      <c r="D72" s="103">
        <v>331090.48</v>
      </c>
      <c r="E72" s="103"/>
      <c r="F72" s="103">
        <v>331090.48</v>
      </c>
      <c r="G72" s="103">
        <v>17810432.870000001</v>
      </c>
      <c r="H72" s="103"/>
      <c r="I72" s="103">
        <v>17810432.870000001</v>
      </c>
      <c r="J72" s="103">
        <v>1235562.8999999999</v>
      </c>
      <c r="K72" s="103">
        <v>53325772.460000001</v>
      </c>
      <c r="L72" s="103">
        <v>54561335.359999999</v>
      </c>
      <c r="M72" s="103">
        <v>1792214.81</v>
      </c>
      <c r="N72" s="103">
        <v>140982.5</v>
      </c>
      <c r="O72" s="103">
        <v>1933197.31</v>
      </c>
      <c r="P72" s="103">
        <v>98525465.989999995</v>
      </c>
      <c r="Q72" s="103">
        <v>25495641.350000001</v>
      </c>
      <c r="R72" s="103">
        <v>124021107.34</v>
      </c>
      <c r="S72" s="103">
        <v>1076408.46</v>
      </c>
      <c r="T72" s="103"/>
      <c r="U72" s="103">
        <v>1076408.46</v>
      </c>
      <c r="V72" s="103">
        <v>7518190.1500000004</v>
      </c>
      <c r="W72" s="103"/>
      <c r="X72" s="103">
        <v>7518190.1500000004</v>
      </c>
      <c r="Y72" s="103">
        <v>125232482.62</v>
      </c>
      <c r="Z72" s="103">
        <v>30992.560000000001</v>
      </c>
      <c r="AA72" s="103">
        <v>125263475.18000001</v>
      </c>
      <c r="AB72" s="103"/>
      <c r="AC72" s="103"/>
      <c r="AD72" s="103">
        <v>0</v>
      </c>
      <c r="AE72" s="103">
        <v>13638009.65</v>
      </c>
      <c r="AF72" s="103">
        <v>18642.5</v>
      </c>
      <c r="AG72" s="103">
        <v>13656652.15</v>
      </c>
      <c r="AH72" s="103">
        <v>43589559.219999999</v>
      </c>
      <c r="AI72" s="103">
        <v>679448.96</v>
      </c>
      <c r="AJ72" s="109">
        <f t="shared" si="38"/>
        <v>44269008.18</v>
      </c>
    </row>
    <row r="73" spans="1:36" ht="15.95" hidden="1" customHeight="1" thickTop="1" thickBot="1" x14ac:dyDescent="0.25">
      <c r="A73" s="52" t="s">
        <v>88</v>
      </c>
      <c r="B73" s="104">
        <f t="shared" si="36"/>
        <v>0</v>
      </c>
      <c r="C73" s="104">
        <f t="shared" si="37"/>
        <v>0</v>
      </c>
      <c r="D73" s="103"/>
      <c r="E73" s="103"/>
      <c r="F73" s="103">
        <v>0</v>
      </c>
      <c r="G73" s="103"/>
      <c r="H73" s="103"/>
      <c r="I73" s="103">
        <v>0</v>
      </c>
      <c r="J73" s="103"/>
      <c r="K73" s="103"/>
      <c r="L73" s="103">
        <v>0</v>
      </c>
      <c r="M73" s="103"/>
      <c r="N73" s="103"/>
      <c r="O73" s="103">
        <v>0</v>
      </c>
      <c r="P73" s="103"/>
      <c r="Q73" s="103"/>
      <c r="R73" s="103">
        <v>0</v>
      </c>
      <c r="S73" s="103"/>
      <c r="T73" s="103"/>
      <c r="U73" s="103">
        <v>0</v>
      </c>
      <c r="V73" s="103"/>
      <c r="W73" s="103"/>
      <c r="X73" s="103">
        <v>0</v>
      </c>
      <c r="Y73" s="103"/>
      <c r="Z73" s="103"/>
      <c r="AA73" s="103">
        <v>0</v>
      </c>
      <c r="AB73" s="103"/>
      <c r="AC73" s="103"/>
      <c r="AD73" s="103">
        <v>0</v>
      </c>
      <c r="AE73" s="103"/>
      <c r="AF73" s="103"/>
      <c r="AG73" s="103">
        <v>0</v>
      </c>
      <c r="AH73" s="103"/>
      <c r="AI73" s="103"/>
      <c r="AJ73" s="109">
        <f t="shared" si="38"/>
        <v>0</v>
      </c>
    </row>
    <row r="74" spans="1:36" ht="15.95" hidden="1" customHeight="1" thickTop="1" thickBot="1" x14ac:dyDescent="0.25">
      <c r="A74" s="52" t="s">
        <v>93</v>
      </c>
      <c r="B74" s="104">
        <f t="shared" si="36"/>
        <v>97695246.489999995</v>
      </c>
      <c r="C74" s="104">
        <f t="shared" si="37"/>
        <v>275383.71999999997</v>
      </c>
      <c r="D74" s="103"/>
      <c r="E74" s="103"/>
      <c r="F74" s="103">
        <v>0</v>
      </c>
      <c r="G74" s="103">
        <v>147995.39000000001</v>
      </c>
      <c r="H74" s="103"/>
      <c r="I74" s="103">
        <v>147995.39000000001</v>
      </c>
      <c r="J74" s="103"/>
      <c r="K74" s="103"/>
      <c r="L74" s="103">
        <v>0</v>
      </c>
      <c r="M74" s="103"/>
      <c r="N74" s="103"/>
      <c r="O74" s="103">
        <v>0</v>
      </c>
      <c r="P74" s="103">
        <v>6581664.1900000004</v>
      </c>
      <c r="Q74" s="103">
        <v>206740.42</v>
      </c>
      <c r="R74" s="103">
        <v>6788404.6100000003</v>
      </c>
      <c r="S74" s="103">
        <v>385977.35</v>
      </c>
      <c r="T74" s="103"/>
      <c r="U74" s="103">
        <v>385977.35</v>
      </c>
      <c r="V74" s="103">
        <v>53587.69</v>
      </c>
      <c r="W74" s="103">
        <v>22853.74</v>
      </c>
      <c r="X74" s="103">
        <v>76441.430000000008</v>
      </c>
      <c r="Y74" s="103">
        <v>86110984.659999996</v>
      </c>
      <c r="Z74" s="103">
        <v>10577.12</v>
      </c>
      <c r="AA74" s="103">
        <v>86121561.780000001</v>
      </c>
      <c r="AB74" s="103"/>
      <c r="AC74" s="103"/>
      <c r="AD74" s="103">
        <v>0</v>
      </c>
      <c r="AE74" s="103">
        <v>974227.16</v>
      </c>
      <c r="AF74" s="103">
        <v>20033.75</v>
      </c>
      <c r="AG74" s="103">
        <v>994260.91</v>
      </c>
      <c r="AH74" s="103">
        <v>3440810.05</v>
      </c>
      <c r="AI74" s="103">
        <v>15178.69</v>
      </c>
      <c r="AJ74" s="109">
        <f t="shared" si="38"/>
        <v>3455988.7399999998</v>
      </c>
    </row>
    <row r="75" spans="1:36" ht="15.95" hidden="1" customHeight="1" thickTop="1" thickBot="1" x14ac:dyDescent="0.25">
      <c r="A75" s="52" t="s">
        <v>89</v>
      </c>
      <c r="B75" s="104">
        <f t="shared" si="36"/>
        <v>37391969.790000007</v>
      </c>
      <c r="C75" s="104">
        <f t="shared" si="37"/>
        <v>86047243.810000002</v>
      </c>
      <c r="D75" s="103"/>
      <c r="E75" s="103"/>
      <c r="F75" s="103">
        <v>0</v>
      </c>
      <c r="G75" s="103">
        <v>20259495.510000002</v>
      </c>
      <c r="H75" s="103">
        <v>86047243.810000002</v>
      </c>
      <c r="I75" s="103">
        <v>106306739.32000001</v>
      </c>
      <c r="J75" s="103"/>
      <c r="K75" s="103"/>
      <c r="L75" s="103">
        <v>0</v>
      </c>
      <c r="M75" s="103">
        <v>802920.39</v>
      </c>
      <c r="N75" s="103"/>
      <c r="O75" s="103">
        <v>802920.39</v>
      </c>
      <c r="P75" s="103">
        <v>11510846.970000001</v>
      </c>
      <c r="Q75" s="103"/>
      <c r="R75" s="103">
        <v>11510846.970000001</v>
      </c>
      <c r="S75" s="103"/>
      <c r="T75" s="103"/>
      <c r="U75" s="103">
        <v>0</v>
      </c>
      <c r="V75" s="103"/>
      <c r="W75" s="103"/>
      <c r="X75" s="103">
        <v>0</v>
      </c>
      <c r="Y75" s="103"/>
      <c r="Z75" s="103"/>
      <c r="AA75" s="103">
        <v>0</v>
      </c>
      <c r="AB75" s="103"/>
      <c r="AC75" s="103"/>
      <c r="AD75" s="103">
        <v>0</v>
      </c>
      <c r="AE75" s="103"/>
      <c r="AF75" s="103"/>
      <c r="AG75" s="103">
        <v>0</v>
      </c>
      <c r="AH75" s="103">
        <v>4818706.92</v>
      </c>
      <c r="AI75" s="103"/>
      <c r="AJ75" s="109">
        <f t="shared" si="38"/>
        <v>4818706.92</v>
      </c>
    </row>
    <row r="76" spans="1:36" ht="15.95" hidden="1" customHeight="1" thickTop="1" thickBot="1" x14ac:dyDescent="0.25">
      <c r="A76" s="52" t="s">
        <v>78</v>
      </c>
      <c r="B76" s="104">
        <f>(D76+G76+J76+M76+P76+S76+V76+Y76+AB76+AE76+AH76)</f>
        <v>99445478.969999999</v>
      </c>
      <c r="C76" s="104">
        <f t="shared" si="37"/>
        <v>606.98</v>
      </c>
      <c r="D76" s="103"/>
      <c r="E76" s="103"/>
      <c r="F76" s="103">
        <v>0</v>
      </c>
      <c r="G76" s="103">
        <v>68926.240000000005</v>
      </c>
      <c r="H76" s="103"/>
      <c r="I76" s="103">
        <v>68926.240000000005</v>
      </c>
      <c r="J76" s="103"/>
      <c r="K76" s="103"/>
      <c r="L76" s="103">
        <v>0</v>
      </c>
      <c r="M76" s="103">
        <v>698.84</v>
      </c>
      <c r="N76" s="103"/>
      <c r="O76" s="103">
        <v>698.84</v>
      </c>
      <c r="P76" s="103">
        <v>369981.65</v>
      </c>
      <c r="Q76" s="103"/>
      <c r="R76" s="103">
        <v>369981.65</v>
      </c>
      <c r="S76" s="103">
        <v>71561.53</v>
      </c>
      <c r="T76" s="148"/>
      <c r="U76" s="103">
        <v>71561.53</v>
      </c>
      <c r="V76" s="103">
        <v>2251034.9300000002</v>
      </c>
      <c r="W76" s="103"/>
      <c r="X76" s="103">
        <v>2251034.9300000002</v>
      </c>
      <c r="Y76" s="103">
        <v>95464911.439999998</v>
      </c>
      <c r="Z76" s="103">
        <v>606.98</v>
      </c>
      <c r="AA76" s="103">
        <v>95465518.420000002</v>
      </c>
      <c r="AB76" s="103"/>
      <c r="AC76" s="103"/>
      <c r="AD76" s="103">
        <v>0</v>
      </c>
      <c r="AE76" s="103">
        <v>1034226.5</v>
      </c>
      <c r="AF76" s="103"/>
      <c r="AG76" s="103">
        <v>1034226.5</v>
      </c>
      <c r="AH76" s="103">
        <v>184137.84</v>
      </c>
      <c r="AI76" s="103"/>
      <c r="AJ76" s="109">
        <f t="shared" si="38"/>
        <v>184137.84</v>
      </c>
    </row>
    <row r="77" spans="1:36" ht="15.95" hidden="1" customHeight="1" thickTop="1" thickBot="1" x14ac:dyDescent="0.25">
      <c r="A77" s="52" t="s">
        <v>95</v>
      </c>
      <c r="B77" s="104">
        <f t="shared" si="36"/>
        <v>5852324.0999999996</v>
      </c>
      <c r="C77" s="104">
        <f t="shared" si="37"/>
        <v>161339672.57999998</v>
      </c>
      <c r="D77" s="103">
        <v>5700747.3899999997</v>
      </c>
      <c r="E77" s="103"/>
      <c r="F77" s="103">
        <v>5700747.3899999997</v>
      </c>
      <c r="G77" s="103">
        <v>151576.71</v>
      </c>
      <c r="H77" s="103">
        <v>155114.76</v>
      </c>
      <c r="I77" s="103">
        <v>306691.46999999997</v>
      </c>
      <c r="J77" s="103"/>
      <c r="K77" s="103">
        <v>161184557.81999999</v>
      </c>
      <c r="L77" s="103">
        <v>161184557.81999999</v>
      </c>
      <c r="M77" s="103"/>
      <c r="N77" s="103"/>
      <c r="O77" s="103">
        <v>0</v>
      </c>
      <c r="P77" s="103"/>
      <c r="Q77" s="103"/>
      <c r="R77" s="103">
        <v>0</v>
      </c>
      <c r="S77" s="103"/>
      <c r="T77" s="103"/>
      <c r="U77" s="103">
        <v>0</v>
      </c>
      <c r="V77" s="103"/>
      <c r="W77" s="103"/>
      <c r="X77" s="103">
        <v>0</v>
      </c>
      <c r="Y77" s="103"/>
      <c r="Z77" s="103"/>
      <c r="AA77" s="103">
        <v>0</v>
      </c>
      <c r="AB77" s="103"/>
      <c r="AC77" s="103"/>
      <c r="AD77" s="103">
        <v>0</v>
      </c>
      <c r="AE77" s="103"/>
      <c r="AF77" s="103"/>
      <c r="AG77" s="103">
        <v>0</v>
      </c>
      <c r="AH77" s="103"/>
      <c r="AI77" s="103"/>
      <c r="AJ77" s="109">
        <f t="shared" si="38"/>
        <v>0</v>
      </c>
    </row>
    <row r="78" spans="1:36" ht="15.95" hidden="1" customHeight="1" thickTop="1" thickBot="1" x14ac:dyDescent="0.25">
      <c r="A78" s="52" t="s">
        <v>98</v>
      </c>
      <c r="B78" s="104">
        <f t="shared" si="36"/>
        <v>9751353.1599999983</v>
      </c>
      <c r="C78" s="104">
        <f t="shared" si="37"/>
        <v>0</v>
      </c>
      <c r="D78" s="103">
        <v>65326.1</v>
      </c>
      <c r="E78" s="103"/>
      <c r="F78" s="103">
        <v>65326.1</v>
      </c>
      <c r="G78" s="103">
        <v>45426.720000000001</v>
      </c>
      <c r="H78" s="103"/>
      <c r="I78" s="103">
        <v>45426.720000000001</v>
      </c>
      <c r="J78" s="103"/>
      <c r="K78" s="103"/>
      <c r="L78" s="103">
        <v>0</v>
      </c>
      <c r="M78" s="103">
        <v>25789.67</v>
      </c>
      <c r="N78" s="103"/>
      <c r="O78" s="103">
        <v>25789.67</v>
      </c>
      <c r="P78" s="103">
        <v>3089242.99</v>
      </c>
      <c r="Q78" s="103"/>
      <c r="R78" s="103">
        <v>3089242.99</v>
      </c>
      <c r="S78" s="103">
        <v>349181.03</v>
      </c>
      <c r="T78" s="103"/>
      <c r="U78" s="103">
        <v>349181.03</v>
      </c>
      <c r="V78" s="103">
        <v>51557.86</v>
      </c>
      <c r="W78" s="103"/>
      <c r="X78" s="103">
        <v>51557.86</v>
      </c>
      <c r="Y78" s="103">
        <v>5449302.5499999998</v>
      </c>
      <c r="Z78" s="103"/>
      <c r="AA78" s="103">
        <v>5449302.5499999998</v>
      </c>
      <c r="AB78" s="103"/>
      <c r="AC78" s="103"/>
      <c r="AD78" s="103">
        <v>0</v>
      </c>
      <c r="AE78" s="103">
        <v>127389.29</v>
      </c>
      <c r="AF78" s="103"/>
      <c r="AG78" s="103">
        <v>127389.29</v>
      </c>
      <c r="AH78" s="103">
        <v>548136.94999999995</v>
      </c>
      <c r="AI78" s="103"/>
      <c r="AJ78" s="109">
        <f t="shared" si="38"/>
        <v>548136.94999999995</v>
      </c>
    </row>
    <row r="79" spans="1:36" ht="15.95" hidden="1" customHeight="1" thickTop="1" thickBot="1" x14ac:dyDescent="0.25">
      <c r="A79" s="52" t="s">
        <v>83</v>
      </c>
      <c r="B79" s="104">
        <f t="shared" si="36"/>
        <v>27693694.109999999</v>
      </c>
      <c r="C79" s="104">
        <f t="shared" si="37"/>
        <v>0</v>
      </c>
      <c r="D79" s="103"/>
      <c r="E79" s="103"/>
      <c r="F79" s="103">
        <v>0</v>
      </c>
      <c r="G79" s="103"/>
      <c r="H79" s="103"/>
      <c r="I79" s="103">
        <v>0</v>
      </c>
      <c r="J79" s="103"/>
      <c r="K79" s="103"/>
      <c r="L79" s="103">
        <v>0</v>
      </c>
      <c r="M79" s="103"/>
      <c r="N79" s="103"/>
      <c r="O79" s="103">
        <v>0</v>
      </c>
      <c r="P79" s="103">
        <v>8888.4</v>
      </c>
      <c r="Q79" s="103"/>
      <c r="R79" s="103">
        <v>8888.4</v>
      </c>
      <c r="S79" s="103"/>
      <c r="T79" s="103"/>
      <c r="U79" s="103">
        <v>0</v>
      </c>
      <c r="V79" s="103"/>
      <c r="W79" s="103"/>
      <c r="X79" s="103">
        <v>0</v>
      </c>
      <c r="Y79" s="103">
        <v>27684805.710000001</v>
      </c>
      <c r="Z79" s="103"/>
      <c r="AA79" s="103">
        <v>27684805.710000001</v>
      </c>
      <c r="AB79" s="103"/>
      <c r="AC79" s="103"/>
      <c r="AD79" s="103">
        <v>0</v>
      </c>
      <c r="AE79" s="103"/>
      <c r="AF79" s="103"/>
      <c r="AG79" s="103">
        <v>0</v>
      </c>
      <c r="AH79" s="103"/>
      <c r="AI79" s="103"/>
      <c r="AJ79" s="109">
        <f t="shared" si="38"/>
        <v>0</v>
      </c>
    </row>
    <row r="80" spans="1:36" ht="15.95" hidden="1" customHeight="1" thickTop="1" thickBot="1" x14ac:dyDescent="0.25">
      <c r="A80" s="52" t="s">
        <v>85</v>
      </c>
      <c r="B80" s="104">
        <f t="shared" si="36"/>
        <v>0</v>
      </c>
      <c r="C80" s="104">
        <f t="shared" si="37"/>
        <v>0</v>
      </c>
      <c r="D80" s="103"/>
      <c r="E80" s="103"/>
      <c r="F80" s="103">
        <v>0</v>
      </c>
      <c r="G80" s="103"/>
      <c r="H80" s="103"/>
      <c r="I80" s="103">
        <v>0</v>
      </c>
      <c r="J80" s="103"/>
      <c r="K80" s="103"/>
      <c r="L80" s="103">
        <v>0</v>
      </c>
      <c r="M80" s="103"/>
      <c r="N80" s="103"/>
      <c r="O80" s="103">
        <v>0</v>
      </c>
      <c r="P80" s="103"/>
      <c r="Q80" s="103"/>
      <c r="R80" s="103">
        <v>0</v>
      </c>
      <c r="S80" s="103"/>
      <c r="T80" s="103"/>
      <c r="U80" s="103">
        <v>0</v>
      </c>
      <c r="V80" s="103"/>
      <c r="W80" s="103"/>
      <c r="X80" s="103">
        <v>0</v>
      </c>
      <c r="Y80" s="103"/>
      <c r="Z80" s="103"/>
      <c r="AA80" s="103">
        <v>0</v>
      </c>
      <c r="AB80" s="103"/>
      <c r="AC80" s="103"/>
      <c r="AD80" s="103">
        <v>0</v>
      </c>
      <c r="AE80" s="103"/>
      <c r="AF80" s="103"/>
      <c r="AG80" s="103">
        <v>0</v>
      </c>
      <c r="AH80" s="103"/>
      <c r="AI80" s="103"/>
      <c r="AJ80" s="109">
        <f t="shared" si="38"/>
        <v>0</v>
      </c>
    </row>
    <row r="81" spans="1:36" ht="15.95" hidden="1" customHeight="1" thickTop="1" thickBot="1" x14ac:dyDescent="0.25">
      <c r="A81" s="52" t="s">
        <v>81</v>
      </c>
      <c r="B81" s="104">
        <f t="shared" si="36"/>
        <v>34688538.68</v>
      </c>
      <c r="C81" s="104">
        <f t="shared" si="37"/>
        <v>24611.67</v>
      </c>
      <c r="D81" s="103"/>
      <c r="E81" s="103"/>
      <c r="F81" s="103">
        <v>0</v>
      </c>
      <c r="G81" s="103">
        <v>12255642.369999999</v>
      </c>
      <c r="H81" s="103"/>
      <c r="I81" s="103">
        <v>12255642.369999999</v>
      </c>
      <c r="J81" s="103"/>
      <c r="K81" s="103"/>
      <c r="L81" s="103">
        <v>0</v>
      </c>
      <c r="M81" s="103"/>
      <c r="N81" s="103"/>
      <c r="O81" s="103">
        <v>0</v>
      </c>
      <c r="P81" s="103">
        <v>5211240.63</v>
      </c>
      <c r="Q81" s="103"/>
      <c r="R81" s="103">
        <v>5211240.63</v>
      </c>
      <c r="S81" s="103"/>
      <c r="T81" s="103"/>
      <c r="U81" s="103">
        <v>0</v>
      </c>
      <c r="V81" s="103">
        <v>11496.53</v>
      </c>
      <c r="W81" s="103"/>
      <c r="X81" s="103">
        <v>11496.53</v>
      </c>
      <c r="Y81" s="103">
        <v>14681072.84</v>
      </c>
      <c r="Z81" s="103">
        <v>24611.67</v>
      </c>
      <c r="AA81" s="103">
        <v>14705684.51</v>
      </c>
      <c r="AB81" s="103"/>
      <c r="AC81" s="103"/>
      <c r="AD81" s="103">
        <v>0</v>
      </c>
      <c r="AE81" s="103">
        <v>1426220.84</v>
      </c>
      <c r="AF81" s="103"/>
      <c r="AG81" s="103">
        <v>1426220.84</v>
      </c>
      <c r="AH81" s="103">
        <v>1102865.47</v>
      </c>
      <c r="AI81" s="103"/>
      <c r="AJ81" s="109">
        <f t="shared" si="38"/>
        <v>1102865.47</v>
      </c>
    </row>
    <row r="82" spans="1:36" ht="15.95" hidden="1" customHeight="1" thickTop="1" thickBot="1" x14ac:dyDescent="0.25">
      <c r="A82" s="52" t="s">
        <v>80</v>
      </c>
      <c r="B82" s="104">
        <f t="shared" si="36"/>
        <v>36344245.390000001</v>
      </c>
      <c r="C82" s="104">
        <f t="shared" si="37"/>
        <v>1475082.5</v>
      </c>
      <c r="D82" s="103"/>
      <c r="E82" s="103"/>
      <c r="F82" s="103">
        <v>0</v>
      </c>
      <c r="G82" s="103">
        <v>792435.21</v>
      </c>
      <c r="H82" s="103">
        <v>1475082.5</v>
      </c>
      <c r="I82" s="103">
        <v>2267517.71</v>
      </c>
      <c r="J82" s="103"/>
      <c r="K82" s="103"/>
      <c r="L82" s="103">
        <v>0</v>
      </c>
      <c r="M82" s="103"/>
      <c r="N82" s="103"/>
      <c r="O82" s="103">
        <v>0</v>
      </c>
      <c r="P82" s="103">
        <v>6285890.6900000004</v>
      </c>
      <c r="Q82" s="103"/>
      <c r="R82" s="103">
        <v>6285890.6900000004</v>
      </c>
      <c r="S82" s="103">
        <v>443453.64</v>
      </c>
      <c r="T82" s="103"/>
      <c r="U82" s="103">
        <v>443453.64</v>
      </c>
      <c r="V82" s="103">
        <v>1447.33</v>
      </c>
      <c r="W82" s="103"/>
      <c r="X82" s="103">
        <v>1447.33</v>
      </c>
      <c r="Y82" s="103">
        <v>21840623.98</v>
      </c>
      <c r="Z82" s="103"/>
      <c r="AA82" s="103">
        <v>21840623.98</v>
      </c>
      <c r="AB82" s="103"/>
      <c r="AC82" s="103"/>
      <c r="AD82" s="103">
        <v>0</v>
      </c>
      <c r="AE82" s="103">
        <v>1931696.9</v>
      </c>
      <c r="AF82" s="103"/>
      <c r="AG82" s="103">
        <v>1931696.9</v>
      </c>
      <c r="AH82" s="103">
        <v>5048697.6399999997</v>
      </c>
      <c r="AI82" s="103"/>
      <c r="AJ82" s="109">
        <f t="shared" si="38"/>
        <v>5048697.6399999997</v>
      </c>
    </row>
    <row r="83" spans="1:36" ht="15.95" hidden="1" customHeight="1" thickTop="1" thickBot="1" x14ac:dyDescent="0.25">
      <c r="A83" s="52" t="s">
        <v>107</v>
      </c>
      <c r="B83" s="104">
        <f t="shared" si="36"/>
        <v>63508037.410000004</v>
      </c>
      <c r="C83" s="104">
        <f t="shared" si="37"/>
        <v>0</v>
      </c>
      <c r="D83" s="103"/>
      <c r="E83" s="103"/>
      <c r="F83" s="103">
        <v>0</v>
      </c>
      <c r="G83" s="103">
        <v>23540.09</v>
      </c>
      <c r="H83" s="103"/>
      <c r="I83" s="103">
        <v>23540.09</v>
      </c>
      <c r="J83" s="103"/>
      <c r="K83" s="103"/>
      <c r="L83" s="103">
        <v>0</v>
      </c>
      <c r="M83" s="103"/>
      <c r="N83" s="103"/>
      <c r="O83" s="103">
        <v>0</v>
      </c>
      <c r="P83" s="103">
        <v>158200.74</v>
      </c>
      <c r="Q83" s="103"/>
      <c r="R83" s="103">
        <v>158200.74</v>
      </c>
      <c r="S83" s="103">
        <v>4000</v>
      </c>
      <c r="T83" s="103"/>
      <c r="U83" s="103">
        <v>4000</v>
      </c>
      <c r="V83" s="103">
        <v>295970.65999999997</v>
      </c>
      <c r="W83" s="103"/>
      <c r="X83" s="103">
        <v>295970.65999999997</v>
      </c>
      <c r="Y83" s="103">
        <v>56099948.380000003</v>
      </c>
      <c r="Z83" s="103"/>
      <c r="AA83" s="103">
        <v>56099948.380000003</v>
      </c>
      <c r="AB83" s="103"/>
      <c r="AC83" s="103"/>
      <c r="AD83" s="103">
        <v>0</v>
      </c>
      <c r="AE83" s="103">
        <v>6796182.6299999999</v>
      </c>
      <c r="AF83" s="103"/>
      <c r="AG83" s="103">
        <v>6796182.6299999999</v>
      </c>
      <c r="AH83" s="103">
        <v>130194.91</v>
      </c>
      <c r="AI83" s="103"/>
      <c r="AJ83" s="109">
        <f t="shared" si="38"/>
        <v>130194.91</v>
      </c>
    </row>
    <row r="84" spans="1:36" ht="15.95" hidden="1" customHeight="1" thickTop="1" thickBot="1" x14ac:dyDescent="0.25">
      <c r="A84" s="52" t="s">
        <v>79</v>
      </c>
      <c r="B84" s="104">
        <f t="shared" si="36"/>
        <v>40161099.5</v>
      </c>
      <c r="C84" s="104">
        <f t="shared" si="37"/>
        <v>79660920.279999986</v>
      </c>
      <c r="D84" s="103">
        <v>5392.03</v>
      </c>
      <c r="E84" s="103"/>
      <c r="F84" s="103">
        <v>5392.03</v>
      </c>
      <c r="G84" s="103">
        <v>1395548.81</v>
      </c>
      <c r="H84" s="103">
        <v>79521189.709999993</v>
      </c>
      <c r="I84" s="103">
        <v>80916738.519999996</v>
      </c>
      <c r="J84" s="103"/>
      <c r="K84" s="103">
        <v>13971.02</v>
      </c>
      <c r="L84" s="103">
        <v>13971.02</v>
      </c>
      <c r="M84" s="103">
        <v>33987.61</v>
      </c>
      <c r="N84" s="103"/>
      <c r="O84" s="103">
        <v>33987.61</v>
      </c>
      <c r="P84" s="103">
        <v>5466043.6600000001</v>
      </c>
      <c r="Q84" s="103"/>
      <c r="R84" s="103">
        <v>5466043.6600000001</v>
      </c>
      <c r="S84" s="103">
        <v>4100643.28</v>
      </c>
      <c r="T84" s="103"/>
      <c r="U84" s="103">
        <v>4100643.28</v>
      </c>
      <c r="V84" s="103">
        <v>255601.78</v>
      </c>
      <c r="W84" s="103"/>
      <c r="X84" s="103">
        <v>255601.78</v>
      </c>
      <c r="Y84" s="103">
        <v>20800570.48</v>
      </c>
      <c r="Z84" s="103">
        <v>125759.55</v>
      </c>
      <c r="AA84" s="103">
        <v>20926330.030000001</v>
      </c>
      <c r="AB84" s="103"/>
      <c r="AC84" s="103"/>
      <c r="AD84" s="103">
        <v>0</v>
      </c>
      <c r="AE84" s="103">
        <v>3161399.61</v>
      </c>
      <c r="AF84" s="103"/>
      <c r="AG84" s="103">
        <v>3161399.61</v>
      </c>
      <c r="AH84" s="103">
        <v>4941912.24</v>
      </c>
      <c r="AI84" s="103"/>
      <c r="AJ84" s="109">
        <f t="shared" si="38"/>
        <v>4941912.24</v>
      </c>
    </row>
    <row r="85" spans="1:36" ht="15.95" hidden="1" customHeight="1" thickTop="1" thickBot="1" x14ac:dyDescent="0.25">
      <c r="A85" s="52" t="s">
        <v>84</v>
      </c>
      <c r="B85" s="104">
        <f t="shared" si="36"/>
        <v>0</v>
      </c>
      <c r="C85" s="104">
        <f t="shared" si="37"/>
        <v>0</v>
      </c>
      <c r="D85" s="103"/>
      <c r="E85" s="103"/>
      <c r="F85" s="103">
        <v>0</v>
      </c>
      <c r="G85" s="103"/>
      <c r="H85" s="103"/>
      <c r="I85" s="103">
        <v>0</v>
      </c>
      <c r="J85" s="103"/>
      <c r="K85" s="103"/>
      <c r="L85" s="103">
        <v>0</v>
      </c>
      <c r="M85" s="103"/>
      <c r="N85" s="103"/>
      <c r="O85" s="103">
        <v>0</v>
      </c>
      <c r="P85" s="103"/>
      <c r="Q85" s="103"/>
      <c r="R85" s="103">
        <v>0</v>
      </c>
      <c r="S85" s="103"/>
      <c r="T85" s="103"/>
      <c r="U85" s="103">
        <v>0</v>
      </c>
      <c r="V85" s="103"/>
      <c r="W85" s="103"/>
      <c r="X85" s="103">
        <v>0</v>
      </c>
      <c r="Y85" s="103"/>
      <c r="Z85" s="103"/>
      <c r="AA85" s="103">
        <v>0</v>
      </c>
      <c r="AB85" s="103"/>
      <c r="AC85" s="103"/>
      <c r="AD85" s="103">
        <v>0</v>
      </c>
      <c r="AE85" s="103"/>
      <c r="AF85" s="103"/>
      <c r="AG85" s="103">
        <v>0</v>
      </c>
      <c r="AH85" s="103"/>
      <c r="AI85" s="103"/>
      <c r="AJ85" s="109">
        <f t="shared" si="38"/>
        <v>0</v>
      </c>
    </row>
    <row r="86" spans="1:36" ht="15.95" hidden="1" customHeight="1" thickTop="1" thickBot="1" x14ac:dyDescent="0.25">
      <c r="A86" s="52" t="s">
        <v>100</v>
      </c>
      <c r="B86" s="104">
        <f t="shared" si="36"/>
        <v>4187528.41</v>
      </c>
      <c r="C86" s="104">
        <f t="shared" si="37"/>
        <v>31389537.739999998</v>
      </c>
      <c r="D86" s="103"/>
      <c r="E86" s="103"/>
      <c r="F86" s="103">
        <v>0</v>
      </c>
      <c r="G86" s="103">
        <v>4187528.41</v>
      </c>
      <c r="H86" s="103"/>
      <c r="I86" s="103">
        <v>4187528.41</v>
      </c>
      <c r="J86" s="103"/>
      <c r="K86" s="103">
        <v>31389537.739999998</v>
      </c>
      <c r="L86" s="103">
        <v>31389537.739999998</v>
      </c>
      <c r="M86" s="103"/>
      <c r="N86" s="103"/>
      <c r="O86" s="103">
        <v>0</v>
      </c>
      <c r="P86" s="103"/>
      <c r="Q86" s="103"/>
      <c r="R86" s="103">
        <v>0</v>
      </c>
      <c r="S86" s="103"/>
      <c r="T86" s="103"/>
      <c r="U86" s="103">
        <v>0</v>
      </c>
      <c r="V86" s="103"/>
      <c r="W86" s="103"/>
      <c r="X86" s="103">
        <v>0</v>
      </c>
      <c r="Y86" s="103"/>
      <c r="Z86" s="103"/>
      <c r="AA86" s="103">
        <v>0</v>
      </c>
      <c r="AB86" s="103"/>
      <c r="AC86" s="103"/>
      <c r="AD86" s="103">
        <v>0</v>
      </c>
      <c r="AE86" s="103"/>
      <c r="AF86" s="103"/>
      <c r="AG86" s="103">
        <v>0</v>
      </c>
      <c r="AH86" s="103"/>
      <c r="AI86" s="103"/>
      <c r="AJ86" s="109">
        <f t="shared" si="38"/>
        <v>0</v>
      </c>
    </row>
    <row r="87" spans="1:36" ht="15.95" hidden="1" customHeight="1" thickTop="1" thickBot="1" x14ac:dyDescent="0.25">
      <c r="A87" s="52" t="s">
        <v>92</v>
      </c>
      <c r="B87" s="104">
        <f t="shared" si="36"/>
        <v>7589631.6199999992</v>
      </c>
      <c r="C87" s="104">
        <f t="shared" si="37"/>
        <v>6301.67</v>
      </c>
      <c r="D87" s="103">
        <v>257879.01</v>
      </c>
      <c r="E87" s="103"/>
      <c r="F87" s="103">
        <v>257879.01</v>
      </c>
      <c r="G87" s="103"/>
      <c r="H87" s="103"/>
      <c r="I87" s="103">
        <v>0</v>
      </c>
      <c r="J87" s="103"/>
      <c r="K87" s="103">
        <v>6301.67</v>
      </c>
      <c r="L87" s="103">
        <v>6301.67</v>
      </c>
      <c r="M87" s="103"/>
      <c r="N87" s="103"/>
      <c r="O87" s="103">
        <v>0</v>
      </c>
      <c r="P87" s="103"/>
      <c r="Q87" s="103"/>
      <c r="R87" s="103">
        <v>0</v>
      </c>
      <c r="S87" s="103"/>
      <c r="T87" s="103"/>
      <c r="U87" s="103">
        <v>0</v>
      </c>
      <c r="V87" s="103"/>
      <c r="W87" s="103"/>
      <c r="X87" s="103">
        <v>0</v>
      </c>
      <c r="Y87" s="103">
        <v>6688226.75</v>
      </c>
      <c r="Z87" s="103"/>
      <c r="AA87" s="103">
        <v>6688226.75</v>
      </c>
      <c r="AB87" s="103"/>
      <c r="AC87" s="103"/>
      <c r="AD87" s="103">
        <v>0</v>
      </c>
      <c r="AE87" s="103">
        <v>231543.1</v>
      </c>
      <c r="AF87" s="103"/>
      <c r="AG87" s="103">
        <v>231543.1</v>
      </c>
      <c r="AH87" s="103">
        <v>411982.76</v>
      </c>
      <c r="AI87" s="103"/>
      <c r="AJ87" s="109">
        <f t="shared" si="38"/>
        <v>411982.76</v>
      </c>
    </row>
    <row r="88" spans="1:36" ht="15.95" hidden="1" customHeight="1" thickTop="1" thickBot="1" x14ac:dyDescent="0.25">
      <c r="A88" s="52" t="s">
        <v>101</v>
      </c>
      <c r="B88" s="104">
        <f t="shared" si="36"/>
        <v>68026459.540000007</v>
      </c>
      <c r="C88" s="104">
        <f t="shared" si="37"/>
        <v>0</v>
      </c>
      <c r="D88" s="103">
        <v>4312835.4800000004</v>
      </c>
      <c r="E88" s="103"/>
      <c r="F88" s="103">
        <v>4312835.4800000004</v>
      </c>
      <c r="G88" s="103">
        <v>16875.310000000001</v>
      </c>
      <c r="H88" s="103"/>
      <c r="I88" s="103">
        <v>16875.310000000001</v>
      </c>
      <c r="J88" s="103"/>
      <c r="K88" s="103"/>
      <c r="L88" s="103">
        <v>0</v>
      </c>
      <c r="M88" s="103">
        <v>3750</v>
      </c>
      <c r="N88" s="103"/>
      <c r="O88" s="103">
        <v>3750</v>
      </c>
      <c r="P88" s="103">
        <v>242464.79</v>
      </c>
      <c r="Q88" s="103"/>
      <c r="R88" s="103">
        <v>242464.79</v>
      </c>
      <c r="S88" s="103">
        <v>27293.1</v>
      </c>
      <c r="T88" s="103"/>
      <c r="U88" s="103">
        <v>27293.1</v>
      </c>
      <c r="V88" s="103">
        <v>6297.42</v>
      </c>
      <c r="W88" s="103"/>
      <c r="X88" s="103">
        <v>6297.42</v>
      </c>
      <c r="Y88" s="103">
        <v>38014014.039999999</v>
      </c>
      <c r="Z88" s="103"/>
      <c r="AA88" s="103">
        <v>38014014.039999999</v>
      </c>
      <c r="AB88" s="103"/>
      <c r="AC88" s="103"/>
      <c r="AD88" s="103">
        <v>0</v>
      </c>
      <c r="AE88" s="103">
        <v>20627681.530000001</v>
      </c>
      <c r="AF88" s="103"/>
      <c r="AG88" s="103">
        <v>20627681.530000001</v>
      </c>
      <c r="AH88" s="103">
        <v>4775247.87</v>
      </c>
      <c r="AI88" s="103"/>
      <c r="AJ88" s="109">
        <f t="shared" si="38"/>
        <v>4775247.87</v>
      </c>
    </row>
    <row r="89" spans="1:36" ht="15.95" hidden="1" customHeight="1" thickTop="1" thickBot="1" x14ac:dyDescent="0.25">
      <c r="A89" s="51" t="s">
        <v>115</v>
      </c>
      <c r="B89" s="104">
        <f t="shared" si="36"/>
        <v>54200115.960000001</v>
      </c>
      <c r="C89" s="104">
        <f t="shared" si="37"/>
        <v>-839649.85</v>
      </c>
      <c r="D89" s="103">
        <v>7914.71</v>
      </c>
      <c r="E89" s="103"/>
      <c r="F89" s="103">
        <v>7914.71</v>
      </c>
      <c r="G89" s="103">
        <v>184342.59</v>
      </c>
      <c r="H89" s="103"/>
      <c r="I89" s="103">
        <v>184342.59</v>
      </c>
      <c r="J89" s="103"/>
      <c r="K89" s="103">
        <v>-839649.85</v>
      </c>
      <c r="L89" s="103">
        <v>-839649.85</v>
      </c>
      <c r="M89" s="103">
        <v>90630</v>
      </c>
      <c r="N89" s="103"/>
      <c r="O89" s="103">
        <v>90630</v>
      </c>
      <c r="P89" s="103">
        <v>470708.03</v>
      </c>
      <c r="Q89" s="103"/>
      <c r="R89" s="103">
        <v>470708.03</v>
      </c>
      <c r="S89" s="103">
        <v>223794.83</v>
      </c>
      <c r="T89" s="103"/>
      <c r="U89" s="103">
        <v>223794.83</v>
      </c>
      <c r="V89" s="103">
        <v>11792.38</v>
      </c>
      <c r="W89" s="103"/>
      <c r="X89" s="103">
        <v>11792.38</v>
      </c>
      <c r="Y89" s="103">
        <v>52191682.759999998</v>
      </c>
      <c r="Z89" s="103"/>
      <c r="AA89" s="103">
        <v>52191682.759999998</v>
      </c>
      <c r="AB89" s="103"/>
      <c r="AC89" s="103"/>
      <c r="AD89" s="103">
        <v>0</v>
      </c>
      <c r="AE89" s="103">
        <v>178664.06</v>
      </c>
      <c r="AF89" s="103"/>
      <c r="AG89" s="103">
        <v>178664.06</v>
      </c>
      <c r="AH89" s="103">
        <v>840586.6</v>
      </c>
      <c r="AI89" s="103"/>
      <c r="AJ89" s="109">
        <f t="shared" si="38"/>
        <v>840586.6</v>
      </c>
    </row>
    <row r="90" spans="1:36" ht="15.95" hidden="1" customHeight="1" thickTop="1" thickBot="1" x14ac:dyDescent="0.25">
      <c r="A90" s="52" t="s">
        <v>106</v>
      </c>
      <c r="B90" s="104">
        <f t="shared" si="36"/>
        <v>0</v>
      </c>
      <c r="C90" s="104">
        <f t="shared" si="37"/>
        <v>0</v>
      </c>
      <c r="D90" s="103"/>
      <c r="E90" s="103"/>
      <c r="F90" s="103">
        <v>0</v>
      </c>
      <c r="G90" s="103"/>
      <c r="H90" s="103"/>
      <c r="I90" s="103">
        <v>0</v>
      </c>
      <c r="J90" s="103"/>
      <c r="K90" s="103"/>
      <c r="L90" s="103">
        <v>0</v>
      </c>
      <c r="M90" s="103"/>
      <c r="N90" s="103"/>
      <c r="O90" s="103">
        <v>0</v>
      </c>
      <c r="P90" s="103"/>
      <c r="Q90" s="103"/>
      <c r="R90" s="103">
        <v>0</v>
      </c>
      <c r="S90" s="103"/>
      <c r="T90" s="103"/>
      <c r="U90" s="103">
        <v>0</v>
      </c>
      <c r="V90" s="103"/>
      <c r="W90" s="103"/>
      <c r="X90" s="103">
        <v>0</v>
      </c>
      <c r="Y90" s="103"/>
      <c r="Z90" s="103"/>
      <c r="AA90" s="103">
        <v>0</v>
      </c>
      <c r="AB90" s="103"/>
      <c r="AC90" s="103"/>
      <c r="AD90" s="103">
        <v>0</v>
      </c>
      <c r="AE90" s="103"/>
      <c r="AF90" s="103"/>
      <c r="AG90" s="103">
        <v>0</v>
      </c>
      <c r="AH90" s="103"/>
      <c r="AI90" s="103"/>
      <c r="AJ90" s="109">
        <f t="shared" si="38"/>
        <v>0</v>
      </c>
    </row>
    <row r="91" spans="1:36" ht="15.95" hidden="1" customHeight="1" thickTop="1" thickBot="1" x14ac:dyDescent="0.25">
      <c r="A91" s="52" t="s">
        <v>82</v>
      </c>
      <c r="B91" s="104">
        <f t="shared" si="36"/>
        <v>7620102.1200000001</v>
      </c>
      <c r="C91" s="104">
        <f t="shared" si="37"/>
        <v>0</v>
      </c>
      <c r="D91" s="103"/>
      <c r="E91" s="103"/>
      <c r="F91" s="103">
        <v>0</v>
      </c>
      <c r="G91" s="103"/>
      <c r="H91" s="103"/>
      <c r="I91" s="103">
        <v>0</v>
      </c>
      <c r="J91" s="103"/>
      <c r="K91" s="103"/>
      <c r="L91" s="103">
        <v>0</v>
      </c>
      <c r="M91" s="103"/>
      <c r="N91" s="103"/>
      <c r="O91" s="103">
        <v>0</v>
      </c>
      <c r="P91" s="103"/>
      <c r="Q91" s="103"/>
      <c r="R91" s="103">
        <v>0</v>
      </c>
      <c r="S91" s="103"/>
      <c r="T91" s="103"/>
      <c r="U91" s="103">
        <v>0</v>
      </c>
      <c r="V91" s="103"/>
      <c r="W91" s="103"/>
      <c r="X91" s="103">
        <v>0</v>
      </c>
      <c r="Y91" s="103">
        <v>7620102.1200000001</v>
      </c>
      <c r="Z91" s="103"/>
      <c r="AA91" s="103">
        <v>7620102.1200000001</v>
      </c>
      <c r="AB91" s="103"/>
      <c r="AC91" s="103"/>
      <c r="AD91" s="103">
        <v>0</v>
      </c>
      <c r="AE91" s="103"/>
      <c r="AF91" s="103"/>
      <c r="AG91" s="103">
        <v>0</v>
      </c>
      <c r="AH91" s="103"/>
      <c r="AI91" s="103"/>
      <c r="AJ91" s="109">
        <f t="shared" si="38"/>
        <v>0</v>
      </c>
    </row>
    <row r="92" spans="1:36" ht="15.95" hidden="1" customHeight="1" thickTop="1" thickBot="1" x14ac:dyDescent="0.25">
      <c r="A92" s="52" t="s">
        <v>104</v>
      </c>
      <c r="B92" s="104">
        <f t="shared" si="36"/>
        <v>0</v>
      </c>
      <c r="C92" s="104">
        <f t="shared" si="37"/>
        <v>0</v>
      </c>
      <c r="D92" s="103"/>
      <c r="E92" s="103"/>
      <c r="F92" s="103">
        <v>0</v>
      </c>
      <c r="G92" s="103"/>
      <c r="H92" s="103"/>
      <c r="I92" s="103">
        <v>0</v>
      </c>
      <c r="J92" s="103"/>
      <c r="K92" s="103"/>
      <c r="L92" s="103">
        <v>0</v>
      </c>
      <c r="M92" s="103"/>
      <c r="N92" s="103"/>
      <c r="O92" s="103">
        <v>0</v>
      </c>
      <c r="P92" s="103"/>
      <c r="Q92" s="103"/>
      <c r="R92" s="103">
        <v>0</v>
      </c>
      <c r="S92" s="103"/>
      <c r="T92" s="103"/>
      <c r="U92" s="103">
        <v>0</v>
      </c>
      <c r="V92" s="103"/>
      <c r="W92" s="103"/>
      <c r="X92" s="103">
        <v>0</v>
      </c>
      <c r="Y92" s="103"/>
      <c r="Z92" s="103"/>
      <c r="AA92" s="103">
        <v>0</v>
      </c>
      <c r="AB92" s="103"/>
      <c r="AC92" s="103"/>
      <c r="AD92" s="103">
        <v>0</v>
      </c>
      <c r="AE92" s="103"/>
      <c r="AF92" s="103"/>
      <c r="AG92" s="103">
        <v>0</v>
      </c>
      <c r="AH92" s="103"/>
      <c r="AI92" s="103"/>
      <c r="AJ92" s="109">
        <f t="shared" si="38"/>
        <v>0</v>
      </c>
    </row>
    <row r="93" spans="1:36" ht="15.95" hidden="1" customHeight="1" thickTop="1" thickBot="1" x14ac:dyDescent="0.25">
      <c r="A93" s="52" t="s">
        <v>114</v>
      </c>
      <c r="B93" s="104">
        <f t="shared" si="36"/>
        <v>37231550.729999997</v>
      </c>
      <c r="C93" s="104">
        <f t="shared" si="37"/>
        <v>0</v>
      </c>
      <c r="D93" s="103">
        <v>29835.19</v>
      </c>
      <c r="E93" s="103"/>
      <c r="F93" s="103">
        <v>29835.19</v>
      </c>
      <c r="G93" s="103">
        <v>1449104.69</v>
      </c>
      <c r="H93" s="103"/>
      <c r="I93" s="103">
        <v>1449104.69</v>
      </c>
      <c r="J93" s="103"/>
      <c r="K93" s="103"/>
      <c r="L93" s="103">
        <v>0</v>
      </c>
      <c r="M93" s="103">
        <v>3088462.07</v>
      </c>
      <c r="N93" s="103"/>
      <c r="O93" s="103">
        <v>3088462.07</v>
      </c>
      <c r="P93" s="103">
        <v>12690335.76</v>
      </c>
      <c r="Q93" s="103"/>
      <c r="R93" s="103">
        <v>12690335.76</v>
      </c>
      <c r="S93" s="103">
        <v>-19838.75</v>
      </c>
      <c r="T93" s="103"/>
      <c r="U93" s="103">
        <v>-19838.75</v>
      </c>
      <c r="V93" s="103">
        <v>413465.5</v>
      </c>
      <c r="W93" s="103"/>
      <c r="X93" s="103">
        <v>413465.5</v>
      </c>
      <c r="Y93" s="103">
        <v>17614804.699999999</v>
      </c>
      <c r="Z93" s="103"/>
      <c r="AA93" s="103">
        <v>17614804.699999999</v>
      </c>
      <c r="AB93" s="103"/>
      <c r="AC93" s="103"/>
      <c r="AD93" s="103">
        <v>0</v>
      </c>
      <c r="AE93" s="103">
        <v>1008919.26</v>
      </c>
      <c r="AF93" s="103"/>
      <c r="AG93" s="103">
        <v>1008919.26</v>
      </c>
      <c r="AH93" s="103">
        <v>956462.31</v>
      </c>
      <c r="AI93" s="103"/>
      <c r="AJ93" s="109">
        <f t="shared" si="38"/>
        <v>956462.31</v>
      </c>
    </row>
    <row r="94" spans="1:36" ht="15.95" hidden="1" customHeight="1" thickTop="1" thickBot="1" x14ac:dyDescent="0.25">
      <c r="A94" s="52" t="s">
        <v>116</v>
      </c>
      <c r="B94" s="104">
        <f t="shared" si="36"/>
        <v>58487438.890000008</v>
      </c>
      <c r="C94" s="104">
        <f t="shared" si="37"/>
        <v>803854309.73000002</v>
      </c>
      <c r="D94" s="103">
        <v>3859366.6</v>
      </c>
      <c r="E94" s="103"/>
      <c r="F94" s="103">
        <v>3859366.6</v>
      </c>
      <c r="G94" s="103">
        <v>23177687.899999999</v>
      </c>
      <c r="H94" s="103">
        <v>6689836.4400000004</v>
      </c>
      <c r="I94" s="103">
        <v>29867524.34</v>
      </c>
      <c r="J94" s="103"/>
      <c r="K94" s="103">
        <v>797164473.28999996</v>
      </c>
      <c r="L94" s="103">
        <v>797164473.28999996</v>
      </c>
      <c r="M94" s="103">
        <v>2407746.92</v>
      </c>
      <c r="N94" s="103"/>
      <c r="O94" s="103">
        <v>2407746.92</v>
      </c>
      <c r="P94" s="103">
        <v>8658275.3399999999</v>
      </c>
      <c r="Q94" s="103"/>
      <c r="R94" s="103">
        <v>8658275.3399999999</v>
      </c>
      <c r="S94" s="103">
        <v>29631.07</v>
      </c>
      <c r="T94" s="103"/>
      <c r="U94" s="103">
        <v>29631.07</v>
      </c>
      <c r="V94" s="103">
        <v>39789.53</v>
      </c>
      <c r="W94" s="103"/>
      <c r="X94" s="103">
        <v>39789.53</v>
      </c>
      <c r="Y94" s="103">
        <v>18305067.260000002</v>
      </c>
      <c r="Z94" s="103"/>
      <c r="AA94" s="103">
        <v>18305067.260000002</v>
      </c>
      <c r="AB94" s="103"/>
      <c r="AC94" s="103"/>
      <c r="AD94" s="103">
        <v>0</v>
      </c>
      <c r="AE94" s="103">
        <v>731507.38</v>
      </c>
      <c r="AF94" s="103"/>
      <c r="AG94" s="103">
        <v>731507.38</v>
      </c>
      <c r="AH94" s="103">
        <v>1278366.8899999999</v>
      </c>
      <c r="AI94" s="103"/>
      <c r="AJ94" s="109">
        <f t="shared" si="38"/>
        <v>1278366.8899999999</v>
      </c>
    </row>
    <row r="95" spans="1:36" ht="15.95" hidden="1" customHeight="1" thickTop="1" thickBot="1" x14ac:dyDescent="0.25">
      <c r="A95" s="52" t="s">
        <v>119</v>
      </c>
      <c r="B95" s="104">
        <f t="shared" si="36"/>
        <v>18202437.710000001</v>
      </c>
      <c r="C95" s="104">
        <f t="shared" si="37"/>
        <v>91760.39</v>
      </c>
      <c r="D95" s="103"/>
      <c r="E95" s="103"/>
      <c r="F95" s="103">
        <v>0</v>
      </c>
      <c r="G95" s="103">
        <v>135474.35999999999</v>
      </c>
      <c r="H95" s="103"/>
      <c r="I95" s="103">
        <v>135474.35999999999</v>
      </c>
      <c r="J95" s="103"/>
      <c r="K95" s="103">
        <v>72546.17</v>
      </c>
      <c r="L95" s="103">
        <v>72546.17</v>
      </c>
      <c r="M95" s="103"/>
      <c r="N95" s="103"/>
      <c r="O95" s="103">
        <v>0</v>
      </c>
      <c r="P95" s="103">
        <v>678970.22</v>
      </c>
      <c r="Q95" s="103"/>
      <c r="R95" s="103">
        <v>678970.22</v>
      </c>
      <c r="S95" s="103">
        <v>91020.24</v>
      </c>
      <c r="T95" s="103"/>
      <c r="U95" s="103">
        <v>91020.24</v>
      </c>
      <c r="V95" s="103">
        <v>50687.49</v>
      </c>
      <c r="W95" s="103"/>
      <c r="X95" s="103">
        <v>50687.49</v>
      </c>
      <c r="Y95" s="103">
        <v>15739808.800000001</v>
      </c>
      <c r="Z95" s="103">
        <v>2214.2199999999998</v>
      </c>
      <c r="AA95" s="103">
        <v>15742023.020000001</v>
      </c>
      <c r="AB95" s="103"/>
      <c r="AC95" s="103"/>
      <c r="AD95" s="103">
        <v>0</v>
      </c>
      <c r="AE95" s="103">
        <v>308157.65999999997</v>
      </c>
      <c r="AF95" s="103">
        <v>17000</v>
      </c>
      <c r="AG95" s="103">
        <v>325157.65999999997</v>
      </c>
      <c r="AH95" s="103">
        <v>1198318.94</v>
      </c>
      <c r="AI95" s="103"/>
      <c r="AJ95" s="109">
        <f t="shared" si="38"/>
        <v>1198318.94</v>
      </c>
    </row>
    <row r="96" spans="1:36" ht="15.95" hidden="1" customHeight="1" thickTop="1" thickBot="1" x14ac:dyDescent="0.25">
      <c r="A96" s="52" t="s">
        <v>124</v>
      </c>
      <c r="B96" s="104">
        <f t="shared" si="36"/>
        <v>15961303.290000001</v>
      </c>
      <c r="C96" s="104">
        <f t="shared" si="37"/>
        <v>197673</v>
      </c>
      <c r="D96" s="103"/>
      <c r="E96" s="103"/>
      <c r="F96" s="103">
        <v>0</v>
      </c>
      <c r="G96" s="103">
        <v>319030.34000000003</v>
      </c>
      <c r="H96" s="103"/>
      <c r="I96" s="103">
        <v>319030.34000000003</v>
      </c>
      <c r="J96" s="103"/>
      <c r="K96" s="103">
        <v>197673</v>
      </c>
      <c r="L96" s="103">
        <v>197673</v>
      </c>
      <c r="M96" s="103">
        <v>2650</v>
      </c>
      <c r="N96" s="103"/>
      <c r="O96" s="103">
        <v>2650</v>
      </c>
      <c r="P96" s="103">
        <v>670498.16</v>
      </c>
      <c r="Q96" s="103"/>
      <c r="R96" s="103">
        <v>670498.16</v>
      </c>
      <c r="S96" s="103">
        <v>29051.8</v>
      </c>
      <c r="T96" s="103"/>
      <c r="U96" s="103">
        <v>29051.8</v>
      </c>
      <c r="V96" s="103">
        <v>65238.91</v>
      </c>
      <c r="W96" s="103"/>
      <c r="X96" s="103">
        <v>65238.91</v>
      </c>
      <c r="Y96" s="103">
        <v>9307820.8900000006</v>
      </c>
      <c r="Z96" s="103"/>
      <c r="AA96" s="103">
        <v>9307820.8900000006</v>
      </c>
      <c r="AB96" s="103"/>
      <c r="AC96" s="103"/>
      <c r="AD96" s="103">
        <v>0</v>
      </c>
      <c r="AE96" s="103">
        <v>5385872.5999999996</v>
      </c>
      <c r="AF96" s="103"/>
      <c r="AG96" s="103">
        <v>5385872.5999999996</v>
      </c>
      <c r="AH96" s="103">
        <v>181140.59</v>
      </c>
      <c r="AI96" s="103"/>
      <c r="AJ96" s="109">
        <f t="shared" si="38"/>
        <v>181140.59</v>
      </c>
    </row>
    <row r="97" spans="1:36" ht="15.95" hidden="1" customHeight="1" thickTop="1" thickBot="1" x14ac:dyDescent="0.25">
      <c r="A97" s="52" t="s">
        <v>102</v>
      </c>
      <c r="B97" s="104">
        <f t="shared" si="36"/>
        <v>0</v>
      </c>
      <c r="C97" s="104">
        <f t="shared" si="37"/>
        <v>0</v>
      </c>
      <c r="D97" s="103"/>
      <c r="E97" s="103"/>
      <c r="F97" s="103">
        <v>0</v>
      </c>
      <c r="G97" s="103"/>
      <c r="H97" s="103"/>
      <c r="I97" s="103">
        <v>0</v>
      </c>
      <c r="J97" s="103"/>
      <c r="K97" s="103"/>
      <c r="L97" s="103">
        <v>0</v>
      </c>
      <c r="M97" s="103"/>
      <c r="N97" s="103"/>
      <c r="O97" s="103">
        <v>0</v>
      </c>
      <c r="P97" s="103"/>
      <c r="Q97" s="103"/>
      <c r="R97" s="103">
        <v>0</v>
      </c>
      <c r="S97" s="103"/>
      <c r="T97" s="103"/>
      <c r="U97" s="103">
        <v>0</v>
      </c>
      <c r="V97" s="103"/>
      <c r="W97" s="103"/>
      <c r="X97" s="103">
        <v>0</v>
      </c>
      <c r="Y97" s="103"/>
      <c r="Z97" s="103"/>
      <c r="AA97" s="103">
        <v>0</v>
      </c>
      <c r="AB97" s="103"/>
      <c r="AC97" s="103"/>
      <c r="AD97" s="103">
        <v>0</v>
      </c>
      <c r="AE97" s="103"/>
      <c r="AF97" s="103"/>
      <c r="AG97" s="103">
        <v>0</v>
      </c>
      <c r="AH97" s="103"/>
      <c r="AI97" s="103"/>
      <c r="AJ97" s="109">
        <f t="shared" si="38"/>
        <v>0</v>
      </c>
    </row>
    <row r="98" spans="1:36" ht="15.95" hidden="1" customHeight="1" thickTop="1" thickBot="1" x14ac:dyDescent="0.25">
      <c r="A98" s="51" t="s">
        <v>109</v>
      </c>
      <c r="B98" s="104">
        <f t="shared" si="36"/>
        <v>0</v>
      </c>
      <c r="C98" s="104">
        <f t="shared" si="37"/>
        <v>32725593.469999999</v>
      </c>
      <c r="D98" s="103"/>
      <c r="E98" s="103"/>
      <c r="F98" s="103">
        <v>0</v>
      </c>
      <c r="G98" s="103"/>
      <c r="H98" s="103"/>
      <c r="I98" s="103">
        <v>0</v>
      </c>
      <c r="J98" s="103"/>
      <c r="K98" s="103">
        <v>32725593.469999999</v>
      </c>
      <c r="L98" s="103">
        <v>32725593.469999999</v>
      </c>
      <c r="M98" s="103"/>
      <c r="N98" s="103"/>
      <c r="O98" s="103">
        <v>0</v>
      </c>
      <c r="P98" s="103"/>
      <c r="Q98" s="103"/>
      <c r="R98" s="103">
        <v>0</v>
      </c>
      <c r="S98" s="103"/>
      <c r="T98" s="103"/>
      <c r="U98" s="103">
        <v>0</v>
      </c>
      <c r="V98" s="103"/>
      <c r="W98" s="103"/>
      <c r="X98" s="103">
        <v>0</v>
      </c>
      <c r="Y98" s="103"/>
      <c r="Z98" s="103"/>
      <c r="AA98" s="103">
        <v>0</v>
      </c>
      <c r="AB98" s="103"/>
      <c r="AC98" s="103"/>
      <c r="AD98" s="103">
        <v>0</v>
      </c>
      <c r="AE98" s="103"/>
      <c r="AF98" s="103"/>
      <c r="AG98" s="103">
        <v>0</v>
      </c>
      <c r="AH98" s="103"/>
      <c r="AI98" s="103"/>
      <c r="AJ98" s="109">
        <f t="shared" si="38"/>
        <v>0</v>
      </c>
    </row>
    <row r="99" spans="1:36" ht="15.95" hidden="1" customHeight="1" thickTop="1" thickBot="1" x14ac:dyDescent="0.25">
      <c r="A99" s="52" t="s">
        <v>123</v>
      </c>
      <c r="B99" s="104">
        <f t="shared" si="36"/>
        <v>4704790.4000000004</v>
      </c>
      <c r="C99" s="104">
        <f t="shared" si="37"/>
        <v>0</v>
      </c>
      <c r="D99" s="103"/>
      <c r="E99" s="103"/>
      <c r="F99" s="103">
        <v>0</v>
      </c>
      <c r="G99" s="103"/>
      <c r="H99" s="103"/>
      <c r="I99" s="103">
        <v>0</v>
      </c>
      <c r="J99" s="103"/>
      <c r="K99" s="103"/>
      <c r="L99" s="103">
        <v>0</v>
      </c>
      <c r="M99" s="103"/>
      <c r="N99" s="103"/>
      <c r="O99" s="103">
        <v>0</v>
      </c>
      <c r="P99" s="103">
        <v>552563.15</v>
      </c>
      <c r="Q99" s="103"/>
      <c r="R99" s="103">
        <v>552563.15</v>
      </c>
      <c r="S99" s="103">
        <v>128837.84</v>
      </c>
      <c r="T99" s="103"/>
      <c r="U99" s="103">
        <v>128837.84</v>
      </c>
      <c r="V99" s="103">
        <v>38060.42</v>
      </c>
      <c r="W99" s="103"/>
      <c r="X99" s="103">
        <v>38060.42</v>
      </c>
      <c r="Y99" s="103">
        <v>3089916.3</v>
      </c>
      <c r="Z99" s="103"/>
      <c r="AA99" s="103">
        <v>3089916.3</v>
      </c>
      <c r="AB99" s="103"/>
      <c r="AC99" s="103"/>
      <c r="AD99" s="103">
        <v>0</v>
      </c>
      <c r="AE99" s="103">
        <v>178434.69</v>
      </c>
      <c r="AF99" s="103"/>
      <c r="AG99" s="103">
        <v>178434.69</v>
      </c>
      <c r="AH99" s="103">
        <v>716978</v>
      </c>
      <c r="AI99" s="103"/>
      <c r="AJ99" s="109">
        <f t="shared" si="38"/>
        <v>716978</v>
      </c>
    </row>
    <row r="100" spans="1:36" ht="15.95" hidden="1" customHeight="1" thickTop="1" thickBot="1" x14ac:dyDescent="0.25">
      <c r="A100" s="52" t="s">
        <v>118</v>
      </c>
      <c r="B100" s="104">
        <f t="shared" si="36"/>
        <v>11353892.83</v>
      </c>
      <c r="C100" s="104">
        <f t="shared" si="37"/>
        <v>0</v>
      </c>
      <c r="D100" s="103"/>
      <c r="E100" s="103"/>
      <c r="F100" s="103">
        <v>0</v>
      </c>
      <c r="G100" s="103">
        <v>7751367.5899999999</v>
      </c>
      <c r="H100" s="103"/>
      <c r="I100" s="103">
        <v>7751367.5899999999</v>
      </c>
      <c r="J100" s="103"/>
      <c r="K100" s="103"/>
      <c r="L100" s="103">
        <v>0</v>
      </c>
      <c r="M100" s="103"/>
      <c r="N100" s="103"/>
      <c r="O100" s="103">
        <v>0</v>
      </c>
      <c r="P100" s="103">
        <v>3327055.18</v>
      </c>
      <c r="Q100" s="103"/>
      <c r="R100" s="103">
        <v>3327055.18</v>
      </c>
      <c r="S100" s="103">
        <v>-1423.28</v>
      </c>
      <c r="T100" s="103"/>
      <c r="U100" s="103">
        <v>-1423.28</v>
      </c>
      <c r="V100" s="103">
        <v>5172.42</v>
      </c>
      <c r="W100" s="103"/>
      <c r="X100" s="103">
        <v>5172.42</v>
      </c>
      <c r="Y100" s="103"/>
      <c r="Z100" s="103"/>
      <c r="AA100" s="103">
        <v>0</v>
      </c>
      <c r="AB100" s="103"/>
      <c r="AC100" s="103"/>
      <c r="AD100" s="103">
        <v>0</v>
      </c>
      <c r="AE100" s="103">
        <v>3452.91</v>
      </c>
      <c r="AF100" s="103"/>
      <c r="AG100" s="103">
        <v>3452.91</v>
      </c>
      <c r="AH100" s="103">
        <v>268268.01</v>
      </c>
      <c r="AI100" s="103"/>
      <c r="AJ100" s="109">
        <f t="shared" si="38"/>
        <v>268268.01</v>
      </c>
    </row>
    <row r="101" spans="1:36" ht="15.95" hidden="1" customHeight="1" thickTop="1" thickBot="1" x14ac:dyDescent="0.25">
      <c r="A101" s="52" t="s">
        <v>120</v>
      </c>
      <c r="B101" s="104">
        <f t="shared" si="36"/>
        <v>0</v>
      </c>
      <c r="C101" s="104">
        <f t="shared" si="37"/>
        <v>0</v>
      </c>
      <c r="D101" s="103"/>
      <c r="E101" s="103"/>
      <c r="F101" s="103">
        <v>0</v>
      </c>
      <c r="G101" s="103"/>
      <c r="H101" s="103"/>
      <c r="I101" s="103">
        <v>0</v>
      </c>
      <c r="J101" s="103"/>
      <c r="K101" s="103"/>
      <c r="L101" s="103">
        <v>0</v>
      </c>
      <c r="M101" s="103"/>
      <c r="N101" s="103"/>
      <c r="O101" s="103">
        <v>0</v>
      </c>
      <c r="P101" s="103"/>
      <c r="Q101" s="103"/>
      <c r="R101" s="103">
        <v>0</v>
      </c>
      <c r="S101" s="103"/>
      <c r="T101" s="103"/>
      <c r="U101" s="103">
        <v>0</v>
      </c>
      <c r="V101" s="103"/>
      <c r="W101" s="103"/>
      <c r="X101" s="103">
        <v>0</v>
      </c>
      <c r="Y101" s="103"/>
      <c r="Z101" s="103"/>
      <c r="AA101" s="103">
        <v>0</v>
      </c>
      <c r="AB101" s="103"/>
      <c r="AC101" s="103"/>
      <c r="AD101" s="103">
        <v>0</v>
      </c>
      <c r="AE101" s="103"/>
      <c r="AF101" s="103"/>
      <c r="AG101" s="103">
        <v>0</v>
      </c>
      <c r="AH101" s="103"/>
      <c r="AI101" s="103"/>
      <c r="AJ101" s="109">
        <f t="shared" si="38"/>
        <v>0</v>
      </c>
    </row>
    <row r="102" spans="1:36" ht="15.95" hidden="1" customHeight="1" thickTop="1" thickBot="1" x14ac:dyDescent="0.25">
      <c r="A102" s="52" t="s">
        <v>163</v>
      </c>
      <c r="B102" s="104">
        <f t="shared" si="36"/>
        <v>0</v>
      </c>
      <c r="C102" s="104">
        <f t="shared" si="37"/>
        <v>0</v>
      </c>
      <c r="D102" s="103"/>
      <c r="E102" s="103"/>
      <c r="F102" s="103">
        <v>0</v>
      </c>
      <c r="G102" s="103"/>
      <c r="H102" s="103"/>
      <c r="I102" s="103">
        <v>0</v>
      </c>
      <c r="J102" s="103"/>
      <c r="K102" s="103"/>
      <c r="L102" s="103">
        <v>0</v>
      </c>
      <c r="M102" s="103"/>
      <c r="N102" s="103"/>
      <c r="O102" s="103">
        <v>0</v>
      </c>
      <c r="P102" s="103"/>
      <c r="Q102" s="103"/>
      <c r="R102" s="103">
        <v>0</v>
      </c>
      <c r="S102" s="103"/>
      <c r="T102" s="103"/>
      <c r="U102" s="103">
        <v>0</v>
      </c>
      <c r="V102" s="103"/>
      <c r="W102" s="103"/>
      <c r="X102" s="103">
        <v>0</v>
      </c>
      <c r="Y102" s="103"/>
      <c r="Z102" s="103"/>
      <c r="AA102" s="103">
        <v>0</v>
      </c>
      <c r="AB102" s="103"/>
      <c r="AC102" s="103"/>
      <c r="AD102" s="103">
        <v>0</v>
      </c>
      <c r="AE102" s="103"/>
      <c r="AF102" s="103"/>
      <c r="AG102" s="103">
        <v>0</v>
      </c>
      <c r="AH102" s="103"/>
      <c r="AI102" s="103"/>
      <c r="AJ102" s="109">
        <f t="shared" si="38"/>
        <v>0</v>
      </c>
    </row>
    <row r="103" spans="1:36" ht="15.95" hidden="1" customHeight="1" thickTop="1" thickBot="1" x14ac:dyDescent="0.25">
      <c r="A103" s="52" t="s">
        <v>105</v>
      </c>
      <c r="B103" s="104">
        <f t="shared" si="36"/>
        <v>0</v>
      </c>
      <c r="C103" s="104">
        <f t="shared" si="37"/>
        <v>0</v>
      </c>
      <c r="D103" s="103"/>
      <c r="E103" s="103"/>
      <c r="F103" s="103">
        <v>0</v>
      </c>
      <c r="G103" s="103"/>
      <c r="H103" s="103"/>
      <c r="I103" s="103">
        <v>0</v>
      </c>
      <c r="J103" s="103"/>
      <c r="K103" s="103"/>
      <c r="L103" s="103">
        <v>0</v>
      </c>
      <c r="M103" s="103"/>
      <c r="N103" s="103"/>
      <c r="O103" s="103">
        <v>0</v>
      </c>
      <c r="P103" s="103"/>
      <c r="Q103" s="103"/>
      <c r="R103" s="103">
        <v>0</v>
      </c>
      <c r="S103" s="103"/>
      <c r="T103" s="103"/>
      <c r="U103" s="103">
        <v>0</v>
      </c>
      <c r="V103" s="103"/>
      <c r="W103" s="103"/>
      <c r="X103" s="103">
        <v>0</v>
      </c>
      <c r="Y103" s="103"/>
      <c r="Z103" s="103"/>
      <c r="AA103" s="103">
        <v>0</v>
      </c>
      <c r="AB103" s="103"/>
      <c r="AC103" s="103"/>
      <c r="AD103" s="103">
        <v>0</v>
      </c>
      <c r="AE103" s="103"/>
      <c r="AF103" s="103"/>
      <c r="AG103" s="103">
        <v>0</v>
      </c>
      <c r="AH103" s="103"/>
      <c r="AI103" s="103"/>
      <c r="AJ103" s="109">
        <f t="shared" si="38"/>
        <v>0</v>
      </c>
    </row>
    <row r="104" spans="1:36" ht="15.95" hidden="1" customHeight="1" thickTop="1" thickBot="1" x14ac:dyDescent="0.25">
      <c r="A104" s="52" t="s">
        <v>103</v>
      </c>
      <c r="B104" s="104">
        <f t="shared" si="36"/>
        <v>778571.92999999993</v>
      </c>
      <c r="C104" s="104">
        <f t="shared" si="37"/>
        <v>14618396.17</v>
      </c>
      <c r="D104" s="103"/>
      <c r="E104" s="103"/>
      <c r="F104" s="103">
        <v>0</v>
      </c>
      <c r="G104" s="103">
        <v>737175.6</v>
      </c>
      <c r="H104" s="103"/>
      <c r="I104" s="103">
        <v>737175.6</v>
      </c>
      <c r="J104" s="103"/>
      <c r="K104" s="103"/>
      <c r="L104" s="103">
        <v>0</v>
      </c>
      <c r="M104" s="103"/>
      <c r="N104" s="103"/>
      <c r="O104" s="103">
        <v>0</v>
      </c>
      <c r="P104" s="103"/>
      <c r="Q104" s="103"/>
      <c r="R104" s="103">
        <v>0</v>
      </c>
      <c r="S104" s="103"/>
      <c r="T104" s="103"/>
      <c r="U104" s="103">
        <v>0</v>
      </c>
      <c r="V104" s="103"/>
      <c r="W104" s="103"/>
      <c r="X104" s="103">
        <v>0</v>
      </c>
      <c r="Y104" s="103"/>
      <c r="Z104" s="103"/>
      <c r="AA104" s="103">
        <v>0</v>
      </c>
      <c r="AB104" s="103"/>
      <c r="AC104" s="103">
        <v>14618396.17</v>
      </c>
      <c r="AD104" s="103">
        <v>14618396.17</v>
      </c>
      <c r="AE104" s="103"/>
      <c r="AF104" s="103"/>
      <c r="AG104" s="103">
        <v>0</v>
      </c>
      <c r="AH104" s="103">
        <v>41396.33</v>
      </c>
      <c r="AI104" s="103"/>
      <c r="AJ104" s="109">
        <f t="shared" si="38"/>
        <v>41396.33</v>
      </c>
    </row>
    <row r="105" spans="1:36" ht="15.95" hidden="1" customHeight="1" thickTop="1" thickBot="1" x14ac:dyDescent="0.25">
      <c r="A105" s="52" t="s">
        <v>110</v>
      </c>
      <c r="B105" s="104">
        <f>(D105+G105+J105+M105+P105+S105+V105+Y105+AB105+AE105+AH105)</f>
        <v>29346417.270000003</v>
      </c>
      <c r="C105" s="104">
        <f>(E105+H105+K105+N105+Q105+T105+W105+Z105+AC105+AF105+AI105)</f>
        <v>0</v>
      </c>
      <c r="D105" s="103"/>
      <c r="E105" s="103"/>
      <c r="F105" s="103">
        <v>0</v>
      </c>
      <c r="G105" s="103">
        <v>27084779.530000001</v>
      </c>
      <c r="H105" s="103"/>
      <c r="I105" s="103">
        <v>27084779.530000001</v>
      </c>
      <c r="J105" s="103"/>
      <c r="K105" s="103"/>
      <c r="L105" s="103">
        <v>0</v>
      </c>
      <c r="M105" s="103"/>
      <c r="N105" s="103"/>
      <c r="O105" s="103">
        <v>0</v>
      </c>
      <c r="P105" s="103"/>
      <c r="Q105" s="103"/>
      <c r="R105" s="103">
        <v>0</v>
      </c>
      <c r="S105" s="103"/>
      <c r="T105" s="103"/>
      <c r="U105" s="103">
        <v>0</v>
      </c>
      <c r="V105" s="103"/>
      <c r="W105" s="103"/>
      <c r="X105" s="103">
        <v>0</v>
      </c>
      <c r="Y105" s="103"/>
      <c r="Z105" s="103"/>
      <c r="AA105" s="103">
        <v>0</v>
      </c>
      <c r="AB105" s="103"/>
      <c r="AC105" s="103"/>
      <c r="AD105" s="103">
        <v>0</v>
      </c>
      <c r="AE105" s="103">
        <v>2261637.7400000002</v>
      </c>
      <c r="AF105" s="103"/>
      <c r="AG105" s="103">
        <v>2261637.7400000002</v>
      </c>
      <c r="AH105" s="103"/>
      <c r="AI105" s="103"/>
      <c r="AJ105" s="109">
        <f t="shared" si="38"/>
        <v>0</v>
      </c>
    </row>
    <row r="106" spans="1:36" ht="14.25" hidden="1" thickTop="1" thickBot="1" x14ac:dyDescent="0.25">
      <c r="A106" s="55" t="s">
        <v>21</v>
      </c>
      <c r="B106" s="66">
        <f t="shared" ref="B106:AJ106" si="39">SUM(B68:B105)</f>
        <v>3658018116.0399985</v>
      </c>
      <c r="C106" s="66">
        <f t="shared" si="39"/>
        <v>1979926220.3900003</v>
      </c>
      <c r="D106" s="66">
        <f t="shared" si="39"/>
        <v>27334921.540000007</v>
      </c>
      <c r="E106" s="66">
        <f t="shared" si="39"/>
        <v>35969.64</v>
      </c>
      <c r="F106" s="66">
        <f t="shared" si="39"/>
        <v>27370891.180000007</v>
      </c>
      <c r="G106" s="66">
        <f t="shared" si="39"/>
        <v>292420727.19000006</v>
      </c>
      <c r="H106" s="66">
        <f t="shared" si="39"/>
        <v>438022096.03999996</v>
      </c>
      <c r="I106" s="66">
        <f t="shared" si="39"/>
        <v>730442823.23000026</v>
      </c>
      <c r="J106" s="66">
        <f t="shared" si="39"/>
        <v>1305124.69</v>
      </c>
      <c r="K106" s="66">
        <f t="shared" si="39"/>
        <v>1391499281.2</v>
      </c>
      <c r="L106" s="66">
        <f t="shared" si="39"/>
        <v>1392804405.8900001</v>
      </c>
      <c r="M106" s="66">
        <f t="shared" si="39"/>
        <v>52955042.000000007</v>
      </c>
      <c r="N106" s="66">
        <f t="shared" si="39"/>
        <v>2260814.11</v>
      </c>
      <c r="O106" s="66">
        <f t="shared" si="39"/>
        <v>55215856.110000007</v>
      </c>
      <c r="P106" s="66">
        <f t="shared" si="39"/>
        <v>1468169018.5900009</v>
      </c>
      <c r="Q106" s="66">
        <f t="shared" si="39"/>
        <v>103095906.97000001</v>
      </c>
      <c r="R106" s="66">
        <f t="shared" si="39"/>
        <v>1571264925.5600004</v>
      </c>
      <c r="S106" s="66">
        <f t="shared" si="39"/>
        <v>16729242.539999999</v>
      </c>
      <c r="T106" s="66">
        <f t="shared" si="39"/>
        <v>0</v>
      </c>
      <c r="U106" s="66">
        <f t="shared" si="39"/>
        <v>16729242.539999999</v>
      </c>
      <c r="V106" s="66">
        <f t="shared" si="39"/>
        <v>40395648.079999998</v>
      </c>
      <c r="W106" s="66">
        <f t="shared" si="39"/>
        <v>5816821.0299999993</v>
      </c>
      <c r="X106" s="66">
        <f t="shared" si="39"/>
        <v>46212469.109999999</v>
      </c>
      <c r="Y106" s="66">
        <f t="shared" si="39"/>
        <v>1353936315.4799998</v>
      </c>
      <c r="Z106" s="66">
        <f t="shared" si="39"/>
        <v>3933405.77</v>
      </c>
      <c r="AA106" s="66">
        <f t="shared" si="39"/>
        <v>1357869721.2499998</v>
      </c>
      <c r="AB106" s="66">
        <f t="shared" si="39"/>
        <v>0</v>
      </c>
      <c r="AC106" s="66">
        <f t="shared" si="39"/>
        <v>14618396.17</v>
      </c>
      <c r="AD106" s="66">
        <f t="shared" si="39"/>
        <v>14618396.17</v>
      </c>
      <c r="AE106" s="66">
        <f t="shared" si="39"/>
        <v>226885885.09999999</v>
      </c>
      <c r="AF106" s="66">
        <f t="shared" si="39"/>
        <v>10113335.560000001</v>
      </c>
      <c r="AG106" s="66">
        <f t="shared" si="39"/>
        <v>236999220.66</v>
      </c>
      <c r="AH106" s="66">
        <f t="shared" si="39"/>
        <v>177886190.82999995</v>
      </c>
      <c r="AI106" s="66">
        <f t="shared" si="39"/>
        <v>10530193.9</v>
      </c>
      <c r="AJ106" s="146">
        <f t="shared" si="39"/>
        <v>188416384.72999996</v>
      </c>
    </row>
    <row r="107" spans="1:36" ht="13.5" hidden="1" thickTop="1" x14ac:dyDescent="0.2">
      <c r="A107" s="147"/>
      <c r="B107" s="35"/>
      <c r="C107" s="34"/>
      <c r="D107" s="35"/>
      <c r="E107" s="34"/>
      <c r="F107" s="34"/>
      <c r="G107" s="35"/>
      <c r="H107" s="34"/>
      <c r="I107" s="34"/>
      <c r="J107" s="34"/>
      <c r="K107" s="34"/>
      <c r="L107" s="34"/>
      <c r="M107" s="34"/>
      <c r="N107" s="34"/>
      <c r="O107" s="34"/>
      <c r="P107" s="34"/>
      <c r="Q107" s="34"/>
      <c r="R107" s="34"/>
      <c r="S107" s="34"/>
      <c r="T107" s="34"/>
      <c r="U107" s="34"/>
      <c r="V107" s="34"/>
      <c r="W107" s="34"/>
      <c r="X107" s="34"/>
      <c r="Y107" s="34"/>
      <c r="Z107" s="34"/>
      <c r="AA107" s="34"/>
      <c r="AB107" s="34"/>
      <c r="AC107" s="34"/>
      <c r="AD107" s="34"/>
      <c r="AE107" s="34"/>
      <c r="AF107" s="34"/>
      <c r="AG107" s="34"/>
      <c r="AH107" s="34"/>
      <c r="AI107" s="34"/>
      <c r="AJ107" s="34"/>
    </row>
    <row r="108" spans="1:36" hidden="1" x14ac:dyDescent="0.2">
      <c r="A108" s="20" t="s">
        <v>38</v>
      </c>
      <c r="B108" s="195">
        <f>(C106/B109*100)</f>
        <v>35.117874569930727</v>
      </c>
      <c r="C108" s="195"/>
      <c r="D108" s="195">
        <f>(E106/D109*100)</f>
        <v>0.13141566989343453</v>
      </c>
      <c r="E108" s="195"/>
      <c r="F108" s="36"/>
      <c r="G108" s="195">
        <f>(H106/G109*100)</f>
        <v>59.966650654883182</v>
      </c>
      <c r="H108" s="195"/>
      <c r="I108" s="36"/>
      <c r="J108" s="195">
        <f>(K106/J109*100)</f>
        <v>99.906295192312655</v>
      </c>
      <c r="K108" s="195"/>
      <c r="L108" s="36"/>
      <c r="M108" s="195">
        <f>(N106/M109*100)</f>
        <v>4.0945015965994402</v>
      </c>
      <c r="N108" s="195"/>
      <c r="O108" s="36"/>
      <c r="P108" s="195">
        <f>(Q106/P109*100)</f>
        <v>6.5613319111833723</v>
      </c>
      <c r="Q108" s="195"/>
      <c r="R108" s="36"/>
      <c r="S108" s="195">
        <f>(T106/S109*100)</f>
        <v>0</v>
      </c>
      <c r="T108" s="195"/>
      <c r="U108" s="36"/>
      <c r="V108" s="195">
        <f>(W106/V109*100)</f>
        <v>12.587124518610254</v>
      </c>
      <c r="W108" s="195"/>
      <c r="X108" s="36"/>
      <c r="Y108" s="195">
        <f>(Z106/Y109*100)</f>
        <v>0.28967475365597417</v>
      </c>
      <c r="Z108" s="195"/>
      <c r="AA108" s="36"/>
      <c r="AB108" s="195">
        <f>(AC106/AB109*100)</f>
        <v>100</v>
      </c>
      <c r="AC108" s="195"/>
      <c r="AD108" s="36"/>
      <c r="AE108" s="195">
        <f>(AF106/AE109*100)</f>
        <v>4.2672442263042845</v>
      </c>
      <c r="AF108" s="195"/>
      <c r="AG108" s="36"/>
      <c r="AH108" s="195">
        <f>(AI106/AH109*100)</f>
        <v>5.5887888492764217</v>
      </c>
      <c r="AI108" s="195"/>
      <c r="AJ108" s="36"/>
    </row>
    <row r="109" spans="1:36" hidden="1" x14ac:dyDescent="0.2">
      <c r="A109" s="5" t="s">
        <v>39</v>
      </c>
      <c r="B109" s="193">
        <f>(B106+C106)</f>
        <v>5637944336.4299984</v>
      </c>
      <c r="C109" s="194"/>
      <c r="D109" s="193">
        <f>(D106+E106)</f>
        <v>27370891.180000007</v>
      </c>
      <c r="E109" s="194"/>
      <c r="F109" s="37"/>
      <c r="G109" s="193">
        <f>(G106+H106)</f>
        <v>730442823.23000002</v>
      </c>
      <c r="H109" s="194"/>
      <c r="I109" s="37"/>
      <c r="J109" s="193">
        <f>(J106+K106)</f>
        <v>1392804405.8900001</v>
      </c>
      <c r="K109" s="194"/>
      <c r="L109" s="37"/>
      <c r="M109" s="193">
        <f>(M106+N106)</f>
        <v>55215856.110000007</v>
      </c>
      <c r="N109" s="194"/>
      <c r="O109" s="37"/>
      <c r="P109" s="193">
        <f>(P106+Q106)</f>
        <v>1571264925.5600009</v>
      </c>
      <c r="Q109" s="194"/>
      <c r="R109" s="37"/>
      <c r="S109" s="193">
        <f>(S106+T106)</f>
        <v>16729242.539999999</v>
      </c>
      <c r="T109" s="194"/>
      <c r="U109" s="37"/>
      <c r="V109" s="193">
        <f>(V106+W106)</f>
        <v>46212469.109999999</v>
      </c>
      <c r="W109" s="194"/>
      <c r="X109" s="37"/>
      <c r="Y109" s="193">
        <f>(Y106+Z106)</f>
        <v>1357869721.2499998</v>
      </c>
      <c r="Z109" s="194"/>
      <c r="AA109" s="37"/>
      <c r="AB109" s="193">
        <f>(AB106+AC106)</f>
        <v>14618396.17</v>
      </c>
      <c r="AC109" s="194"/>
      <c r="AD109" s="37"/>
      <c r="AE109" s="193">
        <f>(AE106+AF106)</f>
        <v>236999220.66</v>
      </c>
      <c r="AF109" s="194"/>
      <c r="AG109" s="37"/>
      <c r="AH109" s="193">
        <f>(AH106+AI106)</f>
        <v>188416384.72999996</v>
      </c>
      <c r="AI109" s="194"/>
      <c r="AJ109" s="37"/>
    </row>
    <row r="110" spans="1:36" hidden="1" x14ac:dyDescent="0.2">
      <c r="A110" s="5" t="s">
        <v>40</v>
      </c>
      <c r="B110" s="195">
        <f>SUM(D110:AI110)</f>
        <v>100.00000000000004</v>
      </c>
      <c r="C110" s="194"/>
      <c r="D110" s="195">
        <f>(D109/B109*100)</f>
        <v>0.48547643514571343</v>
      </c>
      <c r="E110" s="195"/>
      <c r="F110" s="36"/>
      <c r="G110" s="195">
        <f>(G109/B109*100)</f>
        <v>12.955836021831383</v>
      </c>
      <c r="H110" s="195"/>
      <c r="I110" s="36"/>
      <c r="J110" s="195">
        <f>(J109/B109*100)</f>
        <v>24.704117720536729</v>
      </c>
      <c r="K110" s="195"/>
      <c r="L110" s="36"/>
      <c r="M110" s="195">
        <f>(M109/B109*100)</f>
        <v>0.97936149800590655</v>
      </c>
      <c r="N110" s="195"/>
      <c r="O110" s="36"/>
      <c r="P110" s="195">
        <f>(P109/B109*100)</f>
        <v>27.869465035459029</v>
      </c>
      <c r="Q110" s="195"/>
      <c r="R110" s="36"/>
      <c r="S110" s="195">
        <f>(S109/B109*100)</f>
        <v>0.29672592600644793</v>
      </c>
      <c r="T110" s="195"/>
      <c r="U110" s="36"/>
      <c r="V110" s="195">
        <f>(V109/B109*100)</f>
        <v>0.81966877202732713</v>
      </c>
      <c r="W110" s="195"/>
      <c r="X110" s="36"/>
      <c r="Y110" s="195">
        <f>(Y109/B109*100)</f>
        <v>24.084482574189732</v>
      </c>
      <c r="Z110" s="195"/>
      <c r="AA110" s="36"/>
      <c r="AB110" s="195">
        <f>(AB109/B109*100)</f>
        <v>0.25928592582126331</v>
      </c>
      <c r="AC110" s="195"/>
      <c r="AD110" s="36"/>
      <c r="AE110" s="195">
        <f>(AE109/B109*100)</f>
        <v>4.2036459836719535</v>
      </c>
      <c r="AF110" s="195"/>
      <c r="AG110" s="36"/>
      <c r="AH110" s="195">
        <f>(AH109/B109*100)</f>
        <v>3.3419341073045619</v>
      </c>
      <c r="AI110" s="195"/>
      <c r="AJ110" s="36"/>
    </row>
    <row r="111" spans="1:36" hidden="1" x14ac:dyDescent="0.2">
      <c r="A111" s="112" t="s">
        <v>97</v>
      </c>
      <c r="D111" s="41"/>
    </row>
    <row r="112" spans="1:36" hidden="1" x14ac:dyDescent="0.2">
      <c r="A112" s="163"/>
      <c r="B112" s="163"/>
      <c r="C112" s="178"/>
      <c r="D112" s="163"/>
      <c r="E112" s="163"/>
      <c r="F112" s="163"/>
      <c r="G112" s="163"/>
    </row>
    <row r="113" spans="1:36" hidden="1" x14ac:dyDescent="0.2">
      <c r="A113" s="163"/>
      <c r="B113" s="163"/>
      <c r="C113" s="41"/>
    </row>
    <row r="114" spans="1:36" hidden="1" x14ac:dyDescent="0.2">
      <c r="A114" s="112"/>
      <c r="D114" s="41"/>
    </row>
    <row r="115" spans="1:36" hidden="1" x14ac:dyDescent="0.2">
      <c r="A115" s="112"/>
      <c r="D115" s="41"/>
    </row>
    <row r="116" spans="1:36" hidden="1" x14ac:dyDescent="0.2">
      <c r="A116" s="112"/>
      <c r="D116" s="41"/>
    </row>
    <row r="117" spans="1:36" hidden="1" x14ac:dyDescent="0.2">
      <c r="A117" s="112"/>
      <c r="D117" s="41"/>
    </row>
    <row r="118" spans="1:36" ht="12" hidden="1" customHeight="1" x14ac:dyDescent="0.2"/>
    <row r="119" spans="1:36" ht="20.25" hidden="1" x14ac:dyDescent="0.3">
      <c r="A119" s="197" t="s">
        <v>42</v>
      </c>
      <c r="B119" s="197"/>
      <c r="C119" s="197"/>
      <c r="D119" s="197"/>
      <c r="E119" s="197"/>
      <c r="F119" s="197"/>
      <c r="G119" s="197"/>
      <c r="H119" s="197"/>
      <c r="I119" s="197"/>
      <c r="J119" s="197"/>
      <c r="K119" s="197"/>
      <c r="L119" s="197"/>
      <c r="M119" s="197"/>
      <c r="N119" s="197"/>
      <c r="O119" s="197"/>
      <c r="P119" s="197"/>
      <c r="Q119" s="197"/>
      <c r="R119" s="197"/>
      <c r="S119" s="197"/>
      <c r="T119" s="197"/>
      <c r="U119" s="197"/>
      <c r="V119" s="197"/>
      <c r="W119" s="197"/>
      <c r="X119" s="197"/>
      <c r="Y119" s="197"/>
      <c r="Z119" s="197"/>
      <c r="AA119" s="197"/>
      <c r="AB119" s="197"/>
      <c r="AC119" s="197"/>
      <c r="AD119" s="197"/>
      <c r="AE119" s="197"/>
      <c r="AF119" s="197"/>
      <c r="AG119" s="197"/>
      <c r="AH119" s="197"/>
      <c r="AI119" s="197"/>
    </row>
    <row r="120" spans="1:36" hidden="1" x14ac:dyDescent="0.2">
      <c r="A120" s="198" t="s">
        <v>56</v>
      </c>
      <c r="B120" s="198"/>
      <c r="C120" s="198"/>
      <c r="D120" s="198"/>
      <c r="E120" s="198"/>
      <c r="F120" s="198"/>
      <c r="G120" s="198"/>
      <c r="H120" s="198"/>
      <c r="I120" s="198"/>
      <c r="J120" s="198"/>
      <c r="K120" s="198"/>
      <c r="L120" s="198"/>
      <c r="M120" s="198"/>
      <c r="N120" s="198"/>
      <c r="O120" s="198"/>
      <c r="P120" s="198"/>
      <c r="Q120" s="198"/>
      <c r="R120" s="198"/>
      <c r="S120" s="198"/>
      <c r="T120" s="198"/>
      <c r="U120" s="198"/>
      <c r="V120" s="198"/>
      <c r="W120" s="198"/>
      <c r="X120" s="198"/>
      <c r="Y120" s="198"/>
      <c r="Z120" s="198"/>
      <c r="AA120" s="198"/>
      <c r="AB120" s="198"/>
      <c r="AC120" s="198"/>
      <c r="AD120" s="198"/>
      <c r="AE120" s="198"/>
      <c r="AF120" s="198"/>
      <c r="AG120" s="198"/>
      <c r="AH120" s="198"/>
      <c r="AI120" s="198"/>
    </row>
    <row r="121" spans="1:36" hidden="1" x14ac:dyDescent="0.2">
      <c r="A121" s="200" t="s">
        <v>126</v>
      </c>
      <c r="B121" s="200"/>
      <c r="C121" s="200"/>
      <c r="D121" s="200"/>
      <c r="E121" s="200"/>
      <c r="F121" s="200"/>
      <c r="G121" s="200"/>
      <c r="H121" s="200"/>
      <c r="I121" s="200"/>
      <c r="J121" s="200"/>
      <c r="K121" s="200"/>
      <c r="L121" s="200"/>
      <c r="M121" s="200"/>
      <c r="N121" s="200"/>
      <c r="O121" s="200"/>
      <c r="P121" s="200"/>
      <c r="Q121" s="200"/>
      <c r="R121" s="200"/>
      <c r="S121" s="200"/>
      <c r="T121" s="200"/>
      <c r="U121" s="200"/>
      <c r="V121" s="200"/>
      <c r="W121" s="200"/>
      <c r="X121" s="200"/>
      <c r="Y121" s="200"/>
      <c r="Z121" s="200"/>
      <c r="AA121" s="200"/>
      <c r="AB121" s="200"/>
      <c r="AC121" s="200"/>
      <c r="AD121" s="200"/>
      <c r="AE121" s="200"/>
      <c r="AF121" s="200"/>
      <c r="AG121" s="200"/>
      <c r="AH121" s="200"/>
      <c r="AI121" s="200"/>
    </row>
    <row r="122" spans="1:36" hidden="1" x14ac:dyDescent="0.2">
      <c r="A122" s="198" t="s">
        <v>113</v>
      </c>
      <c r="B122" s="198"/>
      <c r="C122" s="198"/>
      <c r="D122" s="198"/>
      <c r="E122" s="198"/>
      <c r="F122" s="198"/>
      <c r="G122" s="198"/>
      <c r="H122" s="198"/>
      <c r="I122" s="198"/>
      <c r="J122" s="198"/>
      <c r="K122" s="198"/>
      <c r="L122" s="198"/>
      <c r="M122" s="198"/>
      <c r="N122" s="198"/>
      <c r="O122" s="198"/>
      <c r="P122" s="198"/>
      <c r="Q122" s="198"/>
      <c r="R122" s="198"/>
      <c r="S122" s="198"/>
      <c r="T122" s="198"/>
      <c r="U122" s="198"/>
      <c r="V122" s="198"/>
      <c r="W122" s="198"/>
      <c r="X122" s="198"/>
      <c r="Y122" s="198"/>
      <c r="Z122" s="198"/>
      <c r="AA122" s="198"/>
      <c r="AB122" s="198"/>
      <c r="AC122" s="198"/>
      <c r="AD122" s="198"/>
      <c r="AE122" s="198"/>
      <c r="AF122" s="198"/>
      <c r="AG122" s="198"/>
      <c r="AH122" s="198"/>
      <c r="AI122" s="198"/>
    </row>
    <row r="123" spans="1:36" hidden="1" x14ac:dyDescent="0.2">
      <c r="A123" s="33"/>
      <c r="B123" s="33"/>
      <c r="C123" s="33"/>
      <c r="D123" s="33"/>
      <c r="E123" s="33"/>
      <c r="F123" s="33"/>
      <c r="G123" s="33"/>
      <c r="H123" s="33"/>
      <c r="I123" s="33"/>
      <c r="J123" s="33"/>
      <c r="K123" s="33"/>
      <c r="L123" s="33"/>
      <c r="M123" s="33"/>
      <c r="N123" s="33"/>
      <c r="O123" s="33"/>
      <c r="P123" s="33"/>
      <c r="Q123" s="33"/>
      <c r="R123" s="33"/>
      <c r="S123" s="33"/>
      <c r="T123" s="33"/>
      <c r="U123" s="33"/>
      <c r="V123" s="33"/>
      <c r="W123" s="33"/>
      <c r="X123" s="33"/>
      <c r="Y123" s="33"/>
      <c r="Z123" s="33"/>
      <c r="AA123" s="33"/>
      <c r="AB123" s="33"/>
      <c r="AC123" s="33"/>
      <c r="AD123" s="33"/>
      <c r="AE123" s="33"/>
      <c r="AF123" s="33"/>
      <c r="AG123" s="33"/>
      <c r="AH123" s="33"/>
      <c r="AI123" s="33"/>
      <c r="AJ123" s="33"/>
    </row>
    <row r="124" spans="1:36" ht="13.5" hidden="1" thickBot="1" x14ac:dyDescent="0.25"/>
    <row r="125" spans="1:36" ht="22.5" hidden="1" customHeight="1" thickTop="1" thickBot="1" x14ac:dyDescent="0.25">
      <c r="A125" s="192" t="s">
        <v>33</v>
      </c>
      <c r="B125" s="196" t="s">
        <v>0</v>
      </c>
      <c r="C125" s="196"/>
      <c r="D125" s="196" t="s">
        <v>12</v>
      </c>
      <c r="E125" s="196"/>
      <c r="F125" s="159"/>
      <c r="G125" s="196" t="s">
        <v>13</v>
      </c>
      <c r="H125" s="196"/>
      <c r="I125" s="159"/>
      <c r="J125" s="196" t="s">
        <v>14</v>
      </c>
      <c r="K125" s="196"/>
      <c r="L125" s="159"/>
      <c r="M125" s="196" t="s">
        <v>15</v>
      </c>
      <c r="N125" s="196"/>
      <c r="O125" s="159"/>
      <c r="P125" s="196" t="s">
        <v>27</v>
      </c>
      <c r="Q125" s="196"/>
      <c r="R125" s="159"/>
      <c r="S125" s="196" t="s">
        <v>35</v>
      </c>
      <c r="T125" s="196"/>
      <c r="U125" s="159"/>
      <c r="V125" s="196" t="s">
        <v>16</v>
      </c>
      <c r="W125" s="196"/>
      <c r="X125" s="159"/>
      <c r="Y125" s="196" t="s">
        <v>68</v>
      </c>
      <c r="Z125" s="196"/>
      <c r="AA125" s="159"/>
      <c r="AB125" s="196" t="s">
        <v>34</v>
      </c>
      <c r="AC125" s="196"/>
      <c r="AD125" s="159"/>
      <c r="AE125" s="196" t="s">
        <v>17</v>
      </c>
      <c r="AF125" s="196"/>
      <c r="AG125" s="159"/>
      <c r="AH125" s="196" t="s">
        <v>18</v>
      </c>
      <c r="AI125" s="196"/>
      <c r="AJ125" s="74"/>
    </row>
    <row r="126" spans="1:36" ht="25.5" hidden="1" thickTop="1" thickBot="1" x14ac:dyDescent="0.25">
      <c r="A126" s="201"/>
      <c r="B126" s="159" t="s">
        <v>28</v>
      </c>
      <c r="C126" s="159" t="s">
        <v>25</v>
      </c>
      <c r="D126" s="159" t="s">
        <v>28</v>
      </c>
      <c r="E126" s="159" t="s">
        <v>25</v>
      </c>
      <c r="F126" s="159"/>
      <c r="G126" s="159" t="s">
        <v>28</v>
      </c>
      <c r="H126" s="159" t="s">
        <v>25</v>
      </c>
      <c r="I126" s="159"/>
      <c r="J126" s="159" t="s">
        <v>28</v>
      </c>
      <c r="K126" s="159" t="s">
        <v>25</v>
      </c>
      <c r="L126" s="159"/>
      <c r="M126" s="159" t="s">
        <v>28</v>
      </c>
      <c r="N126" s="159" t="s">
        <v>25</v>
      </c>
      <c r="O126" s="159"/>
      <c r="P126" s="159" t="s">
        <v>28</v>
      </c>
      <c r="Q126" s="159" t="s">
        <v>25</v>
      </c>
      <c r="R126" s="159"/>
      <c r="S126" s="159" t="s">
        <v>28</v>
      </c>
      <c r="T126" s="159" t="s">
        <v>25</v>
      </c>
      <c r="U126" s="159"/>
      <c r="V126" s="159" t="s">
        <v>28</v>
      </c>
      <c r="W126" s="159" t="s">
        <v>25</v>
      </c>
      <c r="X126" s="159"/>
      <c r="Y126" s="159" t="s">
        <v>28</v>
      </c>
      <c r="Z126" s="159" t="s">
        <v>25</v>
      </c>
      <c r="AA126" s="159"/>
      <c r="AB126" s="159" t="s">
        <v>28</v>
      </c>
      <c r="AC126" s="159" t="s">
        <v>25</v>
      </c>
      <c r="AD126" s="159"/>
      <c r="AE126" s="159" t="s">
        <v>28</v>
      </c>
      <c r="AF126" s="159" t="s">
        <v>25</v>
      </c>
      <c r="AG126" s="159"/>
      <c r="AH126" s="159" t="s">
        <v>28</v>
      </c>
      <c r="AI126" s="159" t="s">
        <v>25</v>
      </c>
      <c r="AJ126" s="74"/>
    </row>
    <row r="127" spans="1:36" ht="15.95" hidden="1" customHeight="1" thickTop="1" thickBot="1" x14ac:dyDescent="0.25">
      <c r="A127" s="103" t="s">
        <v>90</v>
      </c>
      <c r="B127" s="104">
        <f t="shared" ref="B127:B163" si="40">(D127+G127+J127+M127+P127+S127+V127+Y127+AB127+AE127+AH127)</f>
        <v>775987529.26999998</v>
      </c>
      <c r="C127" s="104">
        <f t="shared" ref="C127:C163" si="41">(E127+H127+K127+N127+Q127+T127+W127+Z127+AC127+AF127+AI127)</f>
        <v>459206658.40000004</v>
      </c>
      <c r="D127" s="103">
        <v>5225638.59</v>
      </c>
      <c r="E127" s="103">
        <v>4667.1400000000003</v>
      </c>
      <c r="F127" s="103">
        <f>+D127+E127</f>
        <v>5230305.7299999995</v>
      </c>
      <c r="G127" s="103">
        <v>69981243.079999998</v>
      </c>
      <c r="H127" s="103">
        <v>129768993.59</v>
      </c>
      <c r="I127" s="103">
        <f>+G127+H127</f>
        <v>199750236.67000002</v>
      </c>
      <c r="J127" s="103">
        <v>16540.57</v>
      </c>
      <c r="K127" s="103">
        <v>273400522.64999998</v>
      </c>
      <c r="L127" s="103">
        <f>+J127+K127</f>
        <v>273417063.21999997</v>
      </c>
      <c r="M127" s="103">
        <v>19210815.059999999</v>
      </c>
      <c r="N127" s="103">
        <v>63.6</v>
      </c>
      <c r="O127" s="103">
        <f>+M127+N127</f>
        <v>19210878.66</v>
      </c>
      <c r="P127" s="103">
        <v>383171026.92000002</v>
      </c>
      <c r="Q127" s="103">
        <v>40558711.030000001</v>
      </c>
      <c r="R127" s="103">
        <f>+P127+Q127</f>
        <v>423729737.95000005</v>
      </c>
      <c r="S127" s="103">
        <v>1622194.93</v>
      </c>
      <c r="T127" s="103"/>
      <c r="U127" s="103">
        <f>+S127+T127</f>
        <v>1622194.93</v>
      </c>
      <c r="V127" s="103">
        <v>22987493.829999998</v>
      </c>
      <c r="W127" s="103">
        <v>155405.69</v>
      </c>
      <c r="X127" s="103">
        <f>+V127+W127</f>
        <v>23142899.52</v>
      </c>
      <c r="Y127" s="103">
        <v>185081228.5</v>
      </c>
      <c r="Z127" s="103">
        <v>2416777.48</v>
      </c>
      <c r="AA127" s="103">
        <f>+Y127+Z127</f>
        <v>187498005.97999999</v>
      </c>
      <c r="AB127" s="103"/>
      <c r="AC127" s="103"/>
      <c r="AD127" s="103">
        <f>+AB127+AC127</f>
        <v>0</v>
      </c>
      <c r="AE127" s="103">
        <v>10762732.859999999</v>
      </c>
      <c r="AF127" s="103">
        <v>367781.5</v>
      </c>
      <c r="AG127" s="103">
        <f>+AE127+AF127</f>
        <v>11130514.359999999</v>
      </c>
      <c r="AH127" s="103">
        <v>77928614.930000007</v>
      </c>
      <c r="AI127" s="103">
        <v>12533735.720000001</v>
      </c>
      <c r="AJ127" s="109">
        <f>AH127+AI127</f>
        <v>90462350.650000006</v>
      </c>
    </row>
    <row r="128" spans="1:36" ht="15.95" hidden="1" customHeight="1" thickTop="1" thickBot="1" x14ac:dyDescent="0.25">
      <c r="A128" s="52" t="s">
        <v>122</v>
      </c>
      <c r="B128" s="104">
        <f t="shared" si="40"/>
        <v>407961623.29999995</v>
      </c>
      <c r="C128" s="104">
        <f>(E128+H128+K128+N128+Q128+T128+W128+Z128+AC128+AF128+AI128)</f>
        <v>209277639.61999997</v>
      </c>
      <c r="D128" s="103">
        <v>5141446.28</v>
      </c>
      <c r="E128" s="103">
        <v>-2430.14</v>
      </c>
      <c r="F128" s="103">
        <f t="shared" ref="F128:F164" si="42">+D128+E128</f>
        <v>5139016.1400000006</v>
      </c>
      <c r="G128" s="103">
        <v>91808073.689999998</v>
      </c>
      <c r="H128" s="103">
        <v>62720103.799999997</v>
      </c>
      <c r="I128" s="103">
        <f t="shared" ref="I128:I164" si="43">+G128+H128</f>
        <v>154528177.49000001</v>
      </c>
      <c r="J128" s="103"/>
      <c r="K128" s="103">
        <v>8627127.0399999991</v>
      </c>
      <c r="L128" s="103">
        <f t="shared" ref="L128:L164" si="44">+J128+K128</f>
        <v>8627127.0399999991</v>
      </c>
      <c r="M128" s="103">
        <v>1844699.24</v>
      </c>
      <c r="N128" s="103">
        <v>597304.66</v>
      </c>
      <c r="O128" s="103">
        <f t="shared" ref="O128:O164" si="45">+M128+N128</f>
        <v>2442003.9</v>
      </c>
      <c r="P128" s="103">
        <v>135988234.55000001</v>
      </c>
      <c r="Q128" s="103">
        <v>25559945.420000002</v>
      </c>
      <c r="R128" s="103">
        <f t="shared" ref="R128:R164" si="46">+P128+Q128</f>
        <v>161548179.97000003</v>
      </c>
      <c r="S128" s="103">
        <v>918143.98</v>
      </c>
      <c r="T128" s="103"/>
      <c r="U128" s="103">
        <f t="shared" ref="U128:U164" si="47">+S128+T128</f>
        <v>918143.98</v>
      </c>
      <c r="V128" s="103">
        <v>4140352.29</v>
      </c>
      <c r="W128" s="103">
        <v>419344.38</v>
      </c>
      <c r="X128" s="103">
        <f t="shared" ref="X128:X164" si="48">+V128+W128</f>
        <v>4559696.67</v>
      </c>
      <c r="Y128" s="103">
        <v>236393911.75</v>
      </c>
      <c r="Z128" s="103">
        <v>1164832.08</v>
      </c>
      <c r="AA128" s="103">
        <f t="shared" ref="AA128:AA164" si="49">+Y128+Z128</f>
        <v>237558743.83000001</v>
      </c>
      <c r="AB128" s="103"/>
      <c r="AC128" s="103"/>
      <c r="AD128" s="103">
        <f t="shared" ref="AD128:AD164" si="50">+AB128+AC128</f>
        <v>0</v>
      </c>
      <c r="AE128" s="103">
        <v>-91516950.129999995</v>
      </c>
      <c r="AF128" s="103">
        <v>110123789.36</v>
      </c>
      <c r="AG128" s="103">
        <f t="shared" ref="AG128:AG164" si="51">+AE128+AF128</f>
        <v>18606839.230000004</v>
      </c>
      <c r="AH128" s="103">
        <v>23243711.649999999</v>
      </c>
      <c r="AI128" s="103">
        <v>67623.02</v>
      </c>
      <c r="AJ128" s="109">
        <f t="shared" ref="AJ128:AJ164" si="52">AH128+AI128</f>
        <v>23311334.669999998</v>
      </c>
    </row>
    <row r="129" spans="1:36" ht="15.95" hidden="1" customHeight="1" thickTop="1" thickBot="1" x14ac:dyDescent="0.25">
      <c r="A129" s="52" t="s">
        <v>99</v>
      </c>
      <c r="B129" s="104">
        <f t="shared" si="40"/>
        <v>444534217.68000001</v>
      </c>
      <c r="C129" s="104">
        <f t="shared" si="41"/>
        <v>100979910.97999999</v>
      </c>
      <c r="D129" s="103">
        <v>2475364.14</v>
      </c>
      <c r="E129" s="103"/>
      <c r="F129" s="103">
        <f t="shared" si="42"/>
        <v>2475364.14</v>
      </c>
      <c r="G129" s="103">
        <v>69419609.25</v>
      </c>
      <c r="H129" s="103">
        <v>74728019.549999997</v>
      </c>
      <c r="I129" s="103">
        <f t="shared" si="43"/>
        <v>144147628.80000001</v>
      </c>
      <c r="J129" s="103"/>
      <c r="K129" s="103">
        <v>23083191.32</v>
      </c>
      <c r="L129" s="103">
        <f t="shared" si="44"/>
        <v>23083191.32</v>
      </c>
      <c r="M129" s="103">
        <v>14852497.689999999</v>
      </c>
      <c r="N129" s="103">
        <v>516507.86</v>
      </c>
      <c r="O129" s="103">
        <f t="shared" si="45"/>
        <v>15369005.549999999</v>
      </c>
      <c r="P129" s="103">
        <v>110865490.81999999</v>
      </c>
      <c r="Q129" s="103">
        <v>1766551.1</v>
      </c>
      <c r="R129" s="103">
        <f t="shared" si="46"/>
        <v>112632041.91999999</v>
      </c>
      <c r="S129" s="103">
        <v>2659673.2400000002</v>
      </c>
      <c r="T129" s="103"/>
      <c r="U129" s="103">
        <f t="shared" si="47"/>
        <v>2659673.2400000002</v>
      </c>
      <c r="V129" s="103">
        <v>3519019.36</v>
      </c>
      <c r="W129" s="103"/>
      <c r="X129" s="103">
        <f t="shared" si="48"/>
        <v>3519019.36</v>
      </c>
      <c r="Y129" s="103">
        <v>195949850.25</v>
      </c>
      <c r="Z129" s="103">
        <v>725182.08</v>
      </c>
      <c r="AA129" s="103">
        <f t="shared" si="49"/>
        <v>196675032.33000001</v>
      </c>
      <c r="AB129" s="103"/>
      <c r="AC129" s="103"/>
      <c r="AD129" s="103">
        <f t="shared" si="50"/>
        <v>0</v>
      </c>
      <c r="AE129" s="103">
        <v>12292202.380000001</v>
      </c>
      <c r="AF129" s="103"/>
      <c r="AG129" s="103">
        <f t="shared" si="51"/>
        <v>12292202.380000001</v>
      </c>
      <c r="AH129" s="103">
        <v>32500510.550000001</v>
      </c>
      <c r="AI129" s="103">
        <v>160459.07</v>
      </c>
      <c r="AJ129" s="109">
        <f t="shared" si="52"/>
        <v>32660969.620000001</v>
      </c>
    </row>
    <row r="130" spans="1:36" ht="15.95" hidden="1" customHeight="1" thickTop="1" thickBot="1" x14ac:dyDescent="0.25">
      <c r="A130" s="52" t="s">
        <v>96</v>
      </c>
      <c r="B130" s="104">
        <f t="shared" si="40"/>
        <v>347363532.41999996</v>
      </c>
      <c r="C130" s="104">
        <f t="shared" si="41"/>
        <v>51287253.100000001</v>
      </c>
      <c r="D130" s="103">
        <v>892987.56</v>
      </c>
      <c r="E130" s="103">
        <v>13512</v>
      </c>
      <c r="F130" s="103">
        <f t="shared" si="42"/>
        <v>906499.56</v>
      </c>
      <c r="G130" s="103">
        <v>11501624.68</v>
      </c>
      <c r="H130" s="103">
        <v>160956.28</v>
      </c>
      <c r="I130" s="103">
        <f t="shared" si="43"/>
        <v>11662580.959999999</v>
      </c>
      <c r="J130" s="103">
        <v>239204.78</v>
      </c>
      <c r="K130" s="103">
        <v>15964203.539999999</v>
      </c>
      <c r="L130" s="103">
        <f t="shared" si="44"/>
        <v>16203408.319999998</v>
      </c>
      <c r="M130" s="103">
        <v>1917290.45</v>
      </c>
      <c r="N130" s="103">
        <v>609101.18000000005</v>
      </c>
      <c r="O130" s="103">
        <f t="shared" si="45"/>
        <v>2526391.63</v>
      </c>
      <c r="P130" s="103">
        <v>123136318.09999999</v>
      </c>
      <c r="Q130" s="103">
        <v>31480674.030000001</v>
      </c>
      <c r="R130" s="103">
        <f t="shared" si="46"/>
        <v>154616992.13</v>
      </c>
      <c r="S130" s="103">
        <v>5760237.21</v>
      </c>
      <c r="T130" s="103"/>
      <c r="U130" s="103">
        <f t="shared" si="47"/>
        <v>5760237.21</v>
      </c>
      <c r="V130" s="103">
        <v>15741260.390000001</v>
      </c>
      <c r="W130" s="103"/>
      <c r="X130" s="103">
        <f t="shared" si="48"/>
        <v>15741260.390000001</v>
      </c>
      <c r="Y130" s="103">
        <v>122047863.7</v>
      </c>
      <c r="Z130" s="103">
        <v>2743237.49</v>
      </c>
      <c r="AA130" s="103">
        <f t="shared" si="49"/>
        <v>124791101.19</v>
      </c>
      <c r="AB130" s="103"/>
      <c r="AC130" s="103"/>
      <c r="AD130" s="103">
        <f t="shared" si="50"/>
        <v>0</v>
      </c>
      <c r="AE130" s="103">
        <v>7295882.1500000004</v>
      </c>
      <c r="AF130" s="103">
        <v>19740.73</v>
      </c>
      <c r="AG130" s="103">
        <f t="shared" si="51"/>
        <v>7315622.8800000008</v>
      </c>
      <c r="AH130" s="103">
        <v>58830863.399999999</v>
      </c>
      <c r="AI130" s="103">
        <v>295827.84999999998</v>
      </c>
      <c r="AJ130" s="109">
        <f t="shared" si="52"/>
        <v>59126691.25</v>
      </c>
    </row>
    <row r="131" spans="1:36" ht="15.95" hidden="1" customHeight="1" thickTop="1" thickBot="1" x14ac:dyDescent="0.25">
      <c r="A131" s="52" t="s">
        <v>91</v>
      </c>
      <c r="B131" s="104">
        <f t="shared" si="40"/>
        <v>305768670.31</v>
      </c>
      <c r="C131" s="104">
        <f t="shared" si="41"/>
        <v>44786181.050000004</v>
      </c>
      <c r="D131" s="103">
        <v>263835.5</v>
      </c>
      <c r="E131" s="103"/>
      <c r="F131" s="103">
        <f t="shared" si="42"/>
        <v>263835.5</v>
      </c>
      <c r="G131" s="103">
        <v>16966935.93</v>
      </c>
      <c r="H131" s="103"/>
      <c r="I131" s="103">
        <f t="shared" si="43"/>
        <v>16966935.93</v>
      </c>
      <c r="J131" s="103">
        <v>7327.09</v>
      </c>
      <c r="K131" s="103">
        <v>37279750.670000002</v>
      </c>
      <c r="L131" s="103">
        <f t="shared" si="44"/>
        <v>37287077.760000005</v>
      </c>
      <c r="M131" s="103">
        <v>1426677.48</v>
      </c>
      <c r="N131" s="103"/>
      <c r="O131" s="103">
        <f t="shared" si="45"/>
        <v>1426677.48</v>
      </c>
      <c r="P131" s="103">
        <v>115209793.15000001</v>
      </c>
      <c r="Q131" s="103">
        <v>4720154.7300000004</v>
      </c>
      <c r="R131" s="103">
        <f t="shared" si="46"/>
        <v>119929947.88000001</v>
      </c>
      <c r="S131" s="103">
        <v>8935561.9499999993</v>
      </c>
      <c r="T131" s="103"/>
      <c r="U131" s="103">
        <f t="shared" si="47"/>
        <v>8935561.9499999993</v>
      </c>
      <c r="V131" s="103">
        <v>11941610.32</v>
      </c>
      <c r="W131" s="103">
        <v>18.350000000000001</v>
      </c>
      <c r="X131" s="103">
        <f t="shared" si="48"/>
        <v>11941628.67</v>
      </c>
      <c r="Y131" s="103">
        <v>124013760.89</v>
      </c>
      <c r="Z131" s="103">
        <v>24618.54</v>
      </c>
      <c r="AA131" s="103">
        <f t="shared" si="49"/>
        <v>124038379.43000001</v>
      </c>
      <c r="AB131" s="103"/>
      <c r="AC131" s="103"/>
      <c r="AD131" s="103">
        <f t="shared" si="50"/>
        <v>0</v>
      </c>
      <c r="AE131" s="103">
        <v>4260136.21</v>
      </c>
      <c r="AF131" s="103"/>
      <c r="AG131" s="103">
        <f t="shared" si="51"/>
        <v>4260136.21</v>
      </c>
      <c r="AH131" s="103">
        <v>22743031.789999999</v>
      </c>
      <c r="AI131" s="103">
        <v>2761638.76</v>
      </c>
      <c r="AJ131" s="109">
        <f t="shared" si="52"/>
        <v>25504670.549999997</v>
      </c>
    </row>
    <row r="132" spans="1:36" ht="15.95" hidden="1" customHeight="1" thickTop="1" thickBot="1" x14ac:dyDescent="0.25">
      <c r="A132" s="52" t="s">
        <v>88</v>
      </c>
      <c r="B132" s="104">
        <f t="shared" si="40"/>
        <v>0</v>
      </c>
      <c r="C132" s="104">
        <f t="shared" si="41"/>
        <v>0</v>
      </c>
      <c r="D132" s="103"/>
      <c r="E132" s="103"/>
      <c r="F132" s="103">
        <f t="shared" si="42"/>
        <v>0</v>
      </c>
      <c r="G132" s="103"/>
      <c r="H132" s="103"/>
      <c r="I132" s="103">
        <f t="shared" si="43"/>
        <v>0</v>
      </c>
      <c r="J132" s="103"/>
      <c r="K132" s="103"/>
      <c r="L132" s="103">
        <f t="shared" si="44"/>
        <v>0</v>
      </c>
      <c r="M132" s="103"/>
      <c r="N132" s="103"/>
      <c r="O132" s="103">
        <f t="shared" si="45"/>
        <v>0</v>
      </c>
      <c r="P132" s="103"/>
      <c r="Q132" s="103"/>
      <c r="R132" s="103">
        <f t="shared" si="46"/>
        <v>0</v>
      </c>
      <c r="S132" s="103"/>
      <c r="T132" s="103"/>
      <c r="U132" s="103">
        <f t="shared" si="47"/>
        <v>0</v>
      </c>
      <c r="V132" s="103"/>
      <c r="W132" s="103"/>
      <c r="X132" s="103">
        <f t="shared" si="48"/>
        <v>0</v>
      </c>
      <c r="Y132" s="103"/>
      <c r="Z132" s="103"/>
      <c r="AA132" s="103">
        <f t="shared" si="49"/>
        <v>0</v>
      </c>
      <c r="AB132" s="103"/>
      <c r="AC132" s="103"/>
      <c r="AD132" s="103">
        <f t="shared" si="50"/>
        <v>0</v>
      </c>
      <c r="AE132" s="103"/>
      <c r="AF132" s="103"/>
      <c r="AG132" s="103">
        <f t="shared" si="51"/>
        <v>0</v>
      </c>
      <c r="AH132" s="103"/>
      <c r="AI132" s="103"/>
      <c r="AJ132" s="109">
        <f t="shared" si="52"/>
        <v>0</v>
      </c>
    </row>
    <row r="133" spans="1:36" ht="15.95" hidden="1" customHeight="1" thickTop="1" thickBot="1" x14ac:dyDescent="0.25">
      <c r="A133" s="52" t="s">
        <v>93</v>
      </c>
      <c r="B133" s="104">
        <f t="shared" si="40"/>
        <v>85929689.700000003</v>
      </c>
      <c r="C133" s="104">
        <f t="shared" si="41"/>
        <v>732886.16</v>
      </c>
      <c r="D133" s="103"/>
      <c r="E133" s="103"/>
      <c r="F133" s="103">
        <f t="shared" si="42"/>
        <v>0</v>
      </c>
      <c r="G133" s="103">
        <v>76434.58</v>
      </c>
      <c r="H133" s="103"/>
      <c r="I133" s="103">
        <f t="shared" si="43"/>
        <v>76434.58</v>
      </c>
      <c r="J133" s="103"/>
      <c r="K133" s="103"/>
      <c r="L133" s="103">
        <f t="shared" si="44"/>
        <v>0</v>
      </c>
      <c r="M133" s="103">
        <v>191217.39</v>
      </c>
      <c r="N133" s="103"/>
      <c r="O133" s="103">
        <f t="shared" si="45"/>
        <v>191217.39</v>
      </c>
      <c r="P133" s="103">
        <v>8262791.2800000003</v>
      </c>
      <c r="Q133" s="103">
        <v>639998.51</v>
      </c>
      <c r="R133" s="103">
        <f t="shared" si="46"/>
        <v>8902789.790000001</v>
      </c>
      <c r="S133" s="103">
        <v>697576.66</v>
      </c>
      <c r="T133" s="103">
        <v>0.95</v>
      </c>
      <c r="U133" s="103">
        <f t="shared" si="47"/>
        <v>697577.61</v>
      </c>
      <c r="V133" s="103">
        <v>67953.34</v>
      </c>
      <c r="W133" s="103">
        <v>22853.74</v>
      </c>
      <c r="X133" s="103">
        <f t="shared" si="48"/>
        <v>90807.08</v>
      </c>
      <c r="Y133" s="103">
        <v>72543554.150000006</v>
      </c>
      <c r="Z133" s="103">
        <v>22894.3</v>
      </c>
      <c r="AA133" s="103">
        <f t="shared" si="49"/>
        <v>72566448.450000003</v>
      </c>
      <c r="AB133" s="103"/>
      <c r="AC133" s="103"/>
      <c r="AD133" s="103">
        <f t="shared" si="50"/>
        <v>0</v>
      </c>
      <c r="AE133" s="103">
        <v>504282.23</v>
      </c>
      <c r="AF133" s="103">
        <v>29480.92</v>
      </c>
      <c r="AG133" s="103">
        <f t="shared" si="51"/>
        <v>533763.15</v>
      </c>
      <c r="AH133" s="103">
        <v>3585880.07</v>
      </c>
      <c r="AI133" s="103">
        <v>17657.740000000002</v>
      </c>
      <c r="AJ133" s="109">
        <f t="shared" si="52"/>
        <v>3603537.81</v>
      </c>
    </row>
    <row r="134" spans="1:36" ht="15.95" hidden="1" customHeight="1" thickTop="1" thickBot="1" x14ac:dyDescent="0.25">
      <c r="A134" s="52" t="s">
        <v>89</v>
      </c>
      <c r="B134" s="104">
        <f t="shared" si="40"/>
        <v>24052728.41</v>
      </c>
      <c r="C134" s="104">
        <f t="shared" si="41"/>
        <v>86103900.930000007</v>
      </c>
      <c r="D134" s="103"/>
      <c r="E134" s="103"/>
      <c r="F134" s="103">
        <f t="shared" si="42"/>
        <v>0</v>
      </c>
      <c r="G134" s="103">
        <v>16863416.030000001</v>
      </c>
      <c r="H134" s="103">
        <v>86103900.930000007</v>
      </c>
      <c r="I134" s="103">
        <f t="shared" si="43"/>
        <v>102967316.96000001</v>
      </c>
      <c r="J134" s="103"/>
      <c r="K134" s="103"/>
      <c r="L134" s="103">
        <f t="shared" si="44"/>
        <v>0</v>
      </c>
      <c r="M134" s="103"/>
      <c r="N134" s="103"/>
      <c r="O134" s="103">
        <f t="shared" si="45"/>
        <v>0</v>
      </c>
      <c r="P134" s="103">
        <v>3995124.56</v>
      </c>
      <c r="Q134" s="103"/>
      <c r="R134" s="103">
        <f t="shared" si="46"/>
        <v>3995124.56</v>
      </c>
      <c r="S134" s="103"/>
      <c r="T134" s="103"/>
      <c r="U134" s="103">
        <f t="shared" si="47"/>
        <v>0</v>
      </c>
      <c r="V134" s="103"/>
      <c r="W134" s="103"/>
      <c r="X134" s="103">
        <f t="shared" si="48"/>
        <v>0</v>
      </c>
      <c r="Y134" s="103"/>
      <c r="Z134" s="103"/>
      <c r="AA134" s="103">
        <f t="shared" si="49"/>
        <v>0</v>
      </c>
      <c r="AB134" s="103"/>
      <c r="AC134" s="103"/>
      <c r="AD134" s="103">
        <f t="shared" si="50"/>
        <v>0</v>
      </c>
      <c r="AE134" s="103"/>
      <c r="AF134" s="103"/>
      <c r="AG134" s="103">
        <f t="shared" si="51"/>
        <v>0</v>
      </c>
      <c r="AH134" s="103">
        <v>3194187.82</v>
      </c>
      <c r="AI134" s="103"/>
      <c r="AJ134" s="109">
        <f t="shared" si="52"/>
        <v>3194187.82</v>
      </c>
    </row>
    <row r="135" spans="1:36" ht="15.95" hidden="1" customHeight="1" thickTop="1" thickBot="1" x14ac:dyDescent="0.25">
      <c r="A135" s="52" t="s">
        <v>78</v>
      </c>
      <c r="B135" s="104">
        <f t="shared" si="40"/>
        <v>78064474.49000001</v>
      </c>
      <c r="C135" s="104">
        <f t="shared" si="41"/>
        <v>32796.980000000003</v>
      </c>
      <c r="D135" s="78"/>
      <c r="E135" s="103"/>
      <c r="F135" s="103">
        <f t="shared" si="42"/>
        <v>0</v>
      </c>
      <c r="G135" s="103">
        <v>26447.99</v>
      </c>
      <c r="H135" s="103"/>
      <c r="I135" s="103">
        <f t="shared" si="43"/>
        <v>26447.99</v>
      </c>
      <c r="J135" s="103"/>
      <c r="K135" s="103"/>
      <c r="L135" s="103">
        <f t="shared" si="44"/>
        <v>0</v>
      </c>
      <c r="M135" s="103"/>
      <c r="N135" s="103"/>
      <c r="O135" s="103">
        <f t="shared" si="45"/>
        <v>0</v>
      </c>
      <c r="P135" s="103">
        <v>23772.62</v>
      </c>
      <c r="Q135" s="103"/>
      <c r="R135" s="103">
        <f t="shared" si="46"/>
        <v>23772.62</v>
      </c>
      <c r="S135" s="103">
        <v>12646.55</v>
      </c>
      <c r="T135" s="103"/>
      <c r="U135" s="103">
        <f t="shared" si="47"/>
        <v>12646.55</v>
      </c>
      <c r="V135" s="103">
        <v>1321655.6599999999</v>
      </c>
      <c r="W135" s="103"/>
      <c r="X135" s="103">
        <f t="shared" si="48"/>
        <v>1321655.6599999999</v>
      </c>
      <c r="Y135" s="103">
        <v>75990142.480000004</v>
      </c>
      <c r="Z135" s="103">
        <v>32796.980000000003</v>
      </c>
      <c r="AA135" s="103">
        <f t="shared" si="49"/>
        <v>76022939.460000008</v>
      </c>
      <c r="AB135" s="103"/>
      <c r="AC135" s="103"/>
      <c r="AD135" s="103">
        <f t="shared" si="50"/>
        <v>0</v>
      </c>
      <c r="AE135" s="103">
        <v>657615.43000000005</v>
      </c>
      <c r="AF135" s="103"/>
      <c r="AG135" s="103">
        <f t="shared" si="51"/>
        <v>657615.43000000005</v>
      </c>
      <c r="AH135" s="103">
        <v>32193.759999999998</v>
      </c>
      <c r="AI135" s="103"/>
      <c r="AJ135" s="109">
        <f t="shared" si="52"/>
        <v>32193.759999999998</v>
      </c>
    </row>
    <row r="136" spans="1:36" ht="15.95" hidden="1" customHeight="1" thickTop="1" thickBot="1" x14ac:dyDescent="0.25">
      <c r="A136" s="52" t="s">
        <v>95</v>
      </c>
      <c r="B136" s="104">
        <f t="shared" si="40"/>
        <v>7837945.0999999996</v>
      </c>
      <c r="C136" s="104">
        <f t="shared" si="41"/>
        <v>174641245.36000001</v>
      </c>
      <c r="D136" s="103">
        <v>4965431.04</v>
      </c>
      <c r="E136" s="103"/>
      <c r="F136" s="103">
        <f t="shared" si="42"/>
        <v>4965431.04</v>
      </c>
      <c r="G136" s="103">
        <v>2872514.06</v>
      </c>
      <c r="H136" s="103">
        <v>133203.15</v>
      </c>
      <c r="I136" s="103">
        <f t="shared" si="43"/>
        <v>3005717.21</v>
      </c>
      <c r="J136" s="103"/>
      <c r="K136" s="103">
        <v>174508042.21000001</v>
      </c>
      <c r="L136" s="103">
        <f t="shared" si="44"/>
        <v>174508042.21000001</v>
      </c>
      <c r="M136" s="103"/>
      <c r="N136" s="103"/>
      <c r="O136" s="103">
        <f t="shared" si="45"/>
        <v>0</v>
      </c>
      <c r="P136" s="103"/>
      <c r="Q136" s="103"/>
      <c r="R136" s="103">
        <f t="shared" si="46"/>
        <v>0</v>
      </c>
      <c r="S136" s="103"/>
      <c r="T136" s="103"/>
      <c r="U136" s="103">
        <f t="shared" si="47"/>
        <v>0</v>
      </c>
      <c r="V136" s="103"/>
      <c r="W136" s="103"/>
      <c r="X136" s="103">
        <f t="shared" si="48"/>
        <v>0</v>
      </c>
      <c r="Y136" s="103"/>
      <c r="Z136" s="103"/>
      <c r="AA136" s="103">
        <f t="shared" si="49"/>
        <v>0</v>
      </c>
      <c r="AB136" s="103"/>
      <c r="AC136" s="103"/>
      <c r="AD136" s="103">
        <f t="shared" si="50"/>
        <v>0</v>
      </c>
      <c r="AE136" s="103"/>
      <c r="AF136" s="103"/>
      <c r="AG136" s="103">
        <f t="shared" si="51"/>
        <v>0</v>
      </c>
      <c r="AH136" s="103"/>
      <c r="AI136" s="103"/>
      <c r="AJ136" s="109">
        <f t="shared" si="52"/>
        <v>0</v>
      </c>
    </row>
    <row r="137" spans="1:36" ht="15.95" hidden="1" customHeight="1" thickTop="1" thickBot="1" x14ac:dyDescent="0.25">
      <c r="A137" s="52" t="s">
        <v>98</v>
      </c>
      <c r="B137" s="104">
        <f t="shared" si="40"/>
        <v>8762750.7799999993</v>
      </c>
      <c r="C137" s="104">
        <f t="shared" si="41"/>
        <v>0</v>
      </c>
      <c r="D137" s="103">
        <v>180117.51</v>
      </c>
      <c r="E137" s="103"/>
      <c r="F137" s="103">
        <f t="shared" si="42"/>
        <v>180117.51</v>
      </c>
      <c r="G137" s="103">
        <v>45022.97</v>
      </c>
      <c r="H137" s="103"/>
      <c r="I137" s="103">
        <f t="shared" si="43"/>
        <v>45022.97</v>
      </c>
      <c r="J137" s="103"/>
      <c r="K137" s="103"/>
      <c r="L137" s="103">
        <f t="shared" si="44"/>
        <v>0</v>
      </c>
      <c r="M137" s="103">
        <v>139756.01999999999</v>
      </c>
      <c r="N137" s="103"/>
      <c r="O137" s="103">
        <f t="shared" si="45"/>
        <v>139756.01999999999</v>
      </c>
      <c r="P137" s="103">
        <v>3103433.4</v>
      </c>
      <c r="Q137" s="103"/>
      <c r="R137" s="103">
        <f t="shared" si="46"/>
        <v>3103433.4</v>
      </c>
      <c r="S137" s="103">
        <v>441943.53</v>
      </c>
      <c r="T137" s="103"/>
      <c r="U137" s="103">
        <f t="shared" si="47"/>
        <v>441943.53</v>
      </c>
      <c r="V137" s="103">
        <v>96873.75</v>
      </c>
      <c r="W137" s="103"/>
      <c r="X137" s="103">
        <f t="shared" si="48"/>
        <v>96873.75</v>
      </c>
      <c r="Y137" s="103">
        <v>4156493.27</v>
      </c>
      <c r="Z137" s="103"/>
      <c r="AA137" s="103">
        <f t="shared" si="49"/>
        <v>4156493.27</v>
      </c>
      <c r="AB137" s="103"/>
      <c r="AC137" s="103"/>
      <c r="AD137" s="103">
        <f t="shared" si="50"/>
        <v>0</v>
      </c>
      <c r="AE137" s="103">
        <v>84846.46</v>
      </c>
      <c r="AF137" s="103"/>
      <c r="AG137" s="103">
        <f t="shared" si="51"/>
        <v>84846.46</v>
      </c>
      <c r="AH137" s="103">
        <v>514263.87</v>
      </c>
      <c r="AI137" s="103"/>
      <c r="AJ137" s="109">
        <f t="shared" si="52"/>
        <v>514263.87</v>
      </c>
    </row>
    <row r="138" spans="1:36" ht="15.95" hidden="1" customHeight="1" thickTop="1" thickBot="1" x14ac:dyDescent="0.25">
      <c r="A138" s="52" t="s">
        <v>83</v>
      </c>
      <c r="B138" s="104">
        <f t="shared" si="40"/>
        <v>25388077.780000001</v>
      </c>
      <c r="C138" s="104">
        <f t="shared" si="41"/>
        <v>0</v>
      </c>
      <c r="D138" s="103"/>
      <c r="E138" s="103"/>
      <c r="F138" s="103">
        <f t="shared" si="42"/>
        <v>0</v>
      </c>
      <c r="G138" s="103"/>
      <c r="H138" s="103"/>
      <c r="I138" s="103">
        <f t="shared" si="43"/>
        <v>0</v>
      </c>
      <c r="J138" s="103"/>
      <c r="K138" s="103"/>
      <c r="L138" s="103">
        <f t="shared" si="44"/>
        <v>0</v>
      </c>
      <c r="M138" s="103"/>
      <c r="N138" s="103"/>
      <c r="O138" s="103">
        <f t="shared" si="45"/>
        <v>0</v>
      </c>
      <c r="P138" s="103"/>
      <c r="Q138" s="103"/>
      <c r="R138" s="103">
        <f t="shared" si="46"/>
        <v>0</v>
      </c>
      <c r="S138" s="103"/>
      <c r="T138" s="103"/>
      <c r="U138" s="103">
        <f t="shared" si="47"/>
        <v>0</v>
      </c>
      <c r="V138" s="103"/>
      <c r="W138" s="103"/>
      <c r="X138" s="103">
        <f t="shared" si="48"/>
        <v>0</v>
      </c>
      <c r="Y138" s="103">
        <v>25388077.780000001</v>
      </c>
      <c r="Z138" s="103"/>
      <c r="AA138" s="103">
        <f t="shared" si="49"/>
        <v>25388077.780000001</v>
      </c>
      <c r="AB138" s="103"/>
      <c r="AC138" s="103"/>
      <c r="AD138" s="103">
        <f t="shared" si="50"/>
        <v>0</v>
      </c>
      <c r="AE138" s="103"/>
      <c r="AF138" s="103"/>
      <c r="AG138" s="103">
        <f t="shared" si="51"/>
        <v>0</v>
      </c>
      <c r="AH138" s="103"/>
      <c r="AI138" s="103"/>
      <c r="AJ138" s="109">
        <f t="shared" si="52"/>
        <v>0</v>
      </c>
    </row>
    <row r="139" spans="1:36" ht="15.95" hidden="1" customHeight="1" thickTop="1" thickBot="1" x14ac:dyDescent="0.25">
      <c r="A139" s="52" t="s">
        <v>85</v>
      </c>
      <c r="B139" s="104">
        <f t="shared" si="40"/>
        <v>0</v>
      </c>
      <c r="C139" s="104">
        <f t="shared" si="41"/>
        <v>0</v>
      </c>
      <c r="D139" s="103"/>
      <c r="E139" s="103"/>
      <c r="F139" s="103">
        <f t="shared" si="42"/>
        <v>0</v>
      </c>
      <c r="G139" s="103"/>
      <c r="H139" s="103"/>
      <c r="I139" s="103">
        <f t="shared" si="43"/>
        <v>0</v>
      </c>
      <c r="J139" s="103"/>
      <c r="K139" s="103"/>
      <c r="L139" s="103">
        <f t="shared" si="44"/>
        <v>0</v>
      </c>
      <c r="M139" s="103"/>
      <c r="N139" s="103"/>
      <c r="O139" s="103">
        <f t="shared" si="45"/>
        <v>0</v>
      </c>
      <c r="P139" s="103"/>
      <c r="Q139" s="103"/>
      <c r="R139" s="103">
        <f t="shared" si="46"/>
        <v>0</v>
      </c>
      <c r="S139" s="103"/>
      <c r="T139" s="103"/>
      <c r="U139" s="103">
        <f t="shared" si="47"/>
        <v>0</v>
      </c>
      <c r="V139" s="103"/>
      <c r="W139" s="103"/>
      <c r="X139" s="103">
        <f t="shared" si="48"/>
        <v>0</v>
      </c>
      <c r="Y139" s="103"/>
      <c r="Z139" s="103"/>
      <c r="AA139" s="103">
        <f t="shared" si="49"/>
        <v>0</v>
      </c>
      <c r="AB139" s="103"/>
      <c r="AC139" s="103"/>
      <c r="AD139" s="103">
        <f t="shared" si="50"/>
        <v>0</v>
      </c>
      <c r="AE139" s="103"/>
      <c r="AF139" s="103"/>
      <c r="AG139" s="103">
        <f t="shared" si="51"/>
        <v>0</v>
      </c>
      <c r="AH139" s="103"/>
      <c r="AI139" s="103"/>
      <c r="AJ139" s="109">
        <f t="shared" si="52"/>
        <v>0</v>
      </c>
    </row>
    <row r="140" spans="1:36" ht="15.95" hidden="1" customHeight="1" thickTop="1" thickBot="1" x14ac:dyDescent="0.25">
      <c r="A140" s="52" t="s">
        <v>81</v>
      </c>
      <c r="B140" s="104">
        <f t="shared" si="40"/>
        <v>33692230.850000001</v>
      </c>
      <c r="C140" s="104">
        <f t="shared" si="41"/>
        <v>60285.52</v>
      </c>
      <c r="D140" s="103"/>
      <c r="E140" s="103"/>
      <c r="F140" s="103">
        <f t="shared" si="42"/>
        <v>0</v>
      </c>
      <c r="G140" s="103">
        <v>12733700.380000001</v>
      </c>
      <c r="H140" s="103">
        <v>48598.52</v>
      </c>
      <c r="I140" s="103">
        <f t="shared" si="43"/>
        <v>12782298.9</v>
      </c>
      <c r="J140" s="103"/>
      <c r="K140" s="103"/>
      <c r="L140" s="103">
        <f t="shared" si="44"/>
        <v>0</v>
      </c>
      <c r="M140" s="103"/>
      <c r="N140" s="103"/>
      <c r="O140" s="103">
        <f t="shared" si="45"/>
        <v>0</v>
      </c>
      <c r="P140" s="103">
        <v>3303329.97</v>
      </c>
      <c r="Q140" s="103"/>
      <c r="R140" s="103">
        <f t="shared" si="46"/>
        <v>3303329.97</v>
      </c>
      <c r="S140" s="103"/>
      <c r="T140" s="103"/>
      <c r="U140" s="103">
        <f t="shared" si="47"/>
        <v>0</v>
      </c>
      <c r="V140" s="103">
        <v>11496.53</v>
      </c>
      <c r="W140" s="103"/>
      <c r="X140" s="103">
        <f t="shared" si="48"/>
        <v>11496.53</v>
      </c>
      <c r="Y140" s="103">
        <v>17163447.73</v>
      </c>
      <c r="Z140" s="103">
        <v>1587</v>
      </c>
      <c r="AA140" s="103">
        <f t="shared" si="49"/>
        <v>17165034.73</v>
      </c>
      <c r="AB140" s="103"/>
      <c r="AC140" s="103"/>
      <c r="AD140" s="103">
        <f t="shared" si="50"/>
        <v>0</v>
      </c>
      <c r="AE140" s="103">
        <v>114356.77</v>
      </c>
      <c r="AF140" s="103"/>
      <c r="AG140" s="103">
        <f t="shared" si="51"/>
        <v>114356.77</v>
      </c>
      <c r="AH140" s="103">
        <v>365899.47</v>
      </c>
      <c r="AI140" s="103">
        <v>10100</v>
      </c>
      <c r="AJ140" s="109">
        <f t="shared" si="52"/>
        <v>375999.47</v>
      </c>
    </row>
    <row r="141" spans="1:36" ht="15.95" hidden="1" customHeight="1" thickTop="1" thickBot="1" x14ac:dyDescent="0.25">
      <c r="A141" s="52" t="s">
        <v>80</v>
      </c>
      <c r="B141" s="104">
        <f t="shared" si="40"/>
        <v>64500894.159999996</v>
      </c>
      <c r="C141" s="104">
        <f t="shared" si="41"/>
        <v>252102.74</v>
      </c>
      <c r="D141" s="103"/>
      <c r="E141" s="103"/>
      <c r="F141" s="103">
        <f t="shared" si="42"/>
        <v>0</v>
      </c>
      <c r="G141" s="103">
        <v>2120150.39</v>
      </c>
      <c r="H141" s="103"/>
      <c r="I141" s="103">
        <f t="shared" si="43"/>
        <v>2120150.39</v>
      </c>
      <c r="J141" s="103"/>
      <c r="K141" s="103"/>
      <c r="L141" s="103">
        <f t="shared" si="44"/>
        <v>0</v>
      </c>
      <c r="M141" s="103"/>
      <c r="N141" s="103"/>
      <c r="O141" s="103">
        <f t="shared" si="45"/>
        <v>0</v>
      </c>
      <c r="P141" s="103">
        <v>2204294.3199999998</v>
      </c>
      <c r="Q141" s="103">
        <v>252102.74</v>
      </c>
      <c r="R141" s="103">
        <f t="shared" si="46"/>
        <v>2456397.0599999996</v>
      </c>
      <c r="S141" s="103">
        <v>11973.83</v>
      </c>
      <c r="T141" s="103"/>
      <c r="U141" s="103">
        <f t="shared" si="47"/>
        <v>11973.83</v>
      </c>
      <c r="V141" s="103">
        <v>10163.93</v>
      </c>
      <c r="W141" s="103"/>
      <c r="X141" s="103">
        <f t="shared" si="48"/>
        <v>10163.93</v>
      </c>
      <c r="Y141" s="103">
        <v>55296192.799999997</v>
      </c>
      <c r="Z141" s="103"/>
      <c r="AA141" s="103">
        <f t="shared" si="49"/>
        <v>55296192.799999997</v>
      </c>
      <c r="AB141" s="103"/>
      <c r="AC141" s="103"/>
      <c r="AD141" s="103">
        <f t="shared" si="50"/>
        <v>0</v>
      </c>
      <c r="AE141" s="103">
        <v>1129514.8600000001</v>
      </c>
      <c r="AF141" s="103"/>
      <c r="AG141" s="103">
        <f t="shared" si="51"/>
        <v>1129514.8600000001</v>
      </c>
      <c r="AH141" s="103">
        <v>3728604.03</v>
      </c>
      <c r="AI141" s="103"/>
      <c r="AJ141" s="109">
        <f t="shared" si="52"/>
        <v>3728604.03</v>
      </c>
    </row>
    <row r="142" spans="1:36" ht="15.95" hidden="1" customHeight="1" thickTop="1" thickBot="1" x14ac:dyDescent="0.25">
      <c r="A142" s="52" t="s">
        <v>107</v>
      </c>
      <c r="B142" s="104">
        <f t="shared" si="40"/>
        <v>52427934.739999995</v>
      </c>
      <c r="C142" s="104">
        <f t="shared" si="41"/>
        <v>0</v>
      </c>
      <c r="D142" s="103"/>
      <c r="E142" s="103"/>
      <c r="F142" s="103">
        <f t="shared" si="42"/>
        <v>0</v>
      </c>
      <c r="G142" s="103">
        <v>49093.120000000003</v>
      </c>
      <c r="H142" s="103"/>
      <c r="I142" s="103">
        <f t="shared" si="43"/>
        <v>49093.120000000003</v>
      </c>
      <c r="J142" s="103"/>
      <c r="K142" s="103"/>
      <c r="L142" s="103">
        <f t="shared" si="44"/>
        <v>0</v>
      </c>
      <c r="M142" s="103"/>
      <c r="N142" s="103"/>
      <c r="O142" s="103">
        <f t="shared" si="45"/>
        <v>0</v>
      </c>
      <c r="P142" s="103">
        <v>85614.14</v>
      </c>
      <c r="Q142" s="103"/>
      <c r="R142" s="103">
        <f t="shared" si="46"/>
        <v>85614.14</v>
      </c>
      <c r="S142" s="103"/>
      <c r="T142" s="103"/>
      <c r="U142" s="103">
        <f t="shared" si="47"/>
        <v>0</v>
      </c>
      <c r="V142" s="103">
        <v>319532.46000000002</v>
      </c>
      <c r="W142" s="103"/>
      <c r="X142" s="103">
        <f t="shared" si="48"/>
        <v>319532.46000000002</v>
      </c>
      <c r="Y142" s="103">
        <v>45743146.140000001</v>
      </c>
      <c r="Z142" s="103"/>
      <c r="AA142" s="103">
        <f t="shared" si="49"/>
        <v>45743146.140000001</v>
      </c>
      <c r="AB142" s="103"/>
      <c r="AC142" s="103"/>
      <c r="AD142" s="103">
        <f t="shared" si="50"/>
        <v>0</v>
      </c>
      <c r="AE142" s="103">
        <v>6012268.3300000001</v>
      </c>
      <c r="AF142" s="103"/>
      <c r="AG142" s="103">
        <f t="shared" si="51"/>
        <v>6012268.3300000001</v>
      </c>
      <c r="AH142" s="103">
        <v>218280.55</v>
      </c>
      <c r="AI142" s="103"/>
      <c r="AJ142" s="109">
        <f t="shared" si="52"/>
        <v>218280.55</v>
      </c>
    </row>
    <row r="143" spans="1:36" ht="15.95" hidden="1" customHeight="1" thickTop="1" thickBot="1" x14ac:dyDescent="0.25">
      <c r="A143" s="52" t="s">
        <v>79</v>
      </c>
      <c r="B143" s="104">
        <f t="shared" si="40"/>
        <v>33878160.439999998</v>
      </c>
      <c r="C143" s="104">
        <f>(E143+H143+K143+N143+Q143+T143+W143+Z143+AC143+AF143+AI143)</f>
        <v>80034124.859999999</v>
      </c>
      <c r="D143" s="103">
        <v>21055.52</v>
      </c>
      <c r="E143" s="103"/>
      <c r="F143" s="103">
        <f t="shared" si="42"/>
        <v>21055.52</v>
      </c>
      <c r="G143" s="103">
        <v>1322217.8500000001</v>
      </c>
      <c r="H143" s="103">
        <v>79653991.200000003</v>
      </c>
      <c r="I143" s="103">
        <f t="shared" si="43"/>
        <v>80976209.049999997</v>
      </c>
      <c r="J143" s="103"/>
      <c r="K143" s="103">
        <v>1640.8</v>
      </c>
      <c r="L143" s="103">
        <f t="shared" si="44"/>
        <v>1640.8</v>
      </c>
      <c r="M143" s="103">
        <v>12198.63</v>
      </c>
      <c r="N143" s="103">
        <v>317094.40000000002</v>
      </c>
      <c r="O143" s="103">
        <f t="shared" si="45"/>
        <v>329293.03000000003</v>
      </c>
      <c r="P143" s="103">
        <v>3845983.17</v>
      </c>
      <c r="Q143" s="103"/>
      <c r="R143" s="103">
        <f t="shared" si="46"/>
        <v>3845983.17</v>
      </c>
      <c r="S143" s="103">
        <v>5594519.6600000001</v>
      </c>
      <c r="T143" s="103"/>
      <c r="U143" s="103">
        <f t="shared" si="47"/>
        <v>5594519.6600000001</v>
      </c>
      <c r="V143" s="103">
        <v>230611.14</v>
      </c>
      <c r="W143" s="103"/>
      <c r="X143" s="103">
        <f t="shared" si="48"/>
        <v>230611.14</v>
      </c>
      <c r="Y143" s="103">
        <v>16909577.719999999</v>
      </c>
      <c r="Z143" s="103">
        <v>61398.46</v>
      </c>
      <c r="AA143" s="103">
        <f t="shared" si="49"/>
        <v>16970976.18</v>
      </c>
      <c r="AB143" s="103"/>
      <c r="AC143" s="103"/>
      <c r="AD143" s="103">
        <f t="shared" si="50"/>
        <v>0</v>
      </c>
      <c r="AE143" s="103">
        <v>1910502.18</v>
      </c>
      <c r="AF143" s="103"/>
      <c r="AG143" s="103">
        <f t="shared" si="51"/>
        <v>1910502.18</v>
      </c>
      <c r="AH143" s="103">
        <v>4031494.57</v>
      </c>
      <c r="AI143" s="103"/>
      <c r="AJ143" s="109">
        <f t="shared" si="52"/>
        <v>4031494.57</v>
      </c>
    </row>
    <row r="144" spans="1:36" ht="15.95" hidden="1" customHeight="1" thickTop="1" thickBot="1" x14ac:dyDescent="0.25">
      <c r="A144" s="52" t="s">
        <v>84</v>
      </c>
      <c r="B144" s="104">
        <f t="shared" si="40"/>
        <v>0</v>
      </c>
      <c r="C144" s="104">
        <f t="shared" si="41"/>
        <v>0</v>
      </c>
      <c r="D144" s="103"/>
      <c r="E144" s="103"/>
      <c r="F144" s="103">
        <f t="shared" si="42"/>
        <v>0</v>
      </c>
      <c r="G144" s="103"/>
      <c r="H144" s="103"/>
      <c r="I144" s="103">
        <f t="shared" si="43"/>
        <v>0</v>
      </c>
      <c r="J144" s="103"/>
      <c r="K144" s="103"/>
      <c r="L144" s="103">
        <f t="shared" si="44"/>
        <v>0</v>
      </c>
      <c r="M144" s="103"/>
      <c r="N144" s="103"/>
      <c r="O144" s="103">
        <f t="shared" si="45"/>
        <v>0</v>
      </c>
      <c r="P144" s="103"/>
      <c r="Q144" s="103"/>
      <c r="R144" s="103">
        <f t="shared" si="46"/>
        <v>0</v>
      </c>
      <c r="S144" s="103"/>
      <c r="T144" s="103"/>
      <c r="U144" s="103">
        <f t="shared" si="47"/>
        <v>0</v>
      </c>
      <c r="V144" s="103"/>
      <c r="W144" s="103"/>
      <c r="X144" s="103">
        <f t="shared" si="48"/>
        <v>0</v>
      </c>
      <c r="Y144" s="103"/>
      <c r="Z144" s="103"/>
      <c r="AA144" s="103">
        <f t="shared" si="49"/>
        <v>0</v>
      </c>
      <c r="AB144" s="103"/>
      <c r="AC144" s="103"/>
      <c r="AD144" s="103">
        <f t="shared" si="50"/>
        <v>0</v>
      </c>
      <c r="AE144" s="103"/>
      <c r="AF144" s="103"/>
      <c r="AG144" s="103">
        <f t="shared" si="51"/>
        <v>0</v>
      </c>
      <c r="AH144" s="103"/>
      <c r="AI144" s="103"/>
      <c r="AJ144" s="109">
        <f t="shared" si="52"/>
        <v>0</v>
      </c>
    </row>
    <row r="145" spans="1:36" ht="15.95" hidden="1" customHeight="1" thickTop="1" thickBot="1" x14ac:dyDescent="0.25">
      <c r="A145" s="52" t="s">
        <v>100</v>
      </c>
      <c r="B145" s="104">
        <f t="shared" si="40"/>
        <v>1122688.01</v>
      </c>
      <c r="C145" s="104">
        <f t="shared" si="41"/>
        <v>17040556.289999999</v>
      </c>
      <c r="D145" s="103"/>
      <c r="E145" s="103"/>
      <c r="F145" s="103">
        <f t="shared" si="42"/>
        <v>0</v>
      </c>
      <c r="G145" s="103">
        <v>1122688.01</v>
      </c>
      <c r="H145" s="103"/>
      <c r="I145" s="103">
        <f t="shared" si="43"/>
        <v>1122688.01</v>
      </c>
      <c r="J145" s="103"/>
      <c r="K145" s="103">
        <v>17040556.289999999</v>
      </c>
      <c r="L145" s="103">
        <f t="shared" si="44"/>
        <v>17040556.289999999</v>
      </c>
      <c r="M145" s="103"/>
      <c r="N145" s="103"/>
      <c r="O145" s="103">
        <f t="shared" si="45"/>
        <v>0</v>
      </c>
      <c r="P145" s="103"/>
      <c r="Q145" s="103"/>
      <c r="R145" s="103">
        <f t="shared" si="46"/>
        <v>0</v>
      </c>
      <c r="S145" s="103"/>
      <c r="T145" s="103"/>
      <c r="U145" s="103">
        <f t="shared" si="47"/>
        <v>0</v>
      </c>
      <c r="V145" s="103"/>
      <c r="W145" s="103"/>
      <c r="X145" s="103">
        <f t="shared" si="48"/>
        <v>0</v>
      </c>
      <c r="Y145" s="103"/>
      <c r="Z145" s="103"/>
      <c r="AA145" s="103">
        <f t="shared" si="49"/>
        <v>0</v>
      </c>
      <c r="AB145" s="103"/>
      <c r="AC145" s="103"/>
      <c r="AD145" s="103">
        <f t="shared" si="50"/>
        <v>0</v>
      </c>
      <c r="AE145" s="103"/>
      <c r="AF145" s="103"/>
      <c r="AG145" s="103">
        <f t="shared" si="51"/>
        <v>0</v>
      </c>
      <c r="AH145" s="103"/>
      <c r="AI145" s="103"/>
      <c r="AJ145" s="109">
        <f t="shared" si="52"/>
        <v>0</v>
      </c>
    </row>
    <row r="146" spans="1:36" ht="15.95" hidden="1" customHeight="1" thickTop="1" thickBot="1" x14ac:dyDescent="0.25">
      <c r="A146" s="52" t="s">
        <v>92</v>
      </c>
      <c r="B146" s="104">
        <f t="shared" si="40"/>
        <v>6293557.9000000004</v>
      </c>
      <c r="C146" s="104">
        <f t="shared" si="41"/>
        <v>7839145.3099999996</v>
      </c>
      <c r="D146" s="103">
        <v>202107.7</v>
      </c>
      <c r="E146" s="103"/>
      <c r="F146" s="103">
        <f t="shared" si="42"/>
        <v>202107.7</v>
      </c>
      <c r="G146" s="103"/>
      <c r="H146" s="103"/>
      <c r="I146" s="103">
        <f t="shared" si="43"/>
        <v>0</v>
      </c>
      <c r="J146" s="103"/>
      <c r="K146" s="103">
        <v>7839147.8099999996</v>
      </c>
      <c r="L146" s="103">
        <f t="shared" si="44"/>
        <v>7839147.8099999996</v>
      </c>
      <c r="M146" s="103"/>
      <c r="N146" s="103"/>
      <c r="O146" s="103">
        <f t="shared" si="45"/>
        <v>0</v>
      </c>
      <c r="P146" s="103"/>
      <c r="Q146" s="103"/>
      <c r="R146" s="103">
        <f t="shared" si="46"/>
        <v>0</v>
      </c>
      <c r="S146" s="103"/>
      <c r="T146" s="103"/>
      <c r="U146" s="103">
        <f t="shared" si="47"/>
        <v>0</v>
      </c>
      <c r="V146" s="103"/>
      <c r="W146" s="103"/>
      <c r="X146" s="103">
        <f t="shared" si="48"/>
        <v>0</v>
      </c>
      <c r="Y146" s="103">
        <v>5838524.96</v>
      </c>
      <c r="Z146" s="103">
        <v>-2.5</v>
      </c>
      <c r="AA146" s="103">
        <f t="shared" si="49"/>
        <v>5838522.46</v>
      </c>
      <c r="AB146" s="103"/>
      <c r="AC146" s="103"/>
      <c r="AD146" s="103">
        <f t="shared" si="50"/>
        <v>0</v>
      </c>
      <c r="AE146" s="103">
        <v>252925.24</v>
      </c>
      <c r="AF146" s="103"/>
      <c r="AG146" s="103">
        <f t="shared" si="51"/>
        <v>252925.24</v>
      </c>
      <c r="AH146" s="103"/>
      <c r="AI146" s="103"/>
      <c r="AJ146" s="109">
        <f t="shared" si="52"/>
        <v>0</v>
      </c>
    </row>
    <row r="147" spans="1:36" ht="15.95" hidden="1" customHeight="1" thickTop="1" thickBot="1" x14ac:dyDescent="0.25">
      <c r="A147" s="52" t="s">
        <v>101</v>
      </c>
      <c r="B147" s="104">
        <f t="shared" si="40"/>
        <v>48815083.940000005</v>
      </c>
      <c r="C147" s="104">
        <f t="shared" si="41"/>
        <v>0</v>
      </c>
      <c r="D147" s="103">
        <v>406490.9</v>
      </c>
      <c r="E147" s="103"/>
      <c r="F147" s="103">
        <f t="shared" si="42"/>
        <v>406490.9</v>
      </c>
      <c r="G147" s="103"/>
      <c r="H147" s="103"/>
      <c r="I147" s="103">
        <f t="shared" si="43"/>
        <v>0</v>
      </c>
      <c r="J147" s="103"/>
      <c r="K147" s="103"/>
      <c r="L147" s="103">
        <f t="shared" si="44"/>
        <v>0</v>
      </c>
      <c r="M147" s="103">
        <v>42650.87</v>
      </c>
      <c r="N147" s="103"/>
      <c r="O147" s="103">
        <f t="shared" si="45"/>
        <v>42650.87</v>
      </c>
      <c r="P147" s="103">
        <v>445462.51</v>
      </c>
      <c r="Q147" s="103"/>
      <c r="R147" s="103">
        <f t="shared" si="46"/>
        <v>445462.51</v>
      </c>
      <c r="S147" s="103">
        <v>255539.22</v>
      </c>
      <c r="T147" s="103"/>
      <c r="U147" s="103">
        <f t="shared" si="47"/>
        <v>255539.22</v>
      </c>
      <c r="V147" s="103"/>
      <c r="W147" s="103"/>
      <c r="X147" s="103">
        <f t="shared" si="48"/>
        <v>0</v>
      </c>
      <c r="Y147" s="103">
        <v>26954882.84</v>
      </c>
      <c r="Z147" s="103"/>
      <c r="AA147" s="103">
        <f t="shared" si="49"/>
        <v>26954882.84</v>
      </c>
      <c r="AB147" s="103"/>
      <c r="AC147" s="103"/>
      <c r="AD147" s="103">
        <f t="shared" si="50"/>
        <v>0</v>
      </c>
      <c r="AE147" s="103">
        <v>18817161.530000001</v>
      </c>
      <c r="AF147" s="103"/>
      <c r="AG147" s="103">
        <f t="shared" si="51"/>
        <v>18817161.530000001</v>
      </c>
      <c r="AH147" s="103">
        <v>1892896.07</v>
      </c>
      <c r="AI147" s="103"/>
      <c r="AJ147" s="109">
        <f t="shared" si="52"/>
        <v>1892896.07</v>
      </c>
    </row>
    <row r="148" spans="1:36" ht="15.95" hidden="1" customHeight="1" thickTop="1" thickBot="1" x14ac:dyDescent="0.25">
      <c r="A148" s="51" t="s">
        <v>115</v>
      </c>
      <c r="B148" s="104">
        <f t="shared" si="40"/>
        <v>46676971.729999997</v>
      </c>
      <c r="C148" s="104">
        <f t="shared" si="41"/>
        <v>-164513.54999999999</v>
      </c>
      <c r="D148" s="103">
        <v>17671.599999999999</v>
      </c>
      <c r="E148" s="103"/>
      <c r="F148" s="103">
        <f t="shared" si="42"/>
        <v>17671.599999999999</v>
      </c>
      <c r="G148" s="103">
        <v>232553.84</v>
      </c>
      <c r="H148" s="103"/>
      <c r="I148" s="103">
        <f t="shared" si="43"/>
        <v>232553.84</v>
      </c>
      <c r="J148" s="103"/>
      <c r="K148" s="103">
        <v>-164513.54999999999</v>
      </c>
      <c r="L148" s="103">
        <f t="shared" si="44"/>
        <v>-164513.54999999999</v>
      </c>
      <c r="M148" s="103">
        <v>57267.839999999997</v>
      </c>
      <c r="N148" s="103"/>
      <c r="O148" s="103">
        <f t="shared" si="45"/>
        <v>57267.839999999997</v>
      </c>
      <c r="P148" s="103">
        <v>702158.72</v>
      </c>
      <c r="Q148" s="103"/>
      <c r="R148" s="103">
        <f t="shared" si="46"/>
        <v>702158.72</v>
      </c>
      <c r="S148" s="103">
        <v>167826.47</v>
      </c>
      <c r="T148" s="103"/>
      <c r="U148" s="103">
        <f t="shared" si="47"/>
        <v>167826.47</v>
      </c>
      <c r="V148" s="103">
        <v>6071.69</v>
      </c>
      <c r="W148" s="103"/>
      <c r="X148" s="103">
        <f t="shared" si="48"/>
        <v>6071.69</v>
      </c>
      <c r="Y148" s="103">
        <v>45267471.590000004</v>
      </c>
      <c r="Z148" s="103"/>
      <c r="AA148" s="103">
        <f t="shared" si="49"/>
        <v>45267471.590000004</v>
      </c>
      <c r="AB148" s="103"/>
      <c r="AC148" s="103"/>
      <c r="AD148" s="103">
        <f t="shared" si="50"/>
        <v>0</v>
      </c>
      <c r="AE148" s="103"/>
      <c r="AF148" s="103"/>
      <c r="AG148" s="103">
        <f t="shared" si="51"/>
        <v>0</v>
      </c>
      <c r="AH148" s="103">
        <v>225949.98</v>
      </c>
      <c r="AI148" s="103"/>
      <c r="AJ148" s="109">
        <f t="shared" si="52"/>
        <v>225949.98</v>
      </c>
    </row>
    <row r="149" spans="1:36" ht="15.95" hidden="1" customHeight="1" thickTop="1" thickBot="1" x14ac:dyDescent="0.25">
      <c r="A149" s="52" t="s">
        <v>106</v>
      </c>
      <c r="B149" s="104">
        <f t="shared" si="40"/>
        <v>0</v>
      </c>
      <c r="C149" s="104">
        <f t="shared" si="41"/>
        <v>0</v>
      </c>
      <c r="D149" s="103"/>
      <c r="E149" s="103"/>
      <c r="F149" s="103">
        <f t="shared" si="42"/>
        <v>0</v>
      </c>
      <c r="G149" s="103"/>
      <c r="H149" s="103"/>
      <c r="I149" s="103">
        <f t="shared" si="43"/>
        <v>0</v>
      </c>
      <c r="J149" s="103"/>
      <c r="K149" s="103"/>
      <c r="L149" s="103">
        <f t="shared" si="44"/>
        <v>0</v>
      </c>
      <c r="M149" s="103"/>
      <c r="N149" s="103"/>
      <c r="O149" s="103">
        <f t="shared" si="45"/>
        <v>0</v>
      </c>
      <c r="P149" s="103"/>
      <c r="Q149" s="103"/>
      <c r="R149" s="103">
        <f t="shared" si="46"/>
        <v>0</v>
      </c>
      <c r="S149" s="103"/>
      <c r="T149" s="103"/>
      <c r="U149" s="103">
        <f t="shared" si="47"/>
        <v>0</v>
      </c>
      <c r="V149" s="103"/>
      <c r="W149" s="103"/>
      <c r="X149" s="103">
        <f t="shared" si="48"/>
        <v>0</v>
      </c>
      <c r="Y149" s="103"/>
      <c r="Z149" s="103"/>
      <c r="AA149" s="103">
        <f t="shared" si="49"/>
        <v>0</v>
      </c>
      <c r="AB149" s="103"/>
      <c r="AC149" s="103"/>
      <c r="AD149" s="103">
        <f t="shared" si="50"/>
        <v>0</v>
      </c>
      <c r="AE149" s="103"/>
      <c r="AF149" s="103"/>
      <c r="AG149" s="103">
        <f t="shared" si="51"/>
        <v>0</v>
      </c>
      <c r="AH149" s="103"/>
      <c r="AI149" s="103"/>
      <c r="AJ149" s="109">
        <f t="shared" si="52"/>
        <v>0</v>
      </c>
    </row>
    <row r="150" spans="1:36" ht="15.95" hidden="1" customHeight="1" thickTop="1" thickBot="1" x14ac:dyDescent="0.25">
      <c r="A150" s="52" t="s">
        <v>82</v>
      </c>
      <c r="B150" s="104">
        <f t="shared" si="40"/>
        <v>5404433.9699999997</v>
      </c>
      <c r="C150" s="104">
        <f t="shared" si="41"/>
        <v>0</v>
      </c>
      <c r="D150" s="103"/>
      <c r="E150" s="103"/>
      <c r="F150" s="103">
        <f t="shared" si="42"/>
        <v>0</v>
      </c>
      <c r="G150" s="103"/>
      <c r="H150" s="103"/>
      <c r="I150" s="103">
        <f t="shared" si="43"/>
        <v>0</v>
      </c>
      <c r="J150" s="103"/>
      <c r="K150" s="103"/>
      <c r="L150" s="103">
        <f t="shared" si="44"/>
        <v>0</v>
      </c>
      <c r="M150" s="103"/>
      <c r="N150" s="103"/>
      <c r="O150" s="103">
        <f t="shared" si="45"/>
        <v>0</v>
      </c>
      <c r="P150" s="103"/>
      <c r="Q150" s="103"/>
      <c r="R150" s="103">
        <f t="shared" si="46"/>
        <v>0</v>
      </c>
      <c r="S150" s="103"/>
      <c r="T150" s="103"/>
      <c r="U150" s="103">
        <f t="shared" si="47"/>
        <v>0</v>
      </c>
      <c r="V150" s="103"/>
      <c r="W150" s="103"/>
      <c r="X150" s="103">
        <f t="shared" si="48"/>
        <v>0</v>
      </c>
      <c r="Y150" s="103">
        <v>5404433.9699999997</v>
      </c>
      <c r="Z150" s="103"/>
      <c r="AA150" s="103">
        <f t="shared" si="49"/>
        <v>5404433.9699999997</v>
      </c>
      <c r="AB150" s="103"/>
      <c r="AC150" s="103"/>
      <c r="AD150" s="103">
        <f t="shared" si="50"/>
        <v>0</v>
      </c>
      <c r="AE150" s="103"/>
      <c r="AF150" s="103"/>
      <c r="AG150" s="103">
        <f t="shared" si="51"/>
        <v>0</v>
      </c>
      <c r="AH150" s="103"/>
      <c r="AI150" s="103"/>
      <c r="AJ150" s="109">
        <f t="shared" si="52"/>
        <v>0</v>
      </c>
    </row>
    <row r="151" spans="1:36" s="163" customFormat="1" ht="15.95" hidden="1" customHeight="1" thickTop="1" thickBot="1" x14ac:dyDescent="0.25">
      <c r="A151" s="52" t="s">
        <v>104</v>
      </c>
      <c r="B151" s="104">
        <f t="shared" si="40"/>
        <v>0</v>
      </c>
      <c r="C151" s="104">
        <f t="shared" si="41"/>
        <v>0</v>
      </c>
      <c r="D151" s="161"/>
      <c r="E151" s="161"/>
      <c r="F151" s="103">
        <f t="shared" si="42"/>
        <v>0</v>
      </c>
      <c r="G151" s="161"/>
      <c r="H151" s="161"/>
      <c r="I151" s="103">
        <f t="shared" si="43"/>
        <v>0</v>
      </c>
      <c r="J151" s="161"/>
      <c r="K151" s="161"/>
      <c r="L151" s="103">
        <f t="shared" si="44"/>
        <v>0</v>
      </c>
      <c r="M151" s="161"/>
      <c r="N151" s="161"/>
      <c r="O151" s="103">
        <f t="shared" si="45"/>
        <v>0</v>
      </c>
      <c r="P151" s="161"/>
      <c r="Q151" s="161"/>
      <c r="R151" s="103">
        <f t="shared" si="46"/>
        <v>0</v>
      </c>
      <c r="S151" s="161"/>
      <c r="T151" s="161"/>
      <c r="U151" s="103">
        <f t="shared" si="47"/>
        <v>0</v>
      </c>
      <c r="V151" s="161"/>
      <c r="W151" s="161"/>
      <c r="X151" s="103">
        <f t="shared" si="48"/>
        <v>0</v>
      </c>
      <c r="Y151" s="161"/>
      <c r="Z151" s="161"/>
      <c r="AA151" s="103">
        <f t="shared" si="49"/>
        <v>0</v>
      </c>
      <c r="AB151" s="103"/>
      <c r="AC151" s="103"/>
      <c r="AD151" s="103">
        <f t="shared" si="50"/>
        <v>0</v>
      </c>
      <c r="AE151" s="103"/>
      <c r="AF151" s="103"/>
      <c r="AG151" s="103">
        <f t="shared" si="51"/>
        <v>0</v>
      </c>
      <c r="AH151" s="161"/>
      <c r="AI151" s="161"/>
      <c r="AJ151" s="162">
        <f t="shared" si="52"/>
        <v>0</v>
      </c>
    </row>
    <row r="152" spans="1:36" ht="15.95" hidden="1" customHeight="1" thickTop="1" thickBot="1" x14ac:dyDescent="0.25">
      <c r="A152" s="52" t="s">
        <v>114</v>
      </c>
      <c r="B152" s="104">
        <f t="shared" si="40"/>
        <v>35477989.100000001</v>
      </c>
      <c r="C152" s="104">
        <f t="shared" si="41"/>
        <v>254583.28999999998</v>
      </c>
      <c r="D152" s="103">
        <v>16416.37</v>
      </c>
      <c r="E152" s="103"/>
      <c r="F152" s="103">
        <f t="shared" si="42"/>
        <v>16416.37</v>
      </c>
      <c r="G152" s="103">
        <v>144451.88</v>
      </c>
      <c r="H152" s="103"/>
      <c r="I152" s="103">
        <f t="shared" si="43"/>
        <v>144451.88</v>
      </c>
      <c r="J152" s="103"/>
      <c r="K152" s="103"/>
      <c r="L152" s="103">
        <f t="shared" si="44"/>
        <v>0</v>
      </c>
      <c r="M152" s="103">
        <v>4104349.51</v>
      </c>
      <c r="N152" s="103"/>
      <c r="O152" s="103">
        <f t="shared" si="45"/>
        <v>4104349.51</v>
      </c>
      <c r="P152" s="103">
        <v>11801151.76</v>
      </c>
      <c r="Q152" s="103">
        <v>191777.01</v>
      </c>
      <c r="R152" s="103">
        <f t="shared" si="46"/>
        <v>11992928.77</v>
      </c>
      <c r="S152" s="103">
        <v>158411.69</v>
      </c>
      <c r="T152" s="103"/>
      <c r="U152" s="103">
        <f t="shared" si="47"/>
        <v>158411.69</v>
      </c>
      <c r="V152" s="103">
        <v>269867.56</v>
      </c>
      <c r="W152" s="103">
        <v>14379.4</v>
      </c>
      <c r="X152" s="103">
        <f t="shared" si="48"/>
        <v>284246.96000000002</v>
      </c>
      <c r="Y152" s="103">
        <v>16450474</v>
      </c>
      <c r="Z152" s="103"/>
      <c r="AA152" s="103">
        <f t="shared" si="49"/>
        <v>16450474</v>
      </c>
      <c r="AB152" s="103"/>
      <c r="AC152" s="103"/>
      <c r="AD152" s="103">
        <f t="shared" si="50"/>
        <v>0</v>
      </c>
      <c r="AE152" s="103">
        <v>337004.26</v>
      </c>
      <c r="AF152" s="103">
        <v>29856.49</v>
      </c>
      <c r="AG152" s="103">
        <f t="shared" si="51"/>
        <v>366860.75</v>
      </c>
      <c r="AH152" s="103">
        <v>2195862.0699999998</v>
      </c>
      <c r="AI152" s="103">
        <v>18570.39</v>
      </c>
      <c r="AJ152" s="109">
        <f t="shared" si="52"/>
        <v>2214432.46</v>
      </c>
    </row>
    <row r="153" spans="1:36" ht="15.95" hidden="1" customHeight="1" thickTop="1" thickBot="1" x14ac:dyDescent="0.25">
      <c r="A153" s="52" t="s">
        <v>116</v>
      </c>
      <c r="B153" s="104">
        <f t="shared" si="40"/>
        <v>52982479.640000001</v>
      </c>
      <c r="C153" s="104">
        <f t="shared" si="41"/>
        <v>789271693.06000006</v>
      </c>
      <c r="D153" s="103">
        <v>3791269.72</v>
      </c>
      <c r="E153" s="103"/>
      <c r="F153" s="103">
        <f t="shared" si="42"/>
        <v>3791269.72</v>
      </c>
      <c r="G153" s="103">
        <v>17401573.039999999</v>
      </c>
      <c r="H153" s="103">
        <v>4195019.34</v>
      </c>
      <c r="I153" s="103">
        <f t="shared" si="43"/>
        <v>21596592.379999999</v>
      </c>
      <c r="J153" s="103"/>
      <c r="K153" s="103">
        <v>785001956.99000001</v>
      </c>
      <c r="L153" s="103">
        <f t="shared" si="44"/>
        <v>785001956.99000001</v>
      </c>
      <c r="M153" s="103">
        <v>237160.7</v>
      </c>
      <c r="N153" s="103"/>
      <c r="O153" s="103">
        <f t="shared" si="45"/>
        <v>237160.7</v>
      </c>
      <c r="P153" s="103">
        <v>7829425.5</v>
      </c>
      <c r="Q153" s="103">
        <v>2.0099999999999998</v>
      </c>
      <c r="R153" s="103">
        <f t="shared" si="46"/>
        <v>7829427.5099999998</v>
      </c>
      <c r="S153" s="103">
        <v>65657.600000000006</v>
      </c>
      <c r="T153" s="103"/>
      <c r="U153" s="103">
        <f t="shared" si="47"/>
        <v>65657.600000000006</v>
      </c>
      <c r="V153" s="103">
        <v>80860.649999999994</v>
      </c>
      <c r="W153" s="103"/>
      <c r="X153" s="103">
        <f t="shared" si="48"/>
        <v>80860.649999999994</v>
      </c>
      <c r="Y153" s="103">
        <v>21359451.309999999</v>
      </c>
      <c r="Z153" s="103">
        <v>74714.14</v>
      </c>
      <c r="AA153" s="103">
        <f t="shared" si="49"/>
        <v>21434165.449999999</v>
      </c>
      <c r="AB153" s="103"/>
      <c r="AC153" s="103"/>
      <c r="AD153" s="103">
        <f t="shared" si="50"/>
        <v>0</v>
      </c>
      <c r="AE153" s="103">
        <v>380912.52</v>
      </c>
      <c r="AF153" s="103"/>
      <c r="AG153" s="103">
        <f t="shared" si="51"/>
        <v>380912.52</v>
      </c>
      <c r="AH153" s="103">
        <v>1836168.6</v>
      </c>
      <c r="AI153" s="103">
        <v>0.57999999999999996</v>
      </c>
      <c r="AJ153" s="109">
        <f t="shared" si="52"/>
        <v>1836169.1800000002</v>
      </c>
    </row>
    <row r="154" spans="1:36" ht="15.95" hidden="1" customHeight="1" thickTop="1" thickBot="1" x14ac:dyDescent="0.25">
      <c r="A154" s="52" t="s">
        <v>119</v>
      </c>
      <c r="B154" s="104">
        <f>(D154+G154+J154+M154+P154+S154+V154+Y154+AB154+AE154+AH154)</f>
        <v>17064377.140000001</v>
      </c>
      <c r="C154" s="104">
        <f t="shared" si="41"/>
        <v>70402.22</v>
      </c>
      <c r="D154" s="103">
        <v>1533.88</v>
      </c>
      <c r="E154" s="103"/>
      <c r="F154" s="103">
        <f t="shared" si="42"/>
        <v>1533.88</v>
      </c>
      <c r="G154" s="103"/>
      <c r="H154" s="103"/>
      <c r="I154" s="103">
        <f t="shared" si="43"/>
        <v>0</v>
      </c>
      <c r="J154" s="103"/>
      <c r="K154" s="103">
        <v>64981.81</v>
      </c>
      <c r="L154" s="103">
        <f t="shared" si="44"/>
        <v>64981.81</v>
      </c>
      <c r="M154" s="103"/>
      <c r="N154" s="103"/>
      <c r="O154" s="103">
        <f t="shared" si="45"/>
        <v>0</v>
      </c>
      <c r="P154" s="103">
        <v>1318573.03</v>
      </c>
      <c r="Q154" s="103"/>
      <c r="R154" s="103">
        <f t="shared" si="46"/>
        <v>1318573.03</v>
      </c>
      <c r="S154" s="103">
        <v>153172.42000000001</v>
      </c>
      <c r="T154" s="103"/>
      <c r="U154" s="103">
        <f t="shared" si="47"/>
        <v>153172.42000000001</v>
      </c>
      <c r="V154" s="103">
        <v>42011.92</v>
      </c>
      <c r="W154" s="103"/>
      <c r="X154" s="103">
        <f t="shared" si="48"/>
        <v>42011.92</v>
      </c>
      <c r="Y154" s="103">
        <v>14496928.15</v>
      </c>
      <c r="Z154" s="103">
        <v>5420.41</v>
      </c>
      <c r="AA154" s="103">
        <f t="shared" si="49"/>
        <v>14502348.560000001</v>
      </c>
      <c r="AB154" s="103"/>
      <c r="AC154" s="103"/>
      <c r="AD154" s="103">
        <f t="shared" si="50"/>
        <v>0</v>
      </c>
      <c r="AE154" s="103">
        <v>369655.28</v>
      </c>
      <c r="AF154" s="103"/>
      <c r="AG154" s="103">
        <f t="shared" si="51"/>
        <v>369655.28</v>
      </c>
      <c r="AH154" s="103">
        <v>682502.46</v>
      </c>
      <c r="AI154" s="103"/>
      <c r="AJ154" s="109">
        <f t="shared" si="52"/>
        <v>682502.46</v>
      </c>
    </row>
    <row r="155" spans="1:36" ht="15.95" hidden="1" customHeight="1" thickTop="1" thickBot="1" x14ac:dyDescent="0.25">
      <c r="A155" s="52" t="s">
        <v>124</v>
      </c>
      <c r="B155" s="104">
        <f t="shared" si="40"/>
        <v>16511522.719999999</v>
      </c>
      <c r="C155" s="104">
        <f t="shared" si="41"/>
        <v>35178</v>
      </c>
      <c r="D155" s="103"/>
      <c r="E155" s="103"/>
      <c r="F155" s="103">
        <f t="shared" si="42"/>
        <v>0</v>
      </c>
      <c r="G155" s="103">
        <v>450727.58</v>
      </c>
      <c r="H155" s="103"/>
      <c r="I155" s="103">
        <f t="shared" si="43"/>
        <v>450727.58</v>
      </c>
      <c r="J155" s="103"/>
      <c r="K155" s="103">
        <v>35178</v>
      </c>
      <c r="L155" s="103">
        <f t="shared" si="44"/>
        <v>35178</v>
      </c>
      <c r="M155" s="103">
        <v>12250</v>
      </c>
      <c r="N155" s="103"/>
      <c r="O155" s="103">
        <f t="shared" si="45"/>
        <v>12250</v>
      </c>
      <c r="P155" s="103">
        <v>734257.79</v>
      </c>
      <c r="Q155" s="103"/>
      <c r="R155" s="103">
        <f t="shared" si="46"/>
        <v>734257.79</v>
      </c>
      <c r="S155" s="103">
        <v>105427.09</v>
      </c>
      <c r="T155" s="103"/>
      <c r="U155" s="103">
        <f t="shared" si="47"/>
        <v>105427.09</v>
      </c>
      <c r="V155" s="103">
        <v>165104.20000000001</v>
      </c>
      <c r="W155" s="103"/>
      <c r="X155" s="103">
        <f t="shared" si="48"/>
        <v>165104.20000000001</v>
      </c>
      <c r="Y155" s="103">
        <v>8406604.8499999996</v>
      </c>
      <c r="Z155" s="103"/>
      <c r="AA155" s="103">
        <f t="shared" si="49"/>
        <v>8406604.8499999996</v>
      </c>
      <c r="AB155" s="103"/>
      <c r="AC155" s="103"/>
      <c r="AD155" s="103">
        <f t="shared" si="50"/>
        <v>0</v>
      </c>
      <c r="AE155" s="103">
        <v>6229254.0499999998</v>
      </c>
      <c r="AF155" s="103"/>
      <c r="AG155" s="103">
        <f t="shared" si="51"/>
        <v>6229254.0499999998</v>
      </c>
      <c r="AH155" s="103">
        <v>407897.16</v>
      </c>
      <c r="AI155" s="103"/>
      <c r="AJ155" s="109">
        <f t="shared" si="52"/>
        <v>407897.16</v>
      </c>
    </row>
    <row r="156" spans="1:36" ht="15.95" hidden="1" customHeight="1" thickTop="1" thickBot="1" x14ac:dyDescent="0.25">
      <c r="A156" s="52" t="s">
        <v>102</v>
      </c>
      <c r="B156" s="104">
        <f t="shared" si="40"/>
        <v>0</v>
      </c>
      <c r="C156" s="104">
        <f t="shared" si="41"/>
        <v>0</v>
      </c>
      <c r="D156" s="103"/>
      <c r="E156" s="103"/>
      <c r="F156" s="103">
        <f t="shared" si="42"/>
        <v>0</v>
      </c>
      <c r="G156" s="103"/>
      <c r="H156" s="103"/>
      <c r="I156" s="103">
        <f t="shared" si="43"/>
        <v>0</v>
      </c>
      <c r="J156" s="103"/>
      <c r="K156" s="103"/>
      <c r="L156" s="103">
        <f t="shared" si="44"/>
        <v>0</v>
      </c>
      <c r="M156" s="103"/>
      <c r="N156" s="103"/>
      <c r="O156" s="103">
        <f t="shared" si="45"/>
        <v>0</v>
      </c>
      <c r="P156" s="103"/>
      <c r="Q156" s="103"/>
      <c r="R156" s="103">
        <f t="shared" si="46"/>
        <v>0</v>
      </c>
      <c r="S156" s="103"/>
      <c r="T156" s="103"/>
      <c r="U156" s="103">
        <f t="shared" si="47"/>
        <v>0</v>
      </c>
      <c r="V156" s="103"/>
      <c r="W156" s="103"/>
      <c r="X156" s="103">
        <f t="shared" si="48"/>
        <v>0</v>
      </c>
      <c r="Y156" s="103"/>
      <c r="Z156" s="103"/>
      <c r="AA156" s="103">
        <f t="shared" si="49"/>
        <v>0</v>
      </c>
      <c r="AB156" s="103"/>
      <c r="AC156" s="103"/>
      <c r="AD156" s="103">
        <f t="shared" si="50"/>
        <v>0</v>
      </c>
      <c r="AE156" s="103"/>
      <c r="AF156" s="103"/>
      <c r="AG156" s="103">
        <f t="shared" si="51"/>
        <v>0</v>
      </c>
      <c r="AH156" s="103"/>
      <c r="AI156" s="103"/>
      <c r="AJ156" s="109">
        <f t="shared" si="52"/>
        <v>0</v>
      </c>
    </row>
    <row r="157" spans="1:36" ht="15.95" hidden="1" customHeight="1" thickTop="1" thickBot="1" x14ac:dyDescent="0.25">
      <c r="A157" s="51" t="s">
        <v>109</v>
      </c>
      <c r="B157" s="104">
        <f t="shared" si="40"/>
        <v>0</v>
      </c>
      <c r="C157" s="104">
        <f t="shared" si="41"/>
        <v>18856220.280000001</v>
      </c>
      <c r="D157" s="103"/>
      <c r="E157" s="103"/>
      <c r="F157" s="103">
        <f t="shared" si="42"/>
        <v>0</v>
      </c>
      <c r="G157" s="103"/>
      <c r="H157" s="103"/>
      <c r="I157" s="103">
        <f t="shared" si="43"/>
        <v>0</v>
      </c>
      <c r="J157" s="103"/>
      <c r="K157" s="103">
        <v>18856220.280000001</v>
      </c>
      <c r="L157" s="103">
        <f t="shared" si="44"/>
        <v>18856220.280000001</v>
      </c>
      <c r="M157" s="103"/>
      <c r="N157" s="103"/>
      <c r="O157" s="103">
        <f t="shared" si="45"/>
        <v>0</v>
      </c>
      <c r="P157" s="103"/>
      <c r="Q157" s="103"/>
      <c r="R157" s="103">
        <f t="shared" si="46"/>
        <v>0</v>
      </c>
      <c r="S157" s="103"/>
      <c r="T157" s="103"/>
      <c r="U157" s="103">
        <f t="shared" si="47"/>
        <v>0</v>
      </c>
      <c r="V157" s="103"/>
      <c r="W157" s="103"/>
      <c r="X157" s="103">
        <f t="shared" si="48"/>
        <v>0</v>
      </c>
      <c r="Y157" s="103"/>
      <c r="Z157" s="103"/>
      <c r="AA157" s="103">
        <f t="shared" si="49"/>
        <v>0</v>
      </c>
      <c r="AB157" s="103"/>
      <c r="AC157" s="103"/>
      <c r="AD157" s="103">
        <f t="shared" si="50"/>
        <v>0</v>
      </c>
      <c r="AE157" s="103"/>
      <c r="AF157" s="103"/>
      <c r="AG157" s="103">
        <f t="shared" si="51"/>
        <v>0</v>
      </c>
      <c r="AH157" s="103"/>
      <c r="AI157" s="103"/>
      <c r="AJ157" s="109">
        <f t="shared" si="52"/>
        <v>0</v>
      </c>
    </row>
    <row r="158" spans="1:36" ht="15.95" hidden="1" customHeight="1" thickTop="1" thickBot="1" x14ac:dyDescent="0.25">
      <c r="A158" s="52" t="s">
        <v>123</v>
      </c>
      <c r="B158" s="104">
        <f t="shared" si="40"/>
        <v>4228901.25</v>
      </c>
      <c r="C158" s="104">
        <f t="shared" si="41"/>
        <v>9943.0300000000007</v>
      </c>
      <c r="D158" s="103"/>
      <c r="E158" s="103"/>
      <c r="F158" s="103">
        <f t="shared" si="42"/>
        <v>0</v>
      </c>
      <c r="G158" s="103"/>
      <c r="H158" s="103"/>
      <c r="I158" s="103">
        <f t="shared" si="43"/>
        <v>0</v>
      </c>
      <c r="J158" s="103"/>
      <c r="K158" s="103"/>
      <c r="L158" s="103">
        <f t="shared" si="44"/>
        <v>0</v>
      </c>
      <c r="M158" s="103"/>
      <c r="N158" s="103"/>
      <c r="O158" s="103">
        <f t="shared" si="45"/>
        <v>0</v>
      </c>
      <c r="P158" s="103">
        <v>380627.57</v>
      </c>
      <c r="Q158" s="103"/>
      <c r="R158" s="103">
        <f t="shared" si="46"/>
        <v>380627.57</v>
      </c>
      <c r="S158" s="103">
        <v>171162.52</v>
      </c>
      <c r="T158" s="103"/>
      <c r="U158" s="103">
        <f t="shared" si="47"/>
        <v>171162.52</v>
      </c>
      <c r="V158" s="103">
        <v>6173.28</v>
      </c>
      <c r="W158" s="103"/>
      <c r="X158" s="103">
        <f t="shared" si="48"/>
        <v>6173.28</v>
      </c>
      <c r="Y158" s="103">
        <v>2780450.29</v>
      </c>
      <c r="Z158" s="103">
        <v>9943.0300000000007</v>
      </c>
      <c r="AA158" s="103">
        <f t="shared" si="49"/>
        <v>2790393.32</v>
      </c>
      <c r="AB158" s="103"/>
      <c r="AC158" s="103"/>
      <c r="AD158" s="103">
        <f t="shared" si="50"/>
        <v>0</v>
      </c>
      <c r="AE158" s="103">
        <v>230595.61</v>
      </c>
      <c r="AF158" s="103"/>
      <c r="AG158" s="103">
        <f t="shared" si="51"/>
        <v>230595.61</v>
      </c>
      <c r="AH158" s="103">
        <v>659891.98</v>
      </c>
      <c r="AI158" s="103"/>
      <c r="AJ158" s="109">
        <f t="shared" si="52"/>
        <v>659891.98</v>
      </c>
    </row>
    <row r="159" spans="1:36" ht="15.95" hidden="1" customHeight="1" thickTop="1" thickBot="1" x14ac:dyDescent="0.25">
      <c r="A159" s="52" t="s">
        <v>118</v>
      </c>
      <c r="B159" s="104">
        <f>(D159+G159+J159+M159+P159+S159+V159+Y159+AB159+AE159+AH159)</f>
        <v>11455205.779999999</v>
      </c>
      <c r="C159" s="104">
        <f t="shared" si="41"/>
        <v>439589.04</v>
      </c>
      <c r="D159" s="103"/>
      <c r="E159" s="103"/>
      <c r="F159" s="103">
        <f t="shared" si="42"/>
        <v>0</v>
      </c>
      <c r="G159" s="103">
        <v>7597360.6399999997</v>
      </c>
      <c r="H159" s="103"/>
      <c r="I159" s="103">
        <f t="shared" si="43"/>
        <v>7597360.6399999997</v>
      </c>
      <c r="J159" s="103"/>
      <c r="K159" s="103"/>
      <c r="L159" s="103">
        <f t="shared" si="44"/>
        <v>0</v>
      </c>
      <c r="M159" s="103"/>
      <c r="N159" s="103"/>
      <c r="O159" s="103">
        <f t="shared" si="45"/>
        <v>0</v>
      </c>
      <c r="P159" s="103">
        <v>3408831.98</v>
      </c>
      <c r="Q159" s="103">
        <v>401089.77</v>
      </c>
      <c r="R159" s="103">
        <f t="shared" si="46"/>
        <v>3809921.75</v>
      </c>
      <c r="S159" s="103">
        <f>408691.6+1423</f>
        <v>410114.6</v>
      </c>
      <c r="T159" s="103"/>
      <c r="U159" s="103">
        <f t="shared" si="47"/>
        <v>410114.6</v>
      </c>
      <c r="V159" s="103">
        <v>699.63</v>
      </c>
      <c r="W159" s="103"/>
      <c r="X159" s="103">
        <f t="shared" si="48"/>
        <v>699.63</v>
      </c>
      <c r="Y159" s="103"/>
      <c r="Z159" s="103">
        <v>29728.2</v>
      </c>
      <c r="AA159" s="103">
        <f t="shared" si="49"/>
        <v>29728.2</v>
      </c>
      <c r="AB159" s="103"/>
      <c r="AC159" s="103"/>
      <c r="AD159" s="103">
        <f t="shared" si="50"/>
        <v>0</v>
      </c>
      <c r="AE159" s="103"/>
      <c r="AF159" s="103">
        <v>6692.47</v>
      </c>
      <c r="AG159" s="103">
        <f t="shared" si="51"/>
        <v>6692.47</v>
      </c>
      <c r="AH159" s="103">
        <v>38198.93</v>
      </c>
      <c r="AI159" s="103">
        <v>2078.6</v>
      </c>
      <c r="AJ159" s="109">
        <f t="shared" si="52"/>
        <v>40277.53</v>
      </c>
    </row>
    <row r="160" spans="1:36" ht="15.95" hidden="1" customHeight="1" thickTop="1" thickBot="1" x14ac:dyDescent="0.25">
      <c r="A160" s="52" t="s">
        <v>120</v>
      </c>
      <c r="B160" s="104">
        <f t="shared" si="40"/>
        <v>0</v>
      </c>
      <c r="C160" s="104">
        <f t="shared" si="41"/>
        <v>0</v>
      </c>
      <c r="D160" s="103"/>
      <c r="E160" s="103"/>
      <c r="F160" s="103">
        <f t="shared" si="42"/>
        <v>0</v>
      </c>
      <c r="G160" s="103"/>
      <c r="H160" s="103"/>
      <c r="I160" s="103">
        <f t="shared" si="43"/>
        <v>0</v>
      </c>
      <c r="J160" s="103"/>
      <c r="K160" s="103"/>
      <c r="L160" s="103">
        <f t="shared" si="44"/>
        <v>0</v>
      </c>
      <c r="M160" s="103"/>
      <c r="N160" s="103"/>
      <c r="O160" s="103">
        <f t="shared" si="45"/>
        <v>0</v>
      </c>
      <c r="P160" s="103"/>
      <c r="Q160" s="103"/>
      <c r="R160" s="103">
        <f t="shared" si="46"/>
        <v>0</v>
      </c>
      <c r="S160" s="103"/>
      <c r="T160" s="103"/>
      <c r="U160" s="103">
        <f t="shared" si="47"/>
        <v>0</v>
      </c>
      <c r="V160" s="103"/>
      <c r="W160" s="103"/>
      <c r="X160" s="103">
        <f t="shared" si="48"/>
        <v>0</v>
      </c>
      <c r="Y160" s="103"/>
      <c r="Z160" s="103"/>
      <c r="AA160" s="103">
        <f t="shared" si="49"/>
        <v>0</v>
      </c>
      <c r="AB160" s="103"/>
      <c r="AC160" s="103"/>
      <c r="AD160" s="103">
        <f t="shared" si="50"/>
        <v>0</v>
      </c>
      <c r="AE160" s="103"/>
      <c r="AF160" s="103"/>
      <c r="AG160" s="103">
        <f t="shared" si="51"/>
        <v>0</v>
      </c>
      <c r="AH160" s="103"/>
      <c r="AI160" s="103"/>
      <c r="AJ160" s="109">
        <f t="shared" si="52"/>
        <v>0</v>
      </c>
    </row>
    <row r="161" spans="1:40" ht="15.95" hidden="1" customHeight="1" thickTop="1" thickBot="1" x14ac:dyDescent="0.25">
      <c r="A161" s="52" t="s">
        <v>163</v>
      </c>
      <c r="B161" s="104">
        <f t="shared" si="40"/>
        <v>1652327.26</v>
      </c>
      <c r="C161" s="104">
        <f t="shared" si="41"/>
        <v>0</v>
      </c>
      <c r="D161" s="103"/>
      <c r="E161" s="103"/>
      <c r="F161" s="103">
        <f t="shared" si="42"/>
        <v>0</v>
      </c>
      <c r="G161" s="103"/>
      <c r="H161" s="103"/>
      <c r="I161" s="103">
        <f t="shared" si="43"/>
        <v>0</v>
      </c>
      <c r="J161" s="103"/>
      <c r="K161" s="103"/>
      <c r="L161" s="103">
        <f t="shared" si="44"/>
        <v>0</v>
      </c>
      <c r="M161" s="103"/>
      <c r="N161" s="103"/>
      <c r="O161" s="103">
        <f t="shared" si="45"/>
        <v>0</v>
      </c>
      <c r="P161" s="103"/>
      <c r="Q161" s="103"/>
      <c r="R161" s="103">
        <f t="shared" si="46"/>
        <v>0</v>
      </c>
      <c r="S161" s="103"/>
      <c r="T161" s="103"/>
      <c r="U161" s="103">
        <f t="shared" si="47"/>
        <v>0</v>
      </c>
      <c r="V161" s="103"/>
      <c r="W161" s="103"/>
      <c r="X161" s="103">
        <f t="shared" si="48"/>
        <v>0</v>
      </c>
      <c r="Y161" s="103"/>
      <c r="Z161" s="103"/>
      <c r="AA161" s="103">
        <f t="shared" si="49"/>
        <v>0</v>
      </c>
      <c r="AB161" s="103"/>
      <c r="AC161" s="103"/>
      <c r="AD161" s="103">
        <f t="shared" si="50"/>
        <v>0</v>
      </c>
      <c r="AE161" s="103">
        <v>1652327.26</v>
      </c>
      <c r="AF161" s="103"/>
      <c r="AG161" s="103">
        <f t="shared" si="51"/>
        <v>1652327.26</v>
      </c>
      <c r="AH161" s="103"/>
      <c r="AI161" s="103"/>
      <c r="AJ161" s="109">
        <f t="shared" si="52"/>
        <v>0</v>
      </c>
    </row>
    <row r="162" spans="1:40" ht="15.95" hidden="1" customHeight="1" thickTop="1" thickBot="1" x14ac:dyDescent="0.25">
      <c r="A162" s="52" t="s">
        <v>105</v>
      </c>
      <c r="B162" s="104">
        <f t="shared" si="40"/>
        <v>0</v>
      </c>
      <c r="C162" s="104">
        <f t="shared" si="41"/>
        <v>0</v>
      </c>
      <c r="D162" s="103"/>
      <c r="E162" s="103"/>
      <c r="F162" s="103">
        <f t="shared" si="42"/>
        <v>0</v>
      </c>
      <c r="G162" s="103"/>
      <c r="H162" s="103"/>
      <c r="I162" s="103">
        <f t="shared" si="43"/>
        <v>0</v>
      </c>
      <c r="J162" s="103"/>
      <c r="K162" s="103"/>
      <c r="L162" s="103">
        <f t="shared" si="44"/>
        <v>0</v>
      </c>
      <c r="M162" s="103"/>
      <c r="N162" s="103"/>
      <c r="O162" s="103">
        <f t="shared" si="45"/>
        <v>0</v>
      </c>
      <c r="P162" s="103"/>
      <c r="Q162" s="103"/>
      <c r="R162" s="103">
        <f t="shared" si="46"/>
        <v>0</v>
      </c>
      <c r="S162" s="103"/>
      <c r="T162" s="103"/>
      <c r="U162" s="103">
        <f t="shared" si="47"/>
        <v>0</v>
      </c>
      <c r="V162" s="103"/>
      <c r="W162" s="103"/>
      <c r="X162" s="103">
        <f t="shared" si="48"/>
        <v>0</v>
      </c>
      <c r="Y162" s="103"/>
      <c r="Z162" s="103"/>
      <c r="AA162" s="103">
        <f t="shared" si="49"/>
        <v>0</v>
      </c>
      <c r="AB162" s="103"/>
      <c r="AC162" s="103"/>
      <c r="AD162" s="103">
        <f t="shared" si="50"/>
        <v>0</v>
      </c>
      <c r="AE162" s="103"/>
      <c r="AF162" s="103"/>
      <c r="AG162" s="103">
        <f t="shared" si="51"/>
        <v>0</v>
      </c>
      <c r="AH162" s="103"/>
      <c r="AI162" s="103"/>
      <c r="AJ162" s="109">
        <f t="shared" si="52"/>
        <v>0</v>
      </c>
    </row>
    <row r="163" spans="1:40" ht="15.95" hidden="1" customHeight="1" thickTop="1" thickBot="1" x14ac:dyDescent="0.25">
      <c r="A163" s="52" t="s">
        <v>103</v>
      </c>
      <c r="B163" s="104">
        <f t="shared" si="40"/>
        <v>1989084.3</v>
      </c>
      <c r="C163" s="104">
        <f t="shared" si="41"/>
        <v>24931153.210000001</v>
      </c>
      <c r="D163" s="103"/>
      <c r="E163" s="103"/>
      <c r="F163" s="103">
        <f t="shared" si="42"/>
        <v>0</v>
      </c>
      <c r="G163" s="103">
        <v>1627751.83</v>
      </c>
      <c r="H163" s="103"/>
      <c r="I163" s="103">
        <f t="shared" si="43"/>
        <v>1627751.83</v>
      </c>
      <c r="J163" s="103"/>
      <c r="K163" s="103"/>
      <c r="L163" s="103">
        <f t="shared" si="44"/>
        <v>0</v>
      </c>
      <c r="M163" s="103"/>
      <c r="N163" s="103"/>
      <c r="O163" s="103">
        <f t="shared" si="45"/>
        <v>0</v>
      </c>
      <c r="P163" s="103"/>
      <c r="Q163" s="103"/>
      <c r="R163" s="103">
        <f t="shared" si="46"/>
        <v>0</v>
      </c>
      <c r="S163" s="103"/>
      <c r="T163" s="103"/>
      <c r="U163" s="103">
        <f t="shared" si="47"/>
        <v>0</v>
      </c>
      <c r="V163" s="103"/>
      <c r="W163" s="103"/>
      <c r="X163" s="103">
        <f t="shared" si="48"/>
        <v>0</v>
      </c>
      <c r="Y163" s="103"/>
      <c r="Z163" s="103"/>
      <c r="AA163" s="103">
        <f t="shared" si="49"/>
        <v>0</v>
      </c>
      <c r="AB163" s="103"/>
      <c r="AC163" s="103">
        <v>24931153.210000001</v>
      </c>
      <c r="AD163" s="103">
        <f t="shared" si="50"/>
        <v>24931153.210000001</v>
      </c>
      <c r="AE163" s="103"/>
      <c r="AF163" s="103"/>
      <c r="AG163" s="103">
        <f t="shared" si="51"/>
        <v>0</v>
      </c>
      <c r="AH163" s="103">
        <v>361332.47</v>
      </c>
      <c r="AI163" s="103"/>
      <c r="AJ163" s="109">
        <f t="shared" si="52"/>
        <v>361332.47</v>
      </c>
    </row>
    <row r="164" spans="1:40" s="45" customFormat="1" ht="15.95" hidden="1" customHeight="1" thickTop="1" thickBot="1" x14ac:dyDescent="0.25">
      <c r="A164" s="52" t="s">
        <v>110</v>
      </c>
      <c r="B164" s="106">
        <f>(D164+G164+J164+M164+P164+S164+V164+Y164+AB164+AE164+AH164)</f>
        <v>19249154.469999999</v>
      </c>
      <c r="C164" s="106">
        <f>(E164+H164+K164+N164+Q164+T164+W164+Z164+AC164+AF164+AI164)</f>
        <v>0</v>
      </c>
      <c r="D164" s="107"/>
      <c r="E164" s="107"/>
      <c r="F164" s="103">
        <f t="shared" si="42"/>
        <v>0</v>
      </c>
      <c r="G164" s="107">
        <v>19249154.469999999</v>
      </c>
      <c r="H164" s="107"/>
      <c r="I164" s="103">
        <f t="shared" si="43"/>
        <v>19249154.469999999</v>
      </c>
      <c r="J164" s="107"/>
      <c r="K164" s="107"/>
      <c r="L164" s="103">
        <f t="shared" si="44"/>
        <v>0</v>
      </c>
      <c r="M164" s="107"/>
      <c r="N164" s="107"/>
      <c r="O164" s="103">
        <f t="shared" si="45"/>
        <v>0</v>
      </c>
      <c r="P164" s="107"/>
      <c r="Q164" s="107"/>
      <c r="R164" s="103">
        <f t="shared" si="46"/>
        <v>0</v>
      </c>
      <c r="S164" s="107"/>
      <c r="T164" s="107"/>
      <c r="U164" s="103">
        <f t="shared" si="47"/>
        <v>0</v>
      </c>
      <c r="V164" s="107"/>
      <c r="W164" s="107"/>
      <c r="X164" s="103">
        <f t="shared" si="48"/>
        <v>0</v>
      </c>
      <c r="Y164" s="107"/>
      <c r="Z164" s="107"/>
      <c r="AA164" s="103">
        <f t="shared" si="49"/>
        <v>0</v>
      </c>
      <c r="AB164" s="107"/>
      <c r="AC164" s="107"/>
      <c r="AD164" s="103">
        <f t="shared" si="50"/>
        <v>0</v>
      </c>
      <c r="AE164" s="107"/>
      <c r="AF164" s="107"/>
      <c r="AG164" s="103">
        <f t="shared" si="51"/>
        <v>0</v>
      </c>
      <c r="AH164" s="107"/>
      <c r="AI164" s="107"/>
      <c r="AJ164" s="160">
        <f t="shared" si="52"/>
        <v>0</v>
      </c>
      <c r="AK164" s="30"/>
      <c r="AL164" s="30"/>
      <c r="AM164" s="30"/>
      <c r="AN164" s="30"/>
    </row>
    <row r="165" spans="1:40" ht="14.25" hidden="1" thickTop="1" thickBot="1" x14ac:dyDescent="0.25">
      <c r="A165" s="55" t="s">
        <v>19</v>
      </c>
      <c r="B165" s="66">
        <f>SUM(B127:B164)</f>
        <v>2965074236.6399999</v>
      </c>
      <c r="C165" s="66">
        <f t="shared" ref="C165:AJ165" si="53">SUM(C127:C164)</f>
        <v>2065978935.8799999</v>
      </c>
      <c r="D165" s="66">
        <f t="shared" si="53"/>
        <v>23601366.310000002</v>
      </c>
      <c r="E165" s="66">
        <f t="shared" si="53"/>
        <v>15749</v>
      </c>
      <c r="F165" s="66">
        <f t="shared" si="53"/>
        <v>23617115.310000002</v>
      </c>
      <c r="G165" s="66">
        <f t="shared" si="53"/>
        <v>343612745.28999996</v>
      </c>
      <c r="H165" s="66">
        <f t="shared" si="53"/>
        <v>437512786.3599999</v>
      </c>
      <c r="I165" s="66">
        <f t="shared" si="53"/>
        <v>781125531.6500001</v>
      </c>
      <c r="J165" s="66">
        <f t="shared" si="53"/>
        <v>263072.44</v>
      </c>
      <c r="K165" s="66">
        <f t="shared" si="53"/>
        <v>1361538005.8599999</v>
      </c>
      <c r="L165" s="66">
        <f t="shared" si="53"/>
        <v>1361801078.3</v>
      </c>
      <c r="M165" s="66">
        <f t="shared" si="53"/>
        <v>44048830.880000003</v>
      </c>
      <c r="N165" s="66">
        <f t="shared" si="53"/>
        <v>2040071.7000000002</v>
      </c>
      <c r="O165" s="66">
        <f t="shared" si="53"/>
        <v>46088902.580000006</v>
      </c>
      <c r="P165" s="66">
        <f t="shared" si="53"/>
        <v>919815695.8599999</v>
      </c>
      <c r="Q165" s="66">
        <f t="shared" si="53"/>
        <v>105571006.35000001</v>
      </c>
      <c r="R165" s="66">
        <f t="shared" si="53"/>
        <v>1025386702.2099998</v>
      </c>
      <c r="S165" s="66">
        <f t="shared" si="53"/>
        <v>28141783.150000002</v>
      </c>
      <c r="T165" s="66">
        <f t="shared" si="53"/>
        <v>0.95</v>
      </c>
      <c r="U165" s="66">
        <f t="shared" si="53"/>
        <v>28141784.100000001</v>
      </c>
      <c r="V165" s="66">
        <f t="shared" si="53"/>
        <v>60958811.930000007</v>
      </c>
      <c r="W165" s="66">
        <f t="shared" si="53"/>
        <v>612001.56000000006</v>
      </c>
      <c r="X165" s="66">
        <f t="shared" si="53"/>
        <v>61570813.490000002</v>
      </c>
      <c r="Y165" s="66">
        <f t="shared" si="53"/>
        <v>1323636469.1199999</v>
      </c>
      <c r="Z165" s="66">
        <f t="shared" si="53"/>
        <v>7313127.6900000004</v>
      </c>
      <c r="AA165" s="66">
        <f t="shared" si="53"/>
        <v>1330949596.8099999</v>
      </c>
      <c r="AB165" s="66">
        <f t="shared" si="53"/>
        <v>0</v>
      </c>
      <c r="AC165" s="66">
        <f t="shared" si="53"/>
        <v>24931153.210000001</v>
      </c>
      <c r="AD165" s="66">
        <f t="shared" si="53"/>
        <v>24931153.210000001</v>
      </c>
      <c r="AE165" s="66">
        <f t="shared" si="53"/>
        <v>-18222774.519999996</v>
      </c>
      <c r="AF165" s="66">
        <f t="shared" si="53"/>
        <v>110577341.47</v>
      </c>
      <c r="AG165" s="66">
        <f t="shared" si="53"/>
        <v>92354566.950000018</v>
      </c>
      <c r="AH165" s="66">
        <f t="shared" si="53"/>
        <v>239218236.17999995</v>
      </c>
      <c r="AI165" s="66">
        <f t="shared" si="53"/>
        <v>15867691.73</v>
      </c>
      <c r="AJ165" s="102">
        <f t="shared" si="53"/>
        <v>255085927.91</v>
      </c>
    </row>
    <row r="166" spans="1:40" ht="13.5" hidden="1" thickTop="1" x14ac:dyDescent="0.2">
      <c r="A166" s="147"/>
      <c r="B166" s="35"/>
      <c r="C166" s="34"/>
      <c r="D166" s="35"/>
      <c r="E166" s="34"/>
      <c r="F166" s="34"/>
      <c r="G166" s="35"/>
      <c r="H166" s="34"/>
      <c r="I166" s="34"/>
      <c r="J166" s="34"/>
      <c r="K166" s="34"/>
      <c r="L166" s="34"/>
      <c r="M166" s="34"/>
      <c r="N166" s="34"/>
      <c r="O166" s="34"/>
      <c r="P166" s="34"/>
      <c r="Q166" s="34"/>
      <c r="R166" s="34"/>
      <c r="S166" s="34"/>
      <c r="T166" s="34"/>
      <c r="U166" s="34"/>
      <c r="V166" s="34"/>
      <c r="W166" s="34"/>
      <c r="X166" s="34"/>
      <c r="Y166" s="34"/>
      <c r="Z166" s="34"/>
      <c r="AA166" s="34"/>
      <c r="AB166" s="34"/>
      <c r="AC166" s="34"/>
      <c r="AD166" s="34"/>
      <c r="AE166" s="34"/>
      <c r="AF166" s="34"/>
      <c r="AG166" s="34"/>
      <c r="AH166" s="34"/>
      <c r="AI166" s="34"/>
      <c r="AJ166" s="34"/>
    </row>
    <row r="167" spans="1:40" hidden="1" x14ac:dyDescent="0.2">
      <c r="A167" s="5" t="s">
        <v>38</v>
      </c>
      <c r="B167" s="195">
        <f>(C165/B168*100)</f>
        <v>41.064541857051644</v>
      </c>
      <c r="C167" s="195"/>
      <c r="D167" s="195">
        <f>(E165/D168*100)</f>
        <v>6.668468944355592E-2</v>
      </c>
      <c r="E167" s="195"/>
      <c r="F167" s="36"/>
      <c r="G167" s="195">
        <f>(H165/G168*100)</f>
        <v>56.0105602278581</v>
      </c>
      <c r="H167" s="195"/>
      <c r="I167" s="36"/>
      <c r="J167" s="195">
        <f>(K165/J168*100)</f>
        <v>99.980682021464659</v>
      </c>
      <c r="K167" s="195"/>
      <c r="L167" s="36"/>
      <c r="M167" s="195">
        <f>(N165/M168*100)</f>
        <v>4.4263837622492597</v>
      </c>
      <c r="N167" s="195"/>
      <c r="O167" s="36"/>
      <c r="P167" s="195">
        <f>(Q165/P168*100)</f>
        <v>10.295726102402583</v>
      </c>
      <c r="Q167" s="195"/>
      <c r="R167" s="36"/>
      <c r="S167" s="195">
        <f>(T165/S168*100)</f>
        <v>3.3757632303063538E-6</v>
      </c>
      <c r="T167" s="195"/>
      <c r="U167" s="36"/>
      <c r="V167" s="195">
        <f>(W165/V168*100)</f>
        <v>0.99397998062734383</v>
      </c>
      <c r="W167" s="195"/>
      <c r="X167" s="36"/>
      <c r="Y167" s="195">
        <f>(Z165/Y168*100)</f>
        <v>0.5494669150152639</v>
      </c>
      <c r="Z167" s="195"/>
      <c r="AA167" s="36"/>
      <c r="AB167" s="195">
        <f>(AC165/AB168*100)</f>
        <v>100</v>
      </c>
      <c r="AC167" s="195"/>
      <c r="AD167" s="36"/>
      <c r="AE167" s="195">
        <f>(AF165/AE168*100)</f>
        <v>119.73131932919534</v>
      </c>
      <c r="AF167" s="195"/>
      <c r="AG167" s="36"/>
      <c r="AH167" s="195">
        <f>(AI165/AH168*100)</f>
        <v>6.2205280628410362</v>
      </c>
      <c r="AI167" s="195"/>
      <c r="AJ167" s="36"/>
    </row>
    <row r="168" spans="1:40" hidden="1" x14ac:dyDescent="0.2">
      <c r="A168" s="5" t="s">
        <v>39</v>
      </c>
      <c r="B168" s="193">
        <f>(B165+C165)</f>
        <v>5031053172.5199995</v>
      </c>
      <c r="C168" s="194"/>
      <c r="D168" s="193">
        <f>(D165+E165)</f>
        <v>23617115.310000002</v>
      </c>
      <c r="E168" s="194"/>
      <c r="F168" s="37"/>
      <c r="G168" s="193">
        <f>(G165+H165)</f>
        <v>781125531.64999986</v>
      </c>
      <c r="H168" s="194"/>
      <c r="I168" s="37"/>
      <c r="J168" s="193">
        <f>(J165+K165)</f>
        <v>1361801078.3</v>
      </c>
      <c r="K168" s="194"/>
      <c r="L168" s="37"/>
      <c r="M168" s="193">
        <f>(M165+N165)</f>
        <v>46088902.580000006</v>
      </c>
      <c r="N168" s="194"/>
      <c r="O168" s="37"/>
      <c r="P168" s="193">
        <f>(P165+Q165)</f>
        <v>1025386702.2099999</v>
      </c>
      <c r="Q168" s="194"/>
      <c r="R168" s="37"/>
      <c r="S168" s="193">
        <f>(S165+T165)</f>
        <v>28141784.100000001</v>
      </c>
      <c r="T168" s="194"/>
      <c r="U168" s="37"/>
      <c r="V168" s="193">
        <f>(V165+W165)</f>
        <v>61570813.49000001</v>
      </c>
      <c r="W168" s="194"/>
      <c r="X168" s="37"/>
      <c r="Y168" s="193">
        <f>(Y165+Z165)</f>
        <v>1330949596.8099999</v>
      </c>
      <c r="Z168" s="194"/>
      <c r="AA168" s="37"/>
      <c r="AB168" s="193">
        <f>(AB165+AC165)</f>
        <v>24931153.210000001</v>
      </c>
      <c r="AC168" s="194"/>
      <c r="AD168" s="37"/>
      <c r="AE168" s="193">
        <f>(AE165+AF165)</f>
        <v>92354566.950000003</v>
      </c>
      <c r="AF168" s="194"/>
      <c r="AG168" s="37"/>
      <c r="AH168" s="193">
        <f>(AH165+AI165)</f>
        <v>255085927.90999994</v>
      </c>
      <c r="AI168" s="194"/>
      <c r="AJ168" s="37"/>
    </row>
    <row r="169" spans="1:40" hidden="1" x14ac:dyDescent="0.2">
      <c r="A169" s="5" t="s">
        <v>40</v>
      </c>
      <c r="B169" s="195">
        <f>SUM(D169:AI169)</f>
        <v>100.00000000000001</v>
      </c>
      <c r="C169" s="194"/>
      <c r="D169" s="195">
        <f>(D168/B168*100)</f>
        <v>0.46942686749960238</v>
      </c>
      <c r="E169" s="195"/>
      <c r="F169" s="36"/>
      <c r="G169" s="195">
        <f>(G168/B168*100)</f>
        <v>15.526083801232071</v>
      </c>
      <c r="H169" s="195"/>
      <c r="I169" s="36"/>
      <c r="J169" s="195">
        <f>(J168/B168*100)</f>
        <v>27.067912653721542</v>
      </c>
      <c r="K169" s="195"/>
      <c r="L169" s="36"/>
      <c r="M169" s="195">
        <f>(M168/B168*100)</f>
        <v>0.91608856037819575</v>
      </c>
      <c r="N169" s="195"/>
      <c r="O169" s="36"/>
      <c r="P169" s="195">
        <f>(P168/B168*100)</f>
        <v>20.381154145035502</v>
      </c>
      <c r="Q169" s="195"/>
      <c r="R169" s="36"/>
      <c r="S169" s="195">
        <f>(S168/B168*100)</f>
        <v>0.55936169098177291</v>
      </c>
      <c r="T169" s="195"/>
      <c r="U169" s="36"/>
      <c r="V169" s="195">
        <f>(V168/B168*100)</f>
        <v>1.2238155984179326</v>
      </c>
      <c r="W169" s="195"/>
      <c r="X169" s="36"/>
      <c r="Y169" s="195">
        <f>(Y168/B168*100)</f>
        <v>26.454691516276341</v>
      </c>
      <c r="Z169" s="195"/>
      <c r="AA169" s="36"/>
      <c r="AB169" s="195">
        <f>(AB168/B168*100)</f>
        <v>0.49554541276120639</v>
      </c>
      <c r="AC169" s="195"/>
      <c r="AD169" s="36"/>
      <c r="AE169" s="195">
        <f>(AE168/B168*100)</f>
        <v>1.8356905360183386</v>
      </c>
      <c r="AF169" s="195"/>
      <c r="AG169" s="36"/>
      <c r="AH169" s="195">
        <f>(AH168/B168*100)</f>
        <v>5.0702292176775021</v>
      </c>
      <c r="AI169" s="195"/>
      <c r="AJ169" s="36"/>
    </row>
    <row r="170" spans="1:40" hidden="1" x14ac:dyDescent="0.2">
      <c r="A170" s="112" t="s">
        <v>97</v>
      </c>
      <c r="D170" s="41"/>
    </row>
    <row r="171" spans="1:40" hidden="1" x14ac:dyDescent="0.2">
      <c r="A171" s="180" t="s">
        <v>164</v>
      </c>
      <c r="B171" s="181"/>
      <c r="C171" s="181"/>
      <c r="D171" s="182"/>
      <c r="E171" s="179"/>
    </row>
    <row r="172" spans="1:40" hidden="1" x14ac:dyDescent="0.2">
      <c r="A172" s="112"/>
      <c r="D172" s="41"/>
    </row>
    <row r="173" spans="1:40" hidden="1" x14ac:dyDescent="0.2">
      <c r="A173" s="112"/>
      <c r="D173" s="41"/>
    </row>
    <row r="174" spans="1:40" hidden="1" x14ac:dyDescent="0.2">
      <c r="A174" s="112"/>
      <c r="D174" s="41"/>
    </row>
    <row r="175" spans="1:40" hidden="1" x14ac:dyDescent="0.2">
      <c r="A175" s="112"/>
      <c r="D175" s="41"/>
    </row>
    <row r="176" spans="1:40" hidden="1" x14ac:dyDescent="0.2">
      <c r="B176" s="40"/>
    </row>
    <row r="177" spans="1:36" hidden="1" x14ac:dyDescent="0.2">
      <c r="B177" s="40"/>
    </row>
    <row r="178" spans="1:36" ht="20.25" x14ac:dyDescent="0.3">
      <c r="A178" s="197" t="s">
        <v>42</v>
      </c>
      <c r="B178" s="197"/>
      <c r="C178" s="197"/>
      <c r="D178" s="197"/>
      <c r="E178" s="197"/>
      <c r="F178" s="197"/>
      <c r="G178" s="197"/>
      <c r="H178" s="197"/>
      <c r="I178" s="197"/>
      <c r="J178" s="197"/>
      <c r="K178" s="197"/>
      <c r="L178" s="197"/>
      <c r="M178" s="197"/>
      <c r="N178" s="197"/>
      <c r="O178" s="197"/>
      <c r="P178" s="197"/>
      <c r="Q178" s="197"/>
      <c r="R178" s="197"/>
      <c r="S178" s="197"/>
      <c r="T178" s="197"/>
      <c r="U178" s="197"/>
      <c r="V178" s="197"/>
      <c r="W178" s="197"/>
      <c r="X178" s="197"/>
      <c r="Y178" s="197"/>
      <c r="Z178" s="197"/>
      <c r="AA178" s="197"/>
      <c r="AB178" s="197"/>
      <c r="AC178" s="197"/>
      <c r="AD178" s="197"/>
      <c r="AE178" s="197"/>
      <c r="AF178" s="197"/>
      <c r="AG178" s="197"/>
      <c r="AH178" s="197"/>
      <c r="AI178" s="197"/>
    </row>
    <row r="179" spans="1:36" x14ac:dyDescent="0.2">
      <c r="A179" s="198" t="s">
        <v>56</v>
      </c>
      <c r="B179" s="198"/>
      <c r="C179" s="198"/>
      <c r="D179" s="198"/>
      <c r="E179" s="198"/>
      <c r="F179" s="198"/>
      <c r="G179" s="198"/>
      <c r="H179" s="198"/>
      <c r="I179" s="198"/>
      <c r="J179" s="198"/>
      <c r="K179" s="198"/>
      <c r="L179" s="198"/>
      <c r="M179" s="198"/>
      <c r="N179" s="198"/>
      <c r="O179" s="198"/>
      <c r="P179" s="198"/>
      <c r="Q179" s="198"/>
      <c r="R179" s="198"/>
      <c r="S179" s="198"/>
      <c r="T179" s="198"/>
      <c r="U179" s="198"/>
      <c r="V179" s="198"/>
      <c r="W179" s="198"/>
      <c r="X179" s="198"/>
      <c r="Y179" s="198"/>
      <c r="Z179" s="198"/>
      <c r="AA179" s="198"/>
      <c r="AB179" s="198"/>
      <c r="AC179" s="198"/>
      <c r="AD179" s="198"/>
      <c r="AE179" s="198"/>
      <c r="AF179" s="198"/>
      <c r="AG179" s="198"/>
      <c r="AH179" s="198"/>
      <c r="AI179" s="198"/>
    </row>
    <row r="180" spans="1:36" x14ac:dyDescent="0.2">
      <c r="A180" s="200" t="s">
        <v>127</v>
      </c>
      <c r="B180" s="200"/>
      <c r="C180" s="200"/>
      <c r="D180" s="200"/>
      <c r="E180" s="200"/>
      <c r="F180" s="200"/>
      <c r="G180" s="200"/>
      <c r="H180" s="200"/>
      <c r="I180" s="200"/>
      <c r="J180" s="200"/>
      <c r="K180" s="200"/>
      <c r="L180" s="200"/>
      <c r="M180" s="200"/>
      <c r="N180" s="200"/>
      <c r="O180" s="200"/>
      <c r="P180" s="200"/>
      <c r="Q180" s="200"/>
      <c r="R180" s="200"/>
      <c r="S180" s="200"/>
      <c r="T180" s="200"/>
      <c r="U180" s="200"/>
      <c r="V180" s="200"/>
      <c r="W180" s="200"/>
      <c r="X180" s="200"/>
      <c r="Y180" s="200"/>
      <c r="Z180" s="200"/>
      <c r="AA180" s="200"/>
      <c r="AB180" s="200"/>
      <c r="AC180" s="200"/>
      <c r="AD180" s="200"/>
      <c r="AE180" s="200"/>
      <c r="AF180" s="200"/>
      <c r="AG180" s="200"/>
      <c r="AH180" s="200"/>
      <c r="AI180" s="200"/>
    </row>
    <row r="181" spans="1:36" x14ac:dyDescent="0.2">
      <c r="A181" s="198" t="s">
        <v>113</v>
      </c>
      <c r="B181" s="198"/>
      <c r="C181" s="198"/>
      <c r="D181" s="198"/>
      <c r="E181" s="198"/>
      <c r="F181" s="198"/>
      <c r="G181" s="198"/>
      <c r="H181" s="198"/>
      <c r="I181" s="198"/>
      <c r="J181" s="198"/>
      <c r="K181" s="198"/>
      <c r="L181" s="198"/>
      <c r="M181" s="198"/>
      <c r="N181" s="198"/>
      <c r="O181" s="198"/>
      <c r="P181" s="198"/>
      <c r="Q181" s="198"/>
      <c r="R181" s="198"/>
      <c r="S181" s="198"/>
      <c r="T181" s="198"/>
      <c r="U181" s="198"/>
      <c r="V181" s="198"/>
      <c r="W181" s="198"/>
      <c r="X181" s="198"/>
      <c r="Y181" s="198"/>
      <c r="Z181" s="198"/>
      <c r="AA181" s="198"/>
      <c r="AB181" s="198"/>
      <c r="AC181" s="198"/>
      <c r="AD181" s="198"/>
      <c r="AE181" s="198"/>
      <c r="AF181" s="198"/>
      <c r="AG181" s="198"/>
      <c r="AH181" s="198"/>
      <c r="AI181" s="198"/>
    </row>
    <row r="182" spans="1:36" x14ac:dyDescent="0.2">
      <c r="A182" s="33"/>
      <c r="B182" s="33"/>
      <c r="C182" s="33"/>
      <c r="D182" s="33"/>
      <c r="E182" s="33"/>
      <c r="F182" s="33"/>
      <c r="G182" s="33"/>
      <c r="H182" s="33"/>
      <c r="I182" s="33"/>
      <c r="J182" s="33"/>
      <c r="K182" s="33"/>
      <c r="L182" s="33"/>
      <c r="M182" s="33"/>
      <c r="N182" s="33"/>
      <c r="O182" s="33"/>
      <c r="P182" s="33"/>
      <c r="Q182" s="33"/>
      <c r="R182" s="33"/>
      <c r="S182" s="33"/>
      <c r="T182" s="33"/>
      <c r="U182" s="33"/>
      <c r="V182" s="33"/>
      <c r="W182" s="33"/>
      <c r="X182" s="33"/>
      <c r="Y182" s="33"/>
      <c r="Z182" s="33"/>
      <c r="AA182" s="33"/>
      <c r="AB182" s="33"/>
      <c r="AC182" s="33"/>
      <c r="AD182" s="33"/>
      <c r="AE182" s="33"/>
      <c r="AF182" s="33"/>
      <c r="AG182" s="33"/>
      <c r="AH182" s="33"/>
      <c r="AI182" s="33"/>
      <c r="AJ182" s="33"/>
    </row>
    <row r="183" spans="1:36" ht="13.5" thickBot="1" x14ac:dyDescent="0.25"/>
    <row r="184" spans="1:36" ht="23.25" customHeight="1" thickTop="1" thickBot="1" x14ac:dyDescent="0.25">
      <c r="A184" s="192" t="s">
        <v>33</v>
      </c>
      <c r="B184" s="196" t="s">
        <v>0</v>
      </c>
      <c r="C184" s="196"/>
      <c r="D184" s="196" t="s">
        <v>12</v>
      </c>
      <c r="E184" s="196"/>
      <c r="F184" s="159"/>
      <c r="G184" s="196" t="s">
        <v>13</v>
      </c>
      <c r="H184" s="196"/>
      <c r="I184" s="159"/>
      <c r="J184" s="196" t="s">
        <v>14</v>
      </c>
      <c r="K184" s="196"/>
      <c r="L184" s="159"/>
      <c r="M184" s="196" t="s">
        <v>15</v>
      </c>
      <c r="N184" s="196"/>
      <c r="O184" s="159"/>
      <c r="P184" s="196" t="s">
        <v>27</v>
      </c>
      <c r="Q184" s="196"/>
      <c r="R184" s="159"/>
      <c r="S184" s="196" t="s">
        <v>35</v>
      </c>
      <c r="T184" s="196"/>
      <c r="U184" s="159"/>
      <c r="V184" s="196" t="s">
        <v>16</v>
      </c>
      <c r="W184" s="196"/>
      <c r="X184" s="159"/>
      <c r="Y184" s="196" t="s">
        <v>68</v>
      </c>
      <c r="Z184" s="196"/>
      <c r="AA184" s="159"/>
      <c r="AB184" s="196" t="s">
        <v>34</v>
      </c>
      <c r="AC184" s="196"/>
      <c r="AD184" s="159"/>
      <c r="AE184" s="196" t="s">
        <v>17</v>
      </c>
      <c r="AF184" s="196"/>
      <c r="AG184" s="159"/>
      <c r="AH184" s="196" t="s">
        <v>18</v>
      </c>
      <c r="AI184" s="196"/>
      <c r="AJ184" s="74"/>
    </row>
    <row r="185" spans="1:36" ht="25.5" thickTop="1" thickBot="1" x14ac:dyDescent="0.25">
      <c r="A185" s="201"/>
      <c r="B185" s="159" t="s">
        <v>28</v>
      </c>
      <c r="C185" s="159" t="s">
        <v>25</v>
      </c>
      <c r="D185" s="159" t="s">
        <v>28</v>
      </c>
      <c r="E185" s="159" t="s">
        <v>25</v>
      </c>
      <c r="F185" s="159"/>
      <c r="G185" s="159" t="s">
        <v>28</v>
      </c>
      <c r="H185" s="159" t="s">
        <v>25</v>
      </c>
      <c r="I185" s="159"/>
      <c r="J185" s="159" t="s">
        <v>28</v>
      </c>
      <c r="K185" s="159" t="s">
        <v>25</v>
      </c>
      <c r="L185" s="159"/>
      <c r="M185" s="159" t="s">
        <v>28</v>
      </c>
      <c r="N185" s="159" t="s">
        <v>25</v>
      </c>
      <c r="O185" s="159"/>
      <c r="P185" s="159" t="s">
        <v>28</v>
      </c>
      <c r="Q185" s="159" t="s">
        <v>25</v>
      </c>
      <c r="R185" s="159"/>
      <c r="S185" s="159" t="s">
        <v>28</v>
      </c>
      <c r="T185" s="159" t="s">
        <v>25</v>
      </c>
      <c r="U185" s="159"/>
      <c r="V185" s="159" t="s">
        <v>28</v>
      </c>
      <c r="W185" s="159" t="s">
        <v>25</v>
      </c>
      <c r="X185" s="159"/>
      <c r="Y185" s="159" t="s">
        <v>28</v>
      </c>
      <c r="Z185" s="159" t="s">
        <v>25</v>
      </c>
      <c r="AA185" s="159"/>
      <c r="AB185" s="159" t="s">
        <v>28</v>
      </c>
      <c r="AC185" s="159" t="s">
        <v>25</v>
      </c>
      <c r="AD185" s="159"/>
      <c r="AE185" s="159" t="s">
        <v>28</v>
      </c>
      <c r="AF185" s="159" t="s">
        <v>25</v>
      </c>
      <c r="AG185" s="159"/>
      <c r="AH185" s="159" t="s">
        <v>28</v>
      </c>
      <c r="AI185" s="159" t="s">
        <v>25</v>
      </c>
      <c r="AJ185" s="74"/>
    </row>
    <row r="186" spans="1:36" ht="15.95" customHeight="1" thickTop="1" thickBot="1" x14ac:dyDescent="0.25">
      <c r="A186" s="103" t="s">
        <v>90</v>
      </c>
      <c r="B186" s="104">
        <f t="shared" ref="B186:B222" si="54">(D186+G186+J186+M186+P186+S186+V186+Y186+AB186+AE186+AH186)</f>
        <v>723140660.29000008</v>
      </c>
      <c r="C186" s="104">
        <f t="shared" ref="C186:C222" si="55">(E186+H186+K186+N186+Q186+T186+W186+Z186+AC186+AF186+AI186)</f>
        <v>485013552.67000002</v>
      </c>
      <c r="D186" s="103">
        <v>5586384.7300000004</v>
      </c>
      <c r="E186" s="103">
        <v>0.11</v>
      </c>
      <c r="F186" s="103">
        <f>+D186+E186</f>
        <v>5586384.8400000008</v>
      </c>
      <c r="G186" s="103">
        <v>86654252.609999999</v>
      </c>
      <c r="H186" s="103">
        <v>133914786.19</v>
      </c>
      <c r="I186" s="103">
        <f>+G186+H186</f>
        <v>220569038.80000001</v>
      </c>
      <c r="J186" s="103">
        <v>2149.9</v>
      </c>
      <c r="K186" s="103">
        <v>337618210.98000002</v>
      </c>
      <c r="L186" s="103">
        <f>+J186+K186</f>
        <v>337620360.88</v>
      </c>
      <c r="M186" s="103">
        <v>27282127.620000001</v>
      </c>
      <c r="N186" s="103">
        <v>55.11</v>
      </c>
      <c r="O186" s="103">
        <f>+M186+N186</f>
        <v>27282182.73</v>
      </c>
      <c r="P186" s="103">
        <v>302666053.60000002</v>
      </c>
      <c r="Q186" s="103">
        <v>9351858.8399999999</v>
      </c>
      <c r="R186" s="103">
        <f>+P186+Q186</f>
        <v>312017912.44</v>
      </c>
      <c r="S186" s="103">
        <v>2897326.28</v>
      </c>
      <c r="T186" s="103"/>
      <c r="U186" s="103">
        <f>+S186+T186</f>
        <v>2897326.28</v>
      </c>
      <c r="V186" s="103">
        <v>29104926.859999999</v>
      </c>
      <c r="W186" s="103">
        <v>1860.04</v>
      </c>
      <c r="X186" s="103">
        <f>+V186+W186</f>
        <v>29106786.899999999</v>
      </c>
      <c r="Y186" s="103">
        <v>209358871.31999999</v>
      </c>
      <c r="Z186" s="103">
        <v>3189453.09</v>
      </c>
      <c r="AA186" s="103">
        <f>+Y186+Z186</f>
        <v>212548324.41</v>
      </c>
      <c r="AB186" s="103"/>
      <c r="AC186" s="103"/>
      <c r="AD186" s="103">
        <f>+AB186+AC186</f>
        <v>0</v>
      </c>
      <c r="AE186" s="103">
        <v>11721201.59</v>
      </c>
      <c r="AF186" s="103">
        <v>69228.02</v>
      </c>
      <c r="AG186" s="103">
        <f>+AE186+AF186</f>
        <v>11790429.609999999</v>
      </c>
      <c r="AH186" s="103">
        <v>47867365.780000001</v>
      </c>
      <c r="AI186" s="103">
        <v>868100.29</v>
      </c>
      <c r="AJ186" s="109">
        <f>AH186+AI186</f>
        <v>48735466.07</v>
      </c>
    </row>
    <row r="187" spans="1:36" ht="15.95" customHeight="1" thickTop="1" thickBot="1" x14ac:dyDescent="0.25">
      <c r="A187" s="52" t="s">
        <v>122</v>
      </c>
      <c r="B187" s="104">
        <f t="shared" si="54"/>
        <v>863255676.72000003</v>
      </c>
      <c r="C187" s="104">
        <f t="shared" si="55"/>
        <v>73704292.300000012</v>
      </c>
      <c r="D187" s="103">
        <v>5706568.6799999997</v>
      </c>
      <c r="E187" s="103">
        <v>10136.1</v>
      </c>
      <c r="F187" s="103">
        <f t="shared" ref="F187:F223" si="56">+D187+E187</f>
        <v>5716704.7799999993</v>
      </c>
      <c r="G187" s="103">
        <v>96804603.790000007</v>
      </c>
      <c r="H187" s="103">
        <v>63727231.549999997</v>
      </c>
      <c r="I187" s="103">
        <f t="shared" ref="I187:I223" si="57">+G187+H187</f>
        <v>160531835.34</v>
      </c>
      <c r="J187" s="103"/>
      <c r="K187" s="103">
        <v>6188841.9000000004</v>
      </c>
      <c r="L187" s="103">
        <f t="shared" ref="L187:L223" si="58">+J187+K187</f>
        <v>6188841.9000000004</v>
      </c>
      <c r="M187" s="103">
        <v>2252296.9500000002</v>
      </c>
      <c r="N187" s="103">
        <v>974586.69</v>
      </c>
      <c r="O187" s="103">
        <f t="shared" ref="O187:O223" si="59">+M187+N187</f>
        <v>3226883.64</v>
      </c>
      <c r="P187" s="103">
        <v>270009944.16000003</v>
      </c>
      <c r="Q187" s="103">
        <v>647982.23</v>
      </c>
      <c r="R187" s="103">
        <f t="shared" ref="R187:R223" si="60">+P187+Q187</f>
        <v>270657926.39000005</v>
      </c>
      <c r="S187" s="103">
        <v>142985452.40000001</v>
      </c>
      <c r="T187" s="103"/>
      <c r="U187" s="103">
        <f t="shared" ref="U187:U223" si="61">+S187+T187</f>
        <v>142985452.40000001</v>
      </c>
      <c r="V187" s="103">
        <v>7143665.79</v>
      </c>
      <c r="W187" s="103">
        <v>3921.37</v>
      </c>
      <c r="X187" s="103">
        <f t="shared" ref="X187:X223" si="62">+V187+W187</f>
        <v>7147587.1600000001</v>
      </c>
      <c r="Y187" s="103">
        <v>299439228.81</v>
      </c>
      <c r="Z187" s="103">
        <v>953936.18</v>
      </c>
      <c r="AA187" s="103">
        <f t="shared" ref="AA187:AA223" si="63">+Y187+Z187</f>
        <v>300393164.99000001</v>
      </c>
      <c r="AB187" s="103"/>
      <c r="AC187" s="103"/>
      <c r="AD187" s="103">
        <f t="shared" ref="AD187:AD223" si="64">+AB187+AC187</f>
        <v>0</v>
      </c>
      <c r="AE187" s="103">
        <v>3658683.35</v>
      </c>
      <c r="AF187" s="103"/>
      <c r="AG187" s="103">
        <f t="shared" ref="AG187:AG223" si="65">+AE187+AF187</f>
        <v>3658683.35</v>
      </c>
      <c r="AH187" s="103">
        <v>35255232.789999999</v>
      </c>
      <c r="AI187" s="103">
        <v>1197656.28</v>
      </c>
      <c r="AJ187" s="109">
        <f t="shared" ref="AJ187:AJ223" si="66">AH187+AI187</f>
        <v>36452889.07</v>
      </c>
    </row>
    <row r="188" spans="1:36" ht="15.95" customHeight="1" thickTop="1" thickBot="1" x14ac:dyDescent="0.25">
      <c r="A188" s="52" t="s">
        <v>99</v>
      </c>
      <c r="B188" s="104">
        <f t="shared" si="54"/>
        <v>479052690.45000005</v>
      </c>
      <c r="C188" s="104">
        <f t="shared" si="55"/>
        <v>143839570.78999999</v>
      </c>
      <c r="D188" s="103">
        <v>2596122.4700000002</v>
      </c>
      <c r="E188" s="103"/>
      <c r="F188" s="103">
        <f t="shared" si="56"/>
        <v>2596122.4700000002</v>
      </c>
      <c r="G188" s="103">
        <v>71825043.769999996</v>
      </c>
      <c r="H188" s="103">
        <v>76141538.340000004</v>
      </c>
      <c r="I188" s="103">
        <f t="shared" si="57"/>
        <v>147966582.11000001</v>
      </c>
      <c r="J188" s="103"/>
      <c r="K188" s="103">
        <v>27479956.039999999</v>
      </c>
      <c r="L188" s="103">
        <f t="shared" si="58"/>
        <v>27479956.039999999</v>
      </c>
      <c r="M188" s="103">
        <v>14390831.560000001</v>
      </c>
      <c r="N188" s="103">
        <v>421638.07</v>
      </c>
      <c r="O188" s="103">
        <f t="shared" si="59"/>
        <v>14812469.630000001</v>
      </c>
      <c r="P188" s="103">
        <v>116265613.88</v>
      </c>
      <c r="Q188" s="103">
        <v>5751900.0300000003</v>
      </c>
      <c r="R188" s="103">
        <f t="shared" si="60"/>
        <v>122017513.91</v>
      </c>
      <c r="S188" s="103">
        <v>789506.88</v>
      </c>
      <c r="T188" s="103"/>
      <c r="U188" s="103">
        <f t="shared" si="61"/>
        <v>789506.88</v>
      </c>
      <c r="V188" s="103">
        <v>3962868.97</v>
      </c>
      <c r="W188" s="103"/>
      <c r="X188" s="103">
        <f t="shared" si="62"/>
        <v>3962868.97</v>
      </c>
      <c r="Y188" s="103">
        <v>225401215.56999999</v>
      </c>
      <c r="Z188" s="103">
        <v>48852.32</v>
      </c>
      <c r="AA188" s="103">
        <f t="shared" si="63"/>
        <v>225450067.88999999</v>
      </c>
      <c r="AB188" s="103"/>
      <c r="AC188" s="103"/>
      <c r="AD188" s="103">
        <f t="shared" si="64"/>
        <v>0</v>
      </c>
      <c r="AE188" s="103">
        <v>22777435.98</v>
      </c>
      <c r="AF188" s="103">
        <v>216020.48000000001</v>
      </c>
      <c r="AG188" s="103">
        <f t="shared" si="65"/>
        <v>22993456.460000001</v>
      </c>
      <c r="AH188" s="103">
        <v>21044051.370000001</v>
      </c>
      <c r="AI188" s="103">
        <v>33779665.509999998</v>
      </c>
      <c r="AJ188" s="109">
        <f t="shared" si="66"/>
        <v>54823716.879999995</v>
      </c>
    </row>
    <row r="189" spans="1:36" ht="15.95" customHeight="1" thickTop="1" thickBot="1" x14ac:dyDescent="0.25">
      <c r="A189" s="52" t="s">
        <v>96</v>
      </c>
      <c r="B189" s="104">
        <f t="shared" si="54"/>
        <v>411120324.09000003</v>
      </c>
      <c r="C189" s="104">
        <f t="shared" si="55"/>
        <v>25649982.550000001</v>
      </c>
      <c r="D189" s="103">
        <v>1268892.6200000001</v>
      </c>
      <c r="E189" s="103">
        <v>13512</v>
      </c>
      <c r="F189" s="103">
        <f t="shared" si="56"/>
        <v>1282404.6200000001</v>
      </c>
      <c r="G189" s="103">
        <v>19201040.609999999</v>
      </c>
      <c r="H189" s="103">
        <v>146960.57999999999</v>
      </c>
      <c r="I189" s="103">
        <f t="shared" si="57"/>
        <v>19348001.189999998</v>
      </c>
      <c r="J189" s="103">
        <v>54238.85</v>
      </c>
      <c r="K189" s="103">
        <v>16825486.5</v>
      </c>
      <c r="L189" s="103">
        <f t="shared" si="58"/>
        <v>16879725.350000001</v>
      </c>
      <c r="M189" s="103">
        <v>1667697.32</v>
      </c>
      <c r="N189" s="103">
        <v>563663</v>
      </c>
      <c r="O189" s="103">
        <f t="shared" si="59"/>
        <v>2231360.3200000003</v>
      </c>
      <c r="P189" s="103">
        <v>161088114.31999999</v>
      </c>
      <c r="Q189" s="103">
        <v>5690911.1799999997</v>
      </c>
      <c r="R189" s="103">
        <f t="shared" si="60"/>
        <v>166779025.5</v>
      </c>
      <c r="S189" s="103">
        <v>10632379.34</v>
      </c>
      <c r="T189" s="103"/>
      <c r="U189" s="103">
        <f t="shared" si="61"/>
        <v>10632379.34</v>
      </c>
      <c r="V189" s="103">
        <v>17450755.670000002</v>
      </c>
      <c r="W189" s="103"/>
      <c r="X189" s="103">
        <f t="shared" si="62"/>
        <v>17450755.670000002</v>
      </c>
      <c r="Y189" s="103">
        <v>123463484.02</v>
      </c>
      <c r="Z189" s="103">
        <v>2254675.46</v>
      </c>
      <c r="AA189" s="103">
        <f t="shared" si="63"/>
        <v>125718159.47999999</v>
      </c>
      <c r="AB189" s="103"/>
      <c r="AC189" s="103"/>
      <c r="AD189" s="103">
        <f t="shared" si="64"/>
        <v>0</v>
      </c>
      <c r="AE189" s="103">
        <v>11605798.789999999</v>
      </c>
      <c r="AF189" s="103">
        <v>-4451.59</v>
      </c>
      <c r="AG189" s="103">
        <f t="shared" si="65"/>
        <v>11601347.199999999</v>
      </c>
      <c r="AH189" s="103">
        <v>64687922.549999997</v>
      </c>
      <c r="AI189" s="103">
        <v>159225.42000000001</v>
      </c>
      <c r="AJ189" s="109">
        <f t="shared" si="66"/>
        <v>64847147.969999999</v>
      </c>
    </row>
    <row r="190" spans="1:36" ht="15.95" customHeight="1" thickTop="1" thickBot="1" x14ac:dyDescent="0.25">
      <c r="A190" s="52" t="s">
        <v>91</v>
      </c>
      <c r="B190" s="104">
        <f t="shared" si="54"/>
        <v>408795090.05000007</v>
      </c>
      <c r="C190" s="104">
        <f t="shared" si="55"/>
        <v>52101796.730000012</v>
      </c>
      <c r="D190" s="103">
        <v>117485.21</v>
      </c>
      <c r="E190" s="103"/>
      <c r="F190" s="103">
        <f t="shared" si="56"/>
        <v>117485.21</v>
      </c>
      <c r="G190" s="103">
        <v>17514507.91</v>
      </c>
      <c r="H190" s="103"/>
      <c r="I190" s="103">
        <f t="shared" si="57"/>
        <v>17514507.91</v>
      </c>
      <c r="J190" s="103">
        <v>972988.81</v>
      </c>
      <c r="K190" s="103">
        <v>39333800.020000003</v>
      </c>
      <c r="L190" s="103">
        <f t="shared" si="58"/>
        <v>40306788.830000006</v>
      </c>
      <c r="M190" s="103">
        <v>3125802.28</v>
      </c>
      <c r="N190" s="103">
        <v>136574.75</v>
      </c>
      <c r="O190" s="103">
        <f t="shared" si="59"/>
        <v>3262377.03</v>
      </c>
      <c r="P190" s="103">
        <v>161495612.93000001</v>
      </c>
      <c r="Q190" s="103">
        <v>9062527.7899999991</v>
      </c>
      <c r="R190" s="103">
        <f t="shared" si="60"/>
        <v>170558140.72</v>
      </c>
      <c r="S190" s="103">
        <v>2462393.0099999998</v>
      </c>
      <c r="T190" s="103"/>
      <c r="U190" s="103">
        <f t="shared" si="61"/>
        <v>2462393.0099999998</v>
      </c>
      <c r="V190" s="103">
        <v>18229064.43</v>
      </c>
      <c r="W190" s="103">
        <v>351383.24</v>
      </c>
      <c r="X190" s="103">
        <f t="shared" si="62"/>
        <v>18580447.669999998</v>
      </c>
      <c r="Y190" s="103">
        <v>149294616.90000001</v>
      </c>
      <c r="Z190" s="103">
        <v>1731.34</v>
      </c>
      <c r="AA190" s="103">
        <f t="shared" si="63"/>
        <v>149296348.24000001</v>
      </c>
      <c r="AB190" s="103"/>
      <c r="AC190" s="103"/>
      <c r="AD190" s="103">
        <f t="shared" si="64"/>
        <v>0</v>
      </c>
      <c r="AE190" s="103">
        <v>13308992.789999999</v>
      </c>
      <c r="AF190" s="103">
        <v>286478.89</v>
      </c>
      <c r="AG190" s="103">
        <f t="shared" si="65"/>
        <v>13595471.68</v>
      </c>
      <c r="AH190" s="103">
        <v>42273625.780000001</v>
      </c>
      <c r="AI190" s="103">
        <v>2929300.7</v>
      </c>
      <c r="AJ190" s="109">
        <f t="shared" si="66"/>
        <v>45202926.480000004</v>
      </c>
    </row>
    <row r="191" spans="1:36" ht="15.95" customHeight="1" thickTop="1" thickBot="1" x14ac:dyDescent="0.25">
      <c r="A191" s="52" t="s">
        <v>88</v>
      </c>
      <c r="B191" s="104">
        <f t="shared" si="54"/>
        <v>0</v>
      </c>
      <c r="C191" s="104">
        <f t="shared" si="55"/>
        <v>0</v>
      </c>
      <c r="D191" s="103"/>
      <c r="E191" s="103"/>
      <c r="F191" s="103">
        <f t="shared" si="56"/>
        <v>0</v>
      </c>
      <c r="G191" s="103"/>
      <c r="H191" s="103"/>
      <c r="I191" s="103">
        <f t="shared" si="57"/>
        <v>0</v>
      </c>
      <c r="J191" s="103"/>
      <c r="K191" s="103"/>
      <c r="L191" s="103">
        <f t="shared" si="58"/>
        <v>0</v>
      </c>
      <c r="M191" s="103"/>
      <c r="N191" s="103"/>
      <c r="O191" s="103">
        <f t="shared" si="59"/>
        <v>0</v>
      </c>
      <c r="P191" s="103"/>
      <c r="Q191" s="103"/>
      <c r="R191" s="103">
        <f t="shared" si="60"/>
        <v>0</v>
      </c>
      <c r="S191" s="103"/>
      <c r="T191" s="103"/>
      <c r="U191" s="103">
        <f t="shared" si="61"/>
        <v>0</v>
      </c>
      <c r="V191" s="103"/>
      <c r="W191" s="103"/>
      <c r="X191" s="103">
        <f t="shared" si="62"/>
        <v>0</v>
      </c>
      <c r="Y191" s="103"/>
      <c r="Z191" s="103"/>
      <c r="AA191" s="103">
        <f t="shared" si="63"/>
        <v>0</v>
      </c>
      <c r="AB191" s="103"/>
      <c r="AC191" s="103"/>
      <c r="AD191" s="103">
        <f t="shared" si="64"/>
        <v>0</v>
      </c>
      <c r="AE191" s="103"/>
      <c r="AF191" s="103"/>
      <c r="AG191" s="103">
        <f t="shared" si="65"/>
        <v>0</v>
      </c>
      <c r="AH191" s="103"/>
      <c r="AI191" s="103"/>
      <c r="AJ191" s="109">
        <f t="shared" si="66"/>
        <v>0</v>
      </c>
    </row>
    <row r="192" spans="1:36" ht="15.95" customHeight="1" thickTop="1" thickBot="1" x14ac:dyDescent="0.25">
      <c r="A192" s="52" t="s">
        <v>93</v>
      </c>
      <c r="B192" s="104">
        <f t="shared" si="54"/>
        <v>96590316.539999992</v>
      </c>
      <c r="C192" s="104">
        <f t="shared" si="55"/>
        <v>207453.16000000003</v>
      </c>
      <c r="D192" s="103"/>
      <c r="E192" s="103"/>
      <c r="F192" s="103">
        <f t="shared" si="56"/>
        <v>0</v>
      </c>
      <c r="G192" s="103">
        <v>76046.13</v>
      </c>
      <c r="H192" s="103"/>
      <c r="I192" s="103">
        <f t="shared" si="57"/>
        <v>76046.13</v>
      </c>
      <c r="J192" s="103"/>
      <c r="K192" s="103"/>
      <c r="L192" s="103">
        <f t="shared" si="58"/>
        <v>0</v>
      </c>
      <c r="M192" s="103">
        <v>1798.07</v>
      </c>
      <c r="N192" s="103"/>
      <c r="O192" s="103">
        <f t="shared" si="59"/>
        <v>1798.07</v>
      </c>
      <c r="P192" s="103">
        <v>8642318.2200000007</v>
      </c>
      <c r="Q192" s="103"/>
      <c r="R192" s="103">
        <f t="shared" si="60"/>
        <v>8642318.2200000007</v>
      </c>
      <c r="S192" s="103">
        <v>505137.91</v>
      </c>
      <c r="T192" s="103"/>
      <c r="U192" s="103">
        <f t="shared" si="61"/>
        <v>505137.91</v>
      </c>
      <c r="V192" s="103">
        <v>57366.66</v>
      </c>
      <c r="W192" s="103"/>
      <c r="X192" s="103">
        <f t="shared" si="62"/>
        <v>57366.66</v>
      </c>
      <c r="Y192" s="103">
        <v>81031715.739999995</v>
      </c>
      <c r="Z192" s="103">
        <v>112843.6</v>
      </c>
      <c r="AA192" s="103">
        <f t="shared" si="63"/>
        <v>81144559.339999989</v>
      </c>
      <c r="AB192" s="103"/>
      <c r="AC192" s="103"/>
      <c r="AD192" s="103">
        <f t="shared" si="64"/>
        <v>0</v>
      </c>
      <c r="AE192" s="103">
        <v>950797.73</v>
      </c>
      <c r="AF192" s="103">
        <v>94609.42</v>
      </c>
      <c r="AG192" s="103">
        <f t="shared" si="65"/>
        <v>1045407.15</v>
      </c>
      <c r="AH192" s="103">
        <v>5325136.08</v>
      </c>
      <c r="AI192" s="103">
        <v>0.14000000000000001</v>
      </c>
      <c r="AJ192" s="109">
        <f t="shared" si="66"/>
        <v>5325136.22</v>
      </c>
    </row>
    <row r="193" spans="1:36" ht="15.95" customHeight="1" thickTop="1" thickBot="1" x14ac:dyDescent="0.25">
      <c r="A193" s="52" t="s">
        <v>89</v>
      </c>
      <c r="B193" s="104">
        <f t="shared" si="54"/>
        <v>27050943.68</v>
      </c>
      <c r="C193" s="104">
        <f t="shared" si="55"/>
        <v>89239361.920000002</v>
      </c>
      <c r="D193" s="103"/>
      <c r="E193" s="103"/>
      <c r="F193" s="103">
        <f t="shared" si="56"/>
        <v>0</v>
      </c>
      <c r="G193" s="103">
        <v>20905781.870000001</v>
      </c>
      <c r="H193" s="103">
        <v>89239361.920000002</v>
      </c>
      <c r="I193" s="103">
        <f t="shared" si="57"/>
        <v>110145143.79000001</v>
      </c>
      <c r="J193" s="103"/>
      <c r="K193" s="103"/>
      <c r="L193" s="103">
        <f t="shared" si="58"/>
        <v>0</v>
      </c>
      <c r="M193" s="103">
        <v>772391.72</v>
      </c>
      <c r="N193" s="103"/>
      <c r="O193" s="103">
        <f t="shared" si="59"/>
        <v>772391.72</v>
      </c>
      <c r="P193" s="103">
        <v>1099858.95</v>
      </c>
      <c r="Q193" s="103"/>
      <c r="R193" s="103">
        <f t="shared" si="60"/>
        <v>1099858.95</v>
      </c>
      <c r="S193" s="103"/>
      <c r="T193" s="103"/>
      <c r="U193" s="103">
        <f t="shared" si="61"/>
        <v>0</v>
      </c>
      <c r="V193" s="103"/>
      <c r="W193" s="103"/>
      <c r="X193" s="103">
        <f t="shared" si="62"/>
        <v>0</v>
      </c>
      <c r="Y193" s="103"/>
      <c r="Z193" s="103"/>
      <c r="AA193" s="103">
        <f t="shared" si="63"/>
        <v>0</v>
      </c>
      <c r="AB193" s="103"/>
      <c r="AC193" s="103"/>
      <c r="AD193" s="103">
        <f t="shared" si="64"/>
        <v>0</v>
      </c>
      <c r="AE193" s="103"/>
      <c r="AF193" s="103"/>
      <c r="AG193" s="103">
        <f t="shared" si="65"/>
        <v>0</v>
      </c>
      <c r="AH193" s="103">
        <v>4272911.1399999997</v>
      </c>
      <c r="AI193" s="103"/>
      <c r="AJ193" s="109">
        <f t="shared" si="66"/>
        <v>4272911.1399999997</v>
      </c>
    </row>
    <row r="194" spans="1:36" ht="15.95" customHeight="1" thickTop="1" thickBot="1" x14ac:dyDescent="0.25">
      <c r="A194" s="52" t="s">
        <v>78</v>
      </c>
      <c r="B194" s="104">
        <f t="shared" si="54"/>
        <v>91584208.25999999</v>
      </c>
      <c r="C194" s="104">
        <f t="shared" si="55"/>
        <v>252688</v>
      </c>
      <c r="D194" s="78"/>
      <c r="E194" s="103"/>
      <c r="F194" s="103">
        <f t="shared" si="56"/>
        <v>0</v>
      </c>
      <c r="G194" s="103"/>
      <c r="H194" s="103"/>
      <c r="I194" s="103">
        <f t="shared" si="57"/>
        <v>0</v>
      </c>
      <c r="J194" s="103"/>
      <c r="K194" s="103"/>
      <c r="L194" s="103">
        <f t="shared" si="58"/>
        <v>0</v>
      </c>
      <c r="M194" s="103"/>
      <c r="N194" s="103"/>
      <c r="O194" s="103">
        <f t="shared" si="59"/>
        <v>0</v>
      </c>
      <c r="P194" s="103">
        <v>275129.40999999997</v>
      </c>
      <c r="Q194" s="103"/>
      <c r="R194" s="103">
        <f t="shared" si="60"/>
        <v>275129.40999999997</v>
      </c>
      <c r="S194" s="103">
        <v>37861.65</v>
      </c>
      <c r="T194" s="103"/>
      <c r="U194" s="103">
        <f t="shared" si="61"/>
        <v>37861.65</v>
      </c>
      <c r="V194" s="103">
        <v>1565198.33</v>
      </c>
      <c r="W194" s="103"/>
      <c r="X194" s="103">
        <f t="shared" si="62"/>
        <v>1565198.33</v>
      </c>
      <c r="Y194" s="103">
        <v>88842719.409999996</v>
      </c>
      <c r="Z194" s="103">
        <v>2128</v>
      </c>
      <c r="AA194" s="103">
        <f t="shared" si="63"/>
        <v>88844847.409999996</v>
      </c>
      <c r="AB194" s="103"/>
      <c r="AC194" s="103"/>
      <c r="AD194" s="103">
        <f t="shared" si="64"/>
        <v>0</v>
      </c>
      <c r="AE194" s="103">
        <v>666731.49</v>
      </c>
      <c r="AF194" s="103">
        <v>250560</v>
      </c>
      <c r="AG194" s="103">
        <f t="shared" si="65"/>
        <v>917291.49</v>
      </c>
      <c r="AH194" s="103">
        <v>196567.97</v>
      </c>
      <c r="AI194" s="103"/>
      <c r="AJ194" s="109">
        <f t="shared" si="66"/>
        <v>196567.97</v>
      </c>
    </row>
    <row r="195" spans="1:36" ht="15.95" customHeight="1" thickTop="1" thickBot="1" x14ac:dyDescent="0.25">
      <c r="A195" s="52" t="s">
        <v>95</v>
      </c>
      <c r="B195" s="104">
        <f t="shared" si="54"/>
        <v>9365225.3399999999</v>
      </c>
      <c r="C195" s="104">
        <f t="shared" si="55"/>
        <v>206328799.18000001</v>
      </c>
      <c r="D195" s="103">
        <v>8384390.5899999999</v>
      </c>
      <c r="E195" s="103"/>
      <c r="F195" s="103">
        <f t="shared" si="56"/>
        <v>8384390.5899999999</v>
      </c>
      <c r="G195" s="103">
        <v>980834.75</v>
      </c>
      <c r="H195" s="103">
        <v>141396.9</v>
      </c>
      <c r="I195" s="103">
        <f t="shared" si="57"/>
        <v>1122231.6499999999</v>
      </c>
      <c r="J195" s="103"/>
      <c r="K195" s="103">
        <v>206187402.28</v>
      </c>
      <c r="L195" s="103">
        <f t="shared" si="58"/>
        <v>206187402.28</v>
      </c>
      <c r="M195" s="103"/>
      <c r="N195" s="103"/>
      <c r="O195" s="103">
        <f t="shared" si="59"/>
        <v>0</v>
      </c>
      <c r="P195" s="103"/>
      <c r="Q195" s="103"/>
      <c r="R195" s="103">
        <f t="shared" si="60"/>
        <v>0</v>
      </c>
      <c r="S195" s="103"/>
      <c r="T195" s="103"/>
      <c r="U195" s="103">
        <f t="shared" si="61"/>
        <v>0</v>
      </c>
      <c r="V195" s="103"/>
      <c r="W195" s="103"/>
      <c r="X195" s="103">
        <f t="shared" si="62"/>
        <v>0</v>
      </c>
      <c r="Y195" s="103"/>
      <c r="Z195" s="103"/>
      <c r="AA195" s="103">
        <f t="shared" si="63"/>
        <v>0</v>
      </c>
      <c r="AB195" s="103"/>
      <c r="AC195" s="103"/>
      <c r="AD195" s="103">
        <f t="shared" si="64"/>
        <v>0</v>
      </c>
      <c r="AE195" s="103"/>
      <c r="AF195" s="103"/>
      <c r="AG195" s="103">
        <f t="shared" si="65"/>
        <v>0</v>
      </c>
      <c r="AH195" s="103"/>
      <c r="AI195" s="103"/>
      <c r="AJ195" s="109">
        <f t="shared" si="66"/>
        <v>0</v>
      </c>
    </row>
    <row r="196" spans="1:36" ht="15.95" customHeight="1" thickTop="1" thickBot="1" x14ac:dyDescent="0.25">
      <c r="A196" s="52" t="s">
        <v>98</v>
      </c>
      <c r="B196" s="104">
        <f t="shared" si="54"/>
        <v>10239322.599999998</v>
      </c>
      <c r="C196" s="104">
        <f t="shared" si="55"/>
        <v>0</v>
      </c>
      <c r="D196" s="103">
        <v>18621.330000000002</v>
      </c>
      <c r="E196" s="103"/>
      <c r="F196" s="103">
        <f t="shared" si="56"/>
        <v>18621.330000000002</v>
      </c>
      <c r="G196" s="103">
        <v>40867.550000000003</v>
      </c>
      <c r="H196" s="103"/>
      <c r="I196" s="103">
        <f t="shared" si="57"/>
        <v>40867.550000000003</v>
      </c>
      <c r="J196" s="103"/>
      <c r="K196" s="103"/>
      <c r="L196" s="103">
        <f t="shared" si="58"/>
        <v>0</v>
      </c>
      <c r="M196" s="103">
        <v>46041.39</v>
      </c>
      <c r="N196" s="103"/>
      <c r="O196" s="103">
        <f t="shared" si="59"/>
        <v>46041.39</v>
      </c>
      <c r="P196" s="103">
        <v>4523161.58</v>
      </c>
      <c r="Q196" s="103"/>
      <c r="R196" s="103">
        <f t="shared" si="60"/>
        <v>4523161.58</v>
      </c>
      <c r="S196" s="103"/>
      <c r="T196" s="103"/>
      <c r="U196" s="103">
        <f t="shared" si="61"/>
        <v>0</v>
      </c>
      <c r="V196" s="103">
        <v>117384.35</v>
      </c>
      <c r="W196" s="103"/>
      <c r="X196" s="103">
        <f t="shared" si="62"/>
        <v>117384.35</v>
      </c>
      <c r="Y196" s="103">
        <v>4356210.04</v>
      </c>
      <c r="Z196" s="103"/>
      <c r="AA196" s="103">
        <f t="shared" si="63"/>
        <v>4356210.04</v>
      </c>
      <c r="AB196" s="103"/>
      <c r="AC196" s="103"/>
      <c r="AD196" s="103">
        <f t="shared" si="64"/>
        <v>0</v>
      </c>
      <c r="AE196" s="103">
        <v>49367.92</v>
      </c>
      <c r="AF196" s="103"/>
      <c r="AG196" s="103">
        <f t="shared" si="65"/>
        <v>49367.92</v>
      </c>
      <c r="AH196" s="103">
        <v>1087668.44</v>
      </c>
      <c r="AI196" s="103"/>
      <c r="AJ196" s="109">
        <f t="shared" si="66"/>
        <v>1087668.44</v>
      </c>
    </row>
    <row r="197" spans="1:36" ht="15.95" customHeight="1" thickTop="1" thickBot="1" x14ac:dyDescent="0.25">
      <c r="A197" s="52" t="s">
        <v>83</v>
      </c>
      <c r="B197" s="104">
        <f t="shared" si="54"/>
        <v>26364400.640000001</v>
      </c>
      <c r="C197" s="104">
        <f t="shared" si="55"/>
        <v>0</v>
      </c>
      <c r="D197" s="103"/>
      <c r="E197" s="103"/>
      <c r="F197" s="103">
        <f t="shared" si="56"/>
        <v>0</v>
      </c>
      <c r="G197" s="103"/>
      <c r="H197" s="103"/>
      <c r="I197" s="103">
        <f t="shared" si="57"/>
        <v>0</v>
      </c>
      <c r="J197" s="103"/>
      <c r="K197" s="103"/>
      <c r="L197" s="103">
        <f t="shared" si="58"/>
        <v>0</v>
      </c>
      <c r="M197" s="103"/>
      <c r="N197" s="103"/>
      <c r="O197" s="103">
        <f t="shared" si="59"/>
        <v>0</v>
      </c>
      <c r="P197" s="103"/>
      <c r="Q197" s="103"/>
      <c r="R197" s="103">
        <f t="shared" si="60"/>
        <v>0</v>
      </c>
      <c r="S197" s="103"/>
      <c r="T197" s="103"/>
      <c r="U197" s="103">
        <f t="shared" si="61"/>
        <v>0</v>
      </c>
      <c r="V197" s="103"/>
      <c r="W197" s="103"/>
      <c r="X197" s="103">
        <f t="shared" si="62"/>
        <v>0</v>
      </c>
      <c r="Y197" s="103">
        <v>26362504.09</v>
      </c>
      <c r="Z197" s="103"/>
      <c r="AA197" s="103">
        <f t="shared" si="63"/>
        <v>26362504.09</v>
      </c>
      <c r="AB197" s="103"/>
      <c r="AC197" s="103"/>
      <c r="AD197" s="103">
        <f t="shared" si="64"/>
        <v>0</v>
      </c>
      <c r="AE197" s="103">
        <v>1896.55</v>
      </c>
      <c r="AF197" s="103"/>
      <c r="AG197" s="103">
        <f t="shared" si="65"/>
        <v>1896.55</v>
      </c>
      <c r="AH197" s="103"/>
      <c r="AI197" s="103"/>
      <c r="AJ197" s="109">
        <f t="shared" si="66"/>
        <v>0</v>
      </c>
    </row>
    <row r="198" spans="1:36" ht="15.95" customHeight="1" thickTop="1" thickBot="1" x14ac:dyDescent="0.25">
      <c r="A198" s="52" t="s">
        <v>85</v>
      </c>
      <c r="B198" s="104">
        <f t="shared" si="54"/>
        <v>0</v>
      </c>
      <c r="C198" s="104">
        <f t="shared" si="55"/>
        <v>0</v>
      </c>
      <c r="D198" s="103"/>
      <c r="E198" s="103"/>
      <c r="F198" s="103">
        <f t="shared" si="56"/>
        <v>0</v>
      </c>
      <c r="G198" s="103"/>
      <c r="H198" s="103"/>
      <c r="I198" s="103">
        <f t="shared" si="57"/>
        <v>0</v>
      </c>
      <c r="J198" s="103"/>
      <c r="K198" s="103"/>
      <c r="L198" s="103">
        <f t="shared" si="58"/>
        <v>0</v>
      </c>
      <c r="M198" s="103"/>
      <c r="N198" s="103"/>
      <c r="O198" s="103">
        <f t="shared" si="59"/>
        <v>0</v>
      </c>
      <c r="P198" s="103"/>
      <c r="Q198" s="103"/>
      <c r="R198" s="103">
        <f t="shared" si="60"/>
        <v>0</v>
      </c>
      <c r="S198" s="103"/>
      <c r="T198" s="103"/>
      <c r="U198" s="103">
        <f t="shared" si="61"/>
        <v>0</v>
      </c>
      <c r="V198" s="103"/>
      <c r="W198" s="103"/>
      <c r="X198" s="103">
        <f t="shared" si="62"/>
        <v>0</v>
      </c>
      <c r="Y198" s="103"/>
      <c r="Z198" s="103"/>
      <c r="AA198" s="103">
        <f t="shared" si="63"/>
        <v>0</v>
      </c>
      <c r="AB198" s="103"/>
      <c r="AC198" s="103"/>
      <c r="AD198" s="103">
        <f t="shared" si="64"/>
        <v>0</v>
      </c>
      <c r="AE198" s="103"/>
      <c r="AF198" s="103"/>
      <c r="AG198" s="103">
        <f t="shared" si="65"/>
        <v>0</v>
      </c>
      <c r="AH198" s="103"/>
      <c r="AI198" s="103"/>
      <c r="AJ198" s="109">
        <f t="shared" si="66"/>
        <v>0</v>
      </c>
    </row>
    <row r="199" spans="1:36" ht="15.95" customHeight="1" thickTop="1" thickBot="1" x14ac:dyDescent="0.25">
      <c r="A199" s="52" t="s">
        <v>81</v>
      </c>
      <c r="B199" s="104">
        <f t="shared" si="54"/>
        <v>30806001.520000003</v>
      </c>
      <c r="C199" s="104">
        <f t="shared" si="55"/>
        <v>153773.22999999998</v>
      </c>
      <c r="D199" s="103"/>
      <c r="E199" s="103"/>
      <c r="F199" s="103">
        <f t="shared" si="56"/>
        <v>0</v>
      </c>
      <c r="G199" s="103">
        <v>11202975.300000001</v>
      </c>
      <c r="H199" s="103">
        <v>49308.77</v>
      </c>
      <c r="I199" s="103">
        <f t="shared" si="57"/>
        <v>11252284.07</v>
      </c>
      <c r="J199" s="103"/>
      <c r="K199" s="103"/>
      <c r="L199" s="103">
        <f t="shared" si="58"/>
        <v>0</v>
      </c>
      <c r="M199" s="103"/>
      <c r="N199" s="103"/>
      <c r="O199" s="103">
        <f t="shared" si="59"/>
        <v>0</v>
      </c>
      <c r="P199" s="103">
        <v>3930469.78</v>
      </c>
      <c r="Q199" s="103"/>
      <c r="R199" s="103">
        <f t="shared" si="60"/>
        <v>3930469.78</v>
      </c>
      <c r="S199" s="103"/>
      <c r="T199" s="103"/>
      <c r="U199" s="103">
        <f t="shared" si="61"/>
        <v>0</v>
      </c>
      <c r="V199" s="103">
        <v>18014.34</v>
      </c>
      <c r="W199" s="103"/>
      <c r="X199" s="103">
        <f t="shared" si="62"/>
        <v>18014.34</v>
      </c>
      <c r="Y199" s="103">
        <v>14740136.560000001</v>
      </c>
      <c r="Z199" s="103">
        <v>16394.46</v>
      </c>
      <c r="AA199" s="103">
        <f t="shared" si="63"/>
        <v>14756531.020000001</v>
      </c>
      <c r="AB199" s="103"/>
      <c r="AC199" s="103"/>
      <c r="AD199" s="103">
        <f t="shared" si="64"/>
        <v>0</v>
      </c>
      <c r="AE199" s="103">
        <v>160352.03</v>
      </c>
      <c r="AF199" s="103"/>
      <c r="AG199" s="103">
        <f t="shared" si="65"/>
        <v>160352.03</v>
      </c>
      <c r="AH199" s="103">
        <v>754053.51</v>
      </c>
      <c r="AI199" s="103">
        <v>88070</v>
      </c>
      <c r="AJ199" s="109">
        <f t="shared" si="66"/>
        <v>842123.51</v>
      </c>
    </row>
    <row r="200" spans="1:36" ht="15.95" customHeight="1" thickTop="1" thickBot="1" x14ac:dyDescent="0.25">
      <c r="A200" s="52" t="s">
        <v>80</v>
      </c>
      <c r="B200" s="104">
        <f t="shared" si="54"/>
        <v>120381260.02000001</v>
      </c>
      <c r="C200" s="104">
        <f t="shared" si="55"/>
        <v>1506460.37</v>
      </c>
      <c r="D200" s="103">
        <v>31034.48</v>
      </c>
      <c r="E200" s="103"/>
      <c r="F200" s="103">
        <f t="shared" si="56"/>
        <v>31034.48</v>
      </c>
      <c r="G200" s="103">
        <v>3401619.56</v>
      </c>
      <c r="H200" s="103">
        <v>1506460.37</v>
      </c>
      <c r="I200" s="103">
        <f t="shared" si="57"/>
        <v>4908079.93</v>
      </c>
      <c r="J200" s="103"/>
      <c r="K200" s="103"/>
      <c r="L200" s="103">
        <f t="shared" si="58"/>
        <v>0</v>
      </c>
      <c r="M200" s="103"/>
      <c r="N200" s="103"/>
      <c r="O200" s="103">
        <f t="shared" si="59"/>
        <v>0</v>
      </c>
      <c r="P200" s="103">
        <v>2650900.37</v>
      </c>
      <c r="Q200" s="103"/>
      <c r="R200" s="103">
        <f t="shared" si="60"/>
        <v>2650900.37</v>
      </c>
      <c r="S200" s="103">
        <v>344293.5</v>
      </c>
      <c r="T200" s="103"/>
      <c r="U200" s="103">
        <f t="shared" si="61"/>
        <v>344293.5</v>
      </c>
      <c r="V200" s="103">
        <v>36573.9</v>
      </c>
      <c r="W200" s="103"/>
      <c r="X200" s="103">
        <f t="shared" si="62"/>
        <v>36573.9</v>
      </c>
      <c r="Y200" s="103">
        <v>108617609.53</v>
      </c>
      <c r="Z200" s="103"/>
      <c r="AA200" s="103">
        <f t="shared" si="63"/>
        <v>108617609.53</v>
      </c>
      <c r="AB200" s="103"/>
      <c r="AC200" s="103"/>
      <c r="AD200" s="103">
        <f t="shared" si="64"/>
        <v>0</v>
      </c>
      <c r="AE200" s="103">
        <v>929934.62</v>
      </c>
      <c r="AF200" s="103"/>
      <c r="AG200" s="103">
        <f t="shared" si="65"/>
        <v>929934.62</v>
      </c>
      <c r="AH200" s="103">
        <v>4369294.0599999996</v>
      </c>
      <c r="AI200" s="103"/>
      <c r="AJ200" s="109">
        <f t="shared" si="66"/>
        <v>4369294.0599999996</v>
      </c>
    </row>
    <row r="201" spans="1:36" ht="15.95" customHeight="1" thickTop="1" thickBot="1" x14ac:dyDescent="0.25">
      <c r="A201" s="52" t="s">
        <v>107</v>
      </c>
      <c r="B201" s="104">
        <f t="shared" si="54"/>
        <v>56176425.359999992</v>
      </c>
      <c r="C201" s="104">
        <f t="shared" si="55"/>
        <v>0</v>
      </c>
      <c r="D201" s="103"/>
      <c r="E201" s="103"/>
      <c r="F201" s="103">
        <f t="shared" si="56"/>
        <v>0</v>
      </c>
      <c r="G201" s="103">
        <v>13235.35</v>
      </c>
      <c r="H201" s="103"/>
      <c r="I201" s="103">
        <f t="shared" si="57"/>
        <v>13235.35</v>
      </c>
      <c r="J201" s="103"/>
      <c r="K201" s="103"/>
      <c r="L201" s="103">
        <f t="shared" si="58"/>
        <v>0</v>
      </c>
      <c r="M201" s="103"/>
      <c r="N201" s="103"/>
      <c r="O201" s="103">
        <f t="shared" si="59"/>
        <v>0</v>
      </c>
      <c r="P201" s="103">
        <v>353746.7</v>
      </c>
      <c r="Q201" s="103"/>
      <c r="R201" s="103">
        <f t="shared" si="60"/>
        <v>353746.7</v>
      </c>
      <c r="S201" s="103">
        <v>9482.76</v>
      </c>
      <c r="T201" s="103"/>
      <c r="U201" s="103">
        <f t="shared" si="61"/>
        <v>9482.76</v>
      </c>
      <c r="V201" s="103">
        <v>354964.6</v>
      </c>
      <c r="W201" s="103"/>
      <c r="X201" s="103">
        <f t="shared" si="62"/>
        <v>354964.6</v>
      </c>
      <c r="Y201" s="103">
        <v>48713861.079999998</v>
      </c>
      <c r="Z201" s="103"/>
      <c r="AA201" s="103">
        <f t="shared" si="63"/>
        <v>48713861.079999998</v>
      </c>
      <c r="AB201" s="103"/>
      <c r="AC201" s="103"/>
      <c r="AD201" s="103">
        <f t="shared" si="64"/>
        <v>0</v>
      </c>
      <c r="AE201" s="103">
        <v>6582108.8899999997</v>
      </c>
      <c r="AF201" s="103"/>
      <c r="AG201" s="103">
        <f t="shared" si="65"/>
        <v>6582108.8899999997</v>
      </c>
      <c r="AH201" s="103">
        <v>149025.98000000001</v>
      </c>
      <c r="AI201" s="103"/>
      <c r="AJ201" s="109">
        <f t="shared" si="66"/>
        <v>149025.98000000001</v>
      </c>
    </row>
    <row r="202" spans="1:36" ht="15.95" customHeight="1" thickTop="1" thickBot="1" x14ac:dyDescent="0.25">
      <c r="A202" s="52" t="s">
        <v>79</v>
      </c>
      <c r="B202" s="104">
        <f t="shared" si="54"/>
        <v>42606870.799999997</v>
      </c>
      <c r="C202" s="104">
        <f t="shared" si="55"/>
        <v>81001976.400000006</v>
      </c>
      <c r="D202" s="103">
        <v>28690.52</v>
      </c>
      <c r="E202" s="103"/>
      <c r="F202" s="103">
        <f t="shared" si="56"/>
        <v>28690.52</v>
      </c>
      <c r="G202" s="103">
        <v>2134455.31</v>
      </c>
      <c r="H202" s="103">
        <v>79825627.950000003</v>
      </c>
      <c r="I202" s="103">
        <f t="shared" si="57"/>
        <v>81960083.260000005</v>
      </c>
      <c r="J202" s="103"/>
      <c r="K202" s="103">
        <v>8361.8700000000008</v>
      </c>
      <c r="L202" s="103">
        <f t="shared" si="58"/>
        <v>8361.8700000000008</v>
      </c>
      <c r="M202" s="103">
        <v>22453.43</v>
      </c>
      <c r="N202" s="103">
        <v>158012</v>
      </c>
      <c r="O202" s="103">
        <f t="shared" si="59"/>
        <v>180465.43</v>
      </c>
      <c r="P202" s="103">
        <v>5133120.08</v>
      </c>
      <c r="Q202" s="103">
        <v>54103</v>
      </c>
      <c r="R202" s="103">
        <f t="shared" si="60"/>
        <v>5187223.08</v>
      </c>
      <c r="S202" s="103">
        <v>5581048.7199999997</v>
      </c>
      <c r="T202" s="103">
        <v>847057.45</v>
      </c>
      <c r="U202" s="103">
        <f t="shared" si="61"/>
        <v>6428106.1699999999</v>
      </c>
      <c r="V202" s="103">
        <v>206759.78</v>
      </c>
      <c r="W202" s="103"/>
      <c r="X202" s="103">
        <f t="shared" si="62"/>
        <v>206759.78</v>
      </c>
      <c r="Y202" s="103">
        <v>18914966.399999999</v>
      </c>
      <c r="Z202" s="103">
        <v>108814.13</v>
      </c>
      <c r="AA202" s="103">
        <f t="shared" si="63"/>
        <v>19023780.529999997</v>
      </c>
      <c r="AB202" s="103"/>
      <c r="AC202" s="103"/>
      <c r="AD202" s="103">
        <f t="shared" si="64"/>
        <v>0</v>
      </c>
      <c r="AE202" s="103">
        <v>6393396.4699999997</v>
      </c>
      <c r="AF202" s="103"/>
      <c r="AG202" s="103">
        <f t="shared" si="65"/>
        <v>6393396.4699999997</v>
      </c>
      <c r="AH202" s="103">
        <v>4191980.09</v>
      </c>
      <c r="AI202" s="103"/>
      <c r="AJ202" s="109">
        <f t="shared" si="66"/>
        <v>4191980.09</v>
      </c>
    </row>
    <row r="203" spans="1:36" ht="15.95" customHeight="1" thickTop="1" thickBot="1" x14ac:dyDescent="0.25">
      <c r="A203" s="52" t="s">
        <v>84</v>
      </c>
      <c r="B203" s="104">
        <f t="shared" si="54"/>
        <v>0</v>
      </c>
      <c r="C203" s="104">
        <f t="shared" si="55"/>
        <v>0</v>
      </c>
      <c r="D203" s="103"/>
      <c r="E203" s="103"/>
      <c r="F203" s="103">
        <f t="shared" si="56"/>
        <v>0</v>
      </c>
      <c r="G203" s="103"/>
      <c r="H203" s="103"/>
      <c r="I203" s="103">
        <f t="shared" si="57"/>
        <v>0</v>
      </c>
      <c r="J203" s="103"/>
      <c r="K203" s="103"/>
      <c r="L203" s="103">
        <f t="shared" si="58"/>
        <v>0</v>
      </c>
      <c r="M203" s="103"/>
      <c r="N203" s="103"/>
      <c r="O203" s="103">
        <f t="shared" si="59"/>
        <v>0</v>
      </c>
      <c r="P203" s="103"/>
      <c r="Q203" s="103"/>
      <c r="R203" s="103">
        <f t="shared" si="60"/>
        <v>0</v>
      </c>
      <c r="S203" s="103"/>
      <c r="T203" s="103"/>
      <c r="U203" s="103">
        <f t="shared" si="61"/>
        <v>0</v>
      </c>
      <c r="V203" s="103"/>
      <c r="W203" s="103"/>
      <c r="X203" s="103">
        <f t="shared" si="62"/>
        <v>0</v>
      </c>
      <c r="Y203" s="103"/>
      <c r="Z203" s="103"/>
      <c r="AA203" s="103">
        <f t="shared" si="63"/>
        <v>0</v>
      </c>
      <c r="AB203" s="103"/>
      <c r="AC203" s="103"/>
      <c r="AD203" s="103">
        <f t="shared" si="64"/>
        <v>0</v>
      </c>
      <c r="AE203" s="103"/>
      <c r="AF203" s="103"/>
      <c r="AG203" s="103">
        <f t="shared" si="65"/>
        <v>0</v>
      </c>
      <c r="AH203" s="103"/>
      <c r="AI203" s="103"/>
      <c r="AJ203" s="109">
        <f t="shared" si="66"/>
        <v>0</v>
      </c>
    </row>
    <row r="204" spans="1:36" ht="15.95" customHeight="1" thickTop="1" thickBot="1" x14ac:dyDescent="0.25">
      <c r="A204" s="52" t="s">
        <v>100</v>
      </c>
      <c r="B204" s="104">
        <f t="shared" si="54"/>
        <v>1361897.9</v>
      </c>
      <c r="C204" s="104">
        <f t="shared" si="55"/>
        <v>22305275.52</v>
      </c>
      <c r="D204" s="103"/>
      <c r="E204" s="103"/>
      <c r="F204" s="103">
        <f t="shared" si="56"/>
        <v>0</v>
      </c>
      <c r="G204" s="103">
        <v>1361897.9</v>
      </c>
      <c r="H204" s="103"/>
      <c r="I204" s="103">
        <f t="shared" si="57"/>
        <v>1361897.9</v>
      </c>
      <c r="J204" s="103"/>
      <c r="K204" s="103">
        <v>22305275.52</v>
      </c>
      <c r="L204" s="103">
        <f t="shared" si="58"/>
        <v>22305275.52</v>
      </c>
      <c r="M204" s="103"/>
      <c r="N204" s="103"/>
      <c r="O204" s="103">
        <f t="shared" si="59"/>
        <v>0</v>
      </c>
      <c r="P204" s="103"/>
      <c r="Q204" s="103"/>
      <c r="R204" s="103">
        <f t="shared" si="60"/>
        <v>0</v>
      </c>
      <c r="S204" s="103"/>
      <c r="T204" s="103"/>
      <c r="U204" s="103">
        <f t="shared" si="61"/>
        <v>0</v>
      </c>
      <c r="V204" s="103"/>
      <c r="W204" s="103"/>
      <c r="X204" s="103">
        <f t="shared" si="62"/>
        <v>0</v>
      </c>
      <c r="Y204" s="103"/>
      <c r="Z204" s="103"/>
      <c r="AA204" s="103">
        <f t="shared" si="63"/>
        <v>0</v>
      </c>
      <c r="AB204" s="103"/>
      <c r="AC204" s="103"/>
      <c r="AD204" s="103">
        <f t="shared" si="64"/>
        <v>0</v>
      </c>
      <c r="AE204" s="103"/>
      <c r="AF204" s="103"/>
      <c r="AG204" s="103">
        <f t="shared" si="65"/>
        <v>0</v>
      </c>
      <c r="AH204" s="103"/>
      <c r="AI204" s="103"/>
      <c r="AJ204" s="109">
        <f t="shared" si="66"/>
        <v>0</v>
      </c>
    </row>
    <row r="205" spans="1:36" ht="15.95" customHeight="1" thickTop="1" thickBot="1" x14ac:dyDescent="0.25">
      <c r="A205" s="52" t="s">
        <v>92</v>
      </c>
      <c r="B205" s="104">
        <f t="shared" si="54"/>
        <v>6962889.1899999995</v>
      </c>
      <c r="C205" s="104">
        <f t="shared" si="55"/>
        <v>18700873.469999999</v>
      </c>
      <c r="D205" s="103">
        <v>195327.84</v>
      </c>
      <c r="E205" s="103"/>
      <c r="F205" s="103">
        <f t="shared" si="56"/>
        <v>195327.84</v>
      </c>
      <c r="G205" s="103"/>
      <c r="H205" s="103"/>
      <c r="I205" s="103">
        <f t="shared" si="57"/>
        <v>0</v>
      </c>
      <c r="J205" s="103"/>
      <c r="K205" s="103">
        <v>18700873.469999999</v>
      </c>
      <c r="L205" s="103">
        <f t="shared" si="58"/>
        <v>18700873.469999999</v>
      </c>
      <c r="M205" s="103"/>
      <c r="N205" s="103"/>
      <c r="O205" s="103">
        <f t="shared" si="59"/>
        <v>0</v>
      </c>
      <c r="P205" s="103"/>
      <c r="Q205" s="103"/>
      <c r="R205" s="103">
        <f t="shared" si="60"/>
        <v>0</v>
      </c>
      <c r="S205" s="103">
        <v>1637.93</v>
      </c>
      <c r="T205" s="103"/>
      <c r="U205" s="103">
        <f t="shared" si="61"/>
        <v>1637.93</v>
      </c>
      <c r="V205" s="103"/>
      <c r="W205" s="103"/>
      <c r="X205" s="103">
        <f t="shared" si="62"/>
        <v>0</v>
      </c>
      <c r="Y205" s="103">
        <v>6121263.9500000002</v>
      </c>
      <c r="Z205" s="103"/>
      <c r="AA205" s="103">
        <f t="shared" si="63"/>
        <v>6121263.9500000002</v>
      </c>
      <c r="AB205" s="103"/>
      <c r="AC205" s="103"/>
      <c r="AD205" s="103">
        <f t="shared" si="64"/>
        <v>0</v>
      </c>
      <c r="AE205" s="103">
        <v>637762.93000000005</v>
      </c>
      <c r="AF205" s="103"/>
      <c r="AG205" s="103">
        <f t="shared" si="65"/>
        <v>637762.93000000005</v>
      </c>
      <c r="AH205" s="103">
        <v>6896.54</v>
      </c>
      <c r="AI205" s="103"/>
      <c r="AJ205" s="109">
        <f t="shared" si="66"/>
        <v>6896.54</v>
      </c>
    </row>
    <row r="206" spans="1:36" ht="15.95" customHeight="1" thickTop="1" thickBot="1" x14ac:dyDescent="0.25">
      <c r="A206" s="52" t="s">
        <v>101</v>
      </c>
      <c r="B206" s="104">
        <f t="shared" si="54"/>
        <v>52570824.339999996</v>
      </c>
      <c r="C206" s="104">
        <f t="shared" si="55"/>
        <v>0</v>
      </c>
      <c r="D206" s="103">
        <v>538305.49</v>
      </c>
      <c r="E206" s="103"/>
      <c r="F206" s="103">
        <f t="shared" si="56"/>
        <v>538305.49</v>
      </c>
      <c r="G206" s="103">
        <v>16978.75</v>
      </c>
      <c r="H206" s="103"/>
      <c r="I206" s="103">
        <f t="shared" si="57"/>
        <v>16978.75</v>
      </c>
      <c r="J206" s="103">
        <v>431.03</v>
      </c>
      <c r="K206" s="103"/>
      <c r="L206" s="103">
        <f t="shared" si="58"/>
        <v>431.03</v>
      </c>
      <c r="M206" s="103">
        <v>9051.7199999999993</v>
      </c>
      <c r="N206" s="103"/>
      <c r="O206" s="103">
        <f t="shared" si="59"/>
        <v>9051.7199999999993</v>
      </c>
      <c r="P206" s="103">
        <v>381847.75</v>
      </c>
      <c r="Q206" s="103"/>
      <c r="R206" s="103">
        <f t="shared" si="60"/>
        <v>381847.75</v>
      </c>
      <c r="S206" s="103">
        <v>21185.65</v>
      </c>
      <c r="T206" s="103"/>
      <c r="U206" s="103">
        <f t="shared" si="61"/>
        <v>21185.65</v>
      </c>
      <c r="V206" s="103"/>
      <c r="W206" s="103"/>
      <c r="X206" s="103">
        <f t="shared" si="62"/>
        <v>0</v>
      </c>
      <c r="Y206" s="103">
        <v>30399727.420000002</v>
      </c>
      <c r="Z206" s="103"/>
      <c r="AA206" s="103">
        <f t="shared" si="63"/>
        <v>30399727.420000002</v>
      </c>
      <c r="AB206" s="103"/>
      <c r="AC206" s="103"/>
      <c r="AD206" s="103">
        <f t="shared" si="64"/>
        <v>0</v>
      </c>
      <c r="AE206" s="103">
        <v>20513693.02</v>
      </c>
      <c r="AF206" s="103"/>
      <c r="AG206" s="103">
        <f t="shared" si="65"/>
        <v>20513693.02</v>
      </c>
      <c r="AH206" s="103">
        <v>689603.51</v>
      </c>
      <c r="AI206" s="103"/>
      <c r="AJ206" s="109">
        <f t="shared" si="66"/>
        <v>689603.51</v>
      </c>
    </row>
    <row r="207" spans="1:36" ht="15.95" customHeight="1" thickTop="1" thickBot="1" x14ac:dyDescent="0.25">
      <c r="A207" s="51" t="s">
        <v>115</v>
      </c>
      <c r="B207" s="104">
        <f t="shared" si="54"/>
        <v>53343598.280000001</v>
      </c>
      <c r="C207" s="104">
        <f t="shared" si="55"/>
        <v>-11508.13</v>
      </c>
      <c r="D207" s="103">
        <v>6274.71</v>
      </c>
      <c r="E207" s="103"/>
      <c r="F207" s="103">
        <f t="shared" si="56"/>
        <v>6274.71</v>
      </c>
      <c r="G207" s="103">
        <v>134970.26</v>
      </c>
      <c r="H207" s="103"/>
      <c r="I207" s="103">
        <f t="shared" si="57"/>
        <v>134970.26</v>
      </c>
      <c r="J207" s="103"/>
      <c r="K207" s="103">
        <v>-11508.13</v>
      </c>
      <c r="L207" s="103">
        <f t="shared" si="58"/>
        <v>-11508.13</v>
      </c>
      <c r="M207" s="103"/>
      <c r="N207" s="103"/>
      <c r="O207" s="103">
        <f t="shared" si="59"/>
        <v>0</v>
      </c>
      <c r="P207" s="103">
        <v>523146.93</v>
      </c>
      <c r="Q207" s="103"/>
      <c r="R207" s="103">
        <f t="shared" si="60"/>
        <v>523146.93</v>
      </c>
      <c r="S207" s="103">
        <v>99609.56</v>
      </c>
      <c r="T207" s="103"/>
      <c r="U207" s="103">
        <f t="shared" si="61"/>
        <v>99609.56</v>
      </c>
      <c r="V207" s="103">
        <v>3739.76</v>
      </c>
      <c r="W207" s="103"/>
      <c r="X207" s="103">
        <f t="shared" si="62"/>
        <v>3739.76</v>
      </c>
      <c r="Y207" s="103">
        <v>52325064.719999999</v>
      </c>
      <c r="Z207" s="103"/>
      <c r="AA207" s="103">
        <f t="shared" si="63"/>
        <v>52325064.719999999</v>
      </c>
      <c r="AB207" s="103"/>
      <c r="AC207" s="103"/>
      <c r="AD207" s="103">
        <f t="shared" si="64"/>
        <v>0</v>
      </c>
      <c r="AE207" s="103"/>
      <c r="AF207" s="103"/>
      <c r="AG207" s="103">
        <f t="shared" si="65"/>
        <v>0</v>
      </c>
      <c r="AH207" s="103">
        <v>250792.34</v>
      </c>
      <c r="AI207" s="103"/>
      <c r="AJ207" s="109">
        <f t="shared" si="66"/>
        <v>250792.34</v>
      </c>
    </row>
    <row r="208" spans="1:36" ht="15.95" customHeight="1" thickTop="1" thickBot="1" x14ac:dyDescent="0.25">
      <c r="A208" s="52" t="s">
        <v>106</v>
      </c>
      <c r="B208" s="104">
        <f t="shared" si="54"/>
        <v>0</v>
      </c>
      <c r="C208" s="104">
        <f t="shared" si="55"/>
        <v>0</v>
      </c>
      <c r="D208" s="103"/>
      <c r="E208" s="103"/>
      <c r="F208" s="103">
        <f t="shared" si="56"/>
        <v>0</v>
      </c>
      <c r="G208" s="103"/>
      <c r="H208" s="103"/>
      <c r="I208" s="103">
        <f t="shared" si="57"/>
        <v>0</v>
      </c>
      <c r="J208" s="103"/>
      <c r="K208" s="103"/>
      <c r="L208" s="103">
        <f t="shared" si="58"/>
        <v>0</v>
      </c>
      <c r="M208" s="103"/>
      <c r="N208" s="103"/>
      <c r="O208" s="103">
        <f t="shared" si="59"/>
        <v>0</v>
      </c>
      <c r="P208" s="103"/>
      <c r="Q208" s="103"/>
      <c r="R208" s="103">
        <f t="shared" si="60"/>
        <v>0</v>
      </c>
      <c r="S208" s="103"/>
      <c r="T208" s="103"/>
      <c r="U208" s="103">
        <f t="shared" si="61"/>
        <v>0</v>
      </c>
      <c r="V208" s="103"/>
      <c r="W208" s="103"/>
      <c r="X208" s="103">
        <f t="shared" si="62"/>
        <v>0</v>
      </c>
      <c r="Y208" s="103"/>
      <c r="Z208" s="103"/>
      <c r="AA208" s="103">
        <f t="shared" si="63"/>
        <v>0</v>
      </c>
      <c r="AB208" s="103"/>
      <c r="AC208" s="103"/>
      <c r="AD208" s="103">
        <f t="shared" si="64"/>
        <v>0</v>
      </c>
      <c r="AE208" s="103"/>
      <c r="AF208" s="103"/>
      <c r="AG208" s="103">
        <f t="shared" si="65"/>
        <v>0</v>
      </c>
      <c r="AH208" s="103"/>
      <c r="AI208" s="103"/>
      <c r="AJ208" s="109">
        <f t="shared" si="66"/>
        <v>0</v>
      </c>
    </row>
    <row r="209" spans="1:36" ht="15.95" customHeight="1" thickTop="1" thickBot="1" x14ac:dyDescent="0.25">
      <c r="A209" s="52" t="s">
        <v>82</v>
      </c>
      <c r="B209" s="104">
        <f t="shared" si="54"/>
        <v>5597793.4100000001</v>
      </c>
      <c r="C209" s="104">
        <f t="shared" si="55"/>
        <v>0</v>
      </c>
      <c r="D209" s="103"/>
      <c r="E209" s="103"/>
      <c r="F209" s="103">
        <f t="shared" si="56"/>
        <v>0</v>
      </c>
      <c r="G209" s="103"/>
      <c r="H209" s="103"/>
      <c r="I209" s="103">
        <f t="shared" si="57"/>
        <v>0</v>
      </c>
      <c r="J209" s="103"/>
      <c r="K209" s="103"/>
      <c r="L209" s="103">
        <f t="shared" si="58"/>
        <v>0</v>
      </c>
      <c r="M209" s="103"/>
      <c r="N209" s="103"/>
      <c r="O209" s="103">
        <f t="shared" si="59"/>
        <v>0</v>
      </c>
      <c r="P209" s="103"/>
      <c r="Q209" s="103"/>
      <c r="R209" s="103">
        <f t="shared" si="60"/>
        <v>0</v>
      </c>
      <c r="S209" s="103"/>
      <c r="T209" s="103"/>
      <c r="U209" s="103">
        <f t="shared" si="61"/>
        <v>0</v>
      </c>
      <c r="V209" s="103"/>
      <c r="W209" s="103"/>
      <c r="X209" s="103">
        <f t="shared" si="62"/>
        <v>0</v>
      </c>
      <c r="Y209" s="103">
        <v>5597793.4100000001</v>
      </c>
      <c r="Z209" s="103"/>
      <c r="AA209" s="103">
        <f t="shared" si="63"/>
        <v>5597793.4100000001</v>
      </c>
      <c r="AB209" s="103"/>
      <c r="AC209" s="103"/>
      <c r="AD209" s="103">
        <f t="shared" si="64"/>
        <v>0</v>
      </c>
      <c r="AE209" s="103"/>
      <c r="AF209" s="103"/>
      <c r="AG209" s="103">
        <f t="shared" si="65"/>
        <v>0</v>
      </c>
      <c r="AH209" s="103"/>
      <c r="AI209" s="103"/>
      <c r="AJ209" s="109">
        <f t="shared" si="66"/>
        <v>0</v>
      </c>
    </row>
    <row r="210" spans="1:36" ht="15.95" customHeight="1" thickTop="1" thickBot="1" x14ac:dyDescent="0.25">
      <c r="A210" s="52" t="s">
        <v>104</v>
      </c>
      <c r="B210" s="104">
        <f t="shared" si="54"/>
        <v>0</v>
      </c>
      <c r="C210" s="104">
        <f t="shared" si="55"/>
        <v>0</v>
      </c>
      <c r="D210" s="103"/>
      <c r="E210" s="103"/>
      <c r="F210" s="103">
        <f t="shared" si="56"/>
        <v>0</v>
      </c>
      <c r="G210" s="103"/>
      <c r="H210" s="103"/>
      <c r="I210" s="103">
        <f t="shared" si="57"/>
        <v>0</v>
      </c>
      <c r="J210" s="103"/>
      <c r="K210" s="103"/>
      <c r="L210" s="103">
        <f t="shared" si="58"/>
        <v>0</v>
      </c>
      <c r="M210" s="103"/>
      <c r="N210" s="103"/>
      <c r="O210" s="103">
        <f t="shared" si="59"/>
        <v>0</v>
      </c>
      <c r="P210" s="103"/>
      <c r="Q210" s="103"/>
      <c r="R210" s="103">
        <f t="shared" si="60"/>
        <v>0</v>
      </c>
      <c r="S210" s="103"/>
      <c r="T210" s="103"/>
      <c r="U210" s="103">
        <f t="shared" si="61"/>
        <v>0</v>
      </c>
      <c r="V210" s="103"/>
      <c r="W210" s="103"/>
      <c r="X210" s="103">
        <f t="shared" si="62"/>
        <v>0</v>
      </c>
      <c r="Y210" s="103"/>
      <c r="Z210" s="103"/>
      <c r="AA210" s="103">
        <f t="shared" si="63"/>
        <v>0</v>
      </c>
      <c r="AB210" s="103"/>
      <c r="AC210" s="103"/>
      <c r="AD210" s="103">
        <f t="shared" si="64"/>
        <v>0</v>
      </c>
      <c r="AE210" s="103"/>
      <c r="AF210" s="103"/>
      <c r="AG210" s="103">
        <f t="shared" si="65"/>
        <v>0</v>
      </c>
      <c r="AH210" s="103"/>
      <c r="AI210" s="103"/>
      <c r="AJ210" s="109">
        <f t="shared" si="66"/>
        <v>0</v>
      </c>
    </row>
    <row r="211" spans="1:36" ht="15.95" customHeight="1" thickTop="1" thickBot="1" x14ac:dyDescent="0.25">
      <c r="A211" s="52" t="s">
        <v>114</v>
      </c>
      <c r="B211" s="104">
        <f t="shared" si="54"/>
        <v>41675825.549999997</v>
      </c>
      <c r="C211" s="104">
        <f t="shared" si="55"/>
        <v>1873779.29</v>
      </c>
      <c r="D211" s="103">
        <v>80240.88</v>
      </c>
      <c r="E211" s="103"/>
      <c r="F211" s="103">
        <f t="shared" si="56"/>
        <v>80240.88</v>
      </c>
      <c r="G211" s="103">
        <v>2795147.82</v>
      </c>
      <c r="H211" s="103"/>
      <c r="I211" s="103">
        <f t="shared" si="57"/>
        <v>2795147.82</v>
      </c>
      <c r="J211" s="103"/>
      <c r="K211" s="103"/>
      <c r="L211" s="103">
        <f t="shared" si="58"/>
        <v>0</v>
      </c>
      <c r="M211" s="103">
        <v>3370395.94</v>
      </c>
      <c r="N211" s="103"/>
      <c r="O211" s="103">
        <f t="shared" si="59"/>
        <v>3370395.94</v>
      </c>
      <c r="P211" s="103">
        <v>13138451.82</v>
      </c>
      <c r="Q211" s="103">
        <v>1727216.78</v>
      </c>
      <c r="R211" s="103">
        <f t="shared" si="60"/>
        <v>14865668.6</v>
      </c>
      <c r="S211" s="103">
        <v>1253709.3799999999</v>
      </c>
      <c r="T211" s="103"/>
      <c r="U211" s="103">
        <f t="shared" si="61"/>
        <v>1253709.3799999999</v>
      </c>
      <c r="V211" s="103">
        <v>1018924.31</v>
      </c>
      <c r="W211" s="103"/>
      <c r="X211" s="103">
        <f t="shared" si="62"/>
        <v>1018924.31</v>
      </c>
      <c r="Y211" s="103">
        <v>18498249.82</v>
      </c>
      <c r="Z211" s="103"/>
      <c r="AA211" s="103">
        <f t="shared" si="63"/>
        <v>18498249.82</v>
      </c>
      <c r="AB211" s="103"/>
      <c r="AC211" s="103"/>
      <c r="AD211" s="103">
        <f t="shared" si="64"/>
        <v>0</v>
      </c>
      <c r="AE211" s="103">
        <v>304246.5</v>
      </c>
      <c r="AF211" s="103">
        <v>96250</v>
      </c>
      <c r="AG211" s="103">
        <f t="shared" si="65"/>
        <v>400496.5</v>
      </c>
      <c r="AH211" s="103">
        <v>1216459.08</v>
      </c>
      <c r="AI211" s="103">
        <v>50312.51</v>
      </c>
      <c r="AJ211" s="109">
        <f t="shared" si="66"/>
        <v>1266771.5900000001</v>
      </c>
    </row>
    <row r="212" spans="1:36" ht="15.95" customHeight="1" thickTop="1" thickBot="1" x14ac:dyDescent="0.25">
      <c r="A212" s="52" t="s">
        <v>116</v>
      </c>
      <c r="B212" s="104">
        <f t="shared" si="54"/>
        <v>70575636.310000002</v>
      </c>
      <c r="C212" s="104">
        <f t="shared" si="55"/>
        <v>886068019.84000015</v>
      </c>
      <c r="D212" s="103">
        <v>3889002.25</v>
      </c>
      <c r="E212" s="103"/>
      <c r="F212" s="103">
        <f t="shared" si="56"/>
        <v>3889002.25</v>
      </c>
      <c r="G212" s="103">
        <v>23375852.239999998</v>
      </c>
      <c r="H212" s="103">
        <v>6279574.9800000004</v>
      </c>
      <c r="I212" s="103">
        <f t="shared" si="57"/>
        <v>29655427.219999999</v>
      </c>
      <c r="J212" s="103"/>
      <c r="K212" s="103">
        <v>879629732.58000004</v>
      </c>
      <c r="L212" s="103">
        <f t="shared" si="58"/>
        <v>879629732.58000004</v>
      </c>
      <c r="M212" s="103">
        <v>1471196.41</v>
      </c>
      <c r="N212" s="103"/>
      <c r="O212" s="103">
        <f t="shared" si="59"/>
        <v>1471196.41</v>
      </c>
      <c r="P212" s="103">
        <v>13049509.34</v>
      </c>
      <c r="Q212" s="103">
        <v>137591.09</v>
      </c>
      <c r="R212" s="103">
        <f t="shared" si="60"/>
        <v>13187100.43</v>
      </c>
      <c r="S212" s="103">
        <v>8746.4699999999993</v>
      </c>
      <c r="T212" s="103"/>
      <c r="U212" s="103">
        <f t="shared" si="61"/>
        <v>8746.4699999999993</v>
      </c>
      <c r="V212" s="103">
        <v>64336.74</v>
      </c>
      <c r="W212" s="103"/>
      <c r="X212" s="103">
        <f t="shared" si="62"/>
        <v>64336.74</v>
      </c>
      <c r="Y212" s="103">
        <v>27131079.07</v>
      </c>
      <c r="Z212" s="103">
        <v>0.62</v>
      </c>
      <c r="AA212" s="103">
        <f t="shared" si="63"/>
        <v>27131079.690000001</v>
      </c>
      <c r="AB212" s="103"/>
      <c r="AC212" s="103"/>
      <c r="AD212" s="103">
        <f t="shared" si="64"/>
        <v>0</v>
      </c>
      <c r="AE212" s="103">
        <v>380930.36</v>
      </c>
      <c r="AF212" s="103"/>
      <c r="AG212" s="103">
        <f t="shared" si="65"/>
        <v>380930.36</v>
      </c>
      <c r="AH212" s="103">
        <v>1204983.43</v>
      </c>
      <c r="AI212" s="103">
        <v>21120.57</v>
      </c>
      <c r="AJ212" s="109">
        <f t="shared" si="66"/>
        <v>1226104</v>
      </c>
    </row>
    <row r="213" spans="1:36" ht="15.95" customHeight="1" thickTop="1" thickBot="1" x14ac:dyDescent="0.25">
      <c r="A213" s="52" t="s">
        <v>119</v>
      </c>
      <c r="B213" s="104">
        <f t="shared" si="54"/>
        <v>20812615.18</v>
      </c>
      <c r="C213" s="104">
        <f t="shared" si="55"/>
        <v>199475.78</v>
      </c>
      <c r="D213" s="103"/>
      <c r="E213" s="103"/>
      <c r="F213" s="103">
        <f t="shared" si="56"/>
        <v>0</v>
      </c>
      <c r="G213" s="103">
        <v>51069.48</v>
      </c>
      <c r="H213" s="103"/>
      <c r="I213" s="103">
        <f t="shared" si="57"/>
        <v>51069.48</v>
      </c>
      <c r="J213" s="103"/>
      <c r="K213" s="103">
        <v>29136.91</v>
      </c>
      <c r="L213" s="103">
        <f t="shared" si="58"/>
        <v>29136.91</v>
      </c>
      <c r="M213" s="103"/>
      <c r="N213" s="103"/>
      <c r="O213" s="103">
        <f t="shared" si="59"/>
        <v>0</v>
      </c>
      <c r="P213" s="103">
        <v>1909824.03</v>
      </c>
      <c r="Q213" s="103">
        <v>40017.199999999997</v>
      </c>
      <c r="R213" s="103">
        <f t="shared" si="60"/>
        <v>1949841.23</v>
      </c>
      <c r="S213" s="103">
        <v>95890.16</v>
      </c>
      <c r="T213" s="103"/>
      <c r="U213" s="103">
        <f t="shared" si="61"/>
        <v>95890.16</v>
      </c>
      <c r="V213" s="103">
        <v>124768.88</v>
      </c>
      <c r="W213" s="103"/>
      <c r="X213" s="103">
        <f t="shared" si="62"/>
        <v>124768.88</v>
      </c>
      <c r="Y213" s="103">
        <v>17280100.82</v>
      </c>
      <c r="Z213" s="103">
        <v>82030.42</v>
      </c>
      <c r="AA213" s="103">
        <f t="shared" si="63"/>
        <v>17362131.240000002</v>
      </c>
      <c r="AB213" s="103"/>
      <c r="AC213" s="103"/>
      <c r="AD213" s="103">
        <f t="shared" si="64"/>
        <v>0</v>
      </c>
      <c r="AE213" s="103">
        <v>436147.65</v>
      </c>
      <c r="AF213" s="103"/>
      <c r="AG213" s="103">
        <f t="shared" si="65"/>
        <v>436147.65</v>
      </c>
      <c r="AH213" s="103">
        <v>914814.16</v>
      </c>
      <c r="AI213" s="103">
        <v>48291.25</v>
      </c>
      <c r="AJ213" s="109">
        <f t="shared" si="66"/>
        <v>963105.41</v>
      </c>
    </row>
    <row r="214" spans="1:36" ht="15.95" customHeight="1" thickTop="1" thickBot="1" x14ac:dyDescent="0.25">
      <c r="A214" s="52" t="s">
        <v>124</v>
      </c>
      <c r="B214" s="104">
        <f t="shared" si="54"/>
        <v>17515338.420000002</v>
      </c>
      <c r="C214" s="104">
        <f t="shared" si="55"/>
        <v>0</v>
      </c>
      <c r="D214" s="103"/>
      <c r="E214" s="103"/>
      <c r="F214" s="103">
        <f t="shared" si="56"/>
        <v>0</v>
      </c>
      <c r="G214" s="103">
        <v>514904.66</v>
      </c>
      <c r="H214" s="103"/>
      <c r="I214" s="103">
        <f t="shared" si="57"/>
        <v>514904.66</v>
      </c>
      <c r="J214" s="103"/>
      <c r="K214" s="103"/>
      <c r="L214" s="103">
        <f t="shared" si="58"/>
        <v>0</v>
      </c>
      <c r="M214" s="103">
        <v>16775.86</v>
      </c>
      <c r="N214" s="103"/>
      <c r="O214" s="103">
        <f t="shared" si="59"/>
        <v>16775.86</v>
      </c>
      <c r="P214" s="103">
        <v>182945.85</v>
      </c>
      <c r="Q214" s="103"/>
      <c r="R214" s="103">
        <f t="shared" si="60"/>
        <v>182945.85</v>
      </c>
      <c r="S214" s="103"/>
      <c r="T214" s="103"/>
      <c r="U214" s="103">
        <f t="shared" si="61"/>
        <v>0</v>
      </c>
      <c r="V214" s="103">
        <v>184060.94</v>
      </c>
      <c r="W214" s="103"/>
      <c r="X214" s="103">
        <f t="shared" si="62"/>
        <v>184060.94</v>
      </c>
      <c r="Y214" s="103">
        <v>10259908.970000001</v>
      </c>
      <c r="Z214" s="103"/>
      <c r="AA214" s="103">
        <f t="shared" si="63"/>
        <v>10259908.970000001</v>
      </c>
      <c r="AB214" s="103"/>
      <c r="AC214" s="103"/>
      <c r="AD214" s="103">
        <f t="shared" si="64"/>
        <v>0</v>
      </c>
      <c r="AE214" s="103">
        <v>5594673.1600000001</v>
      </c>
      <c r="AF214" s="103"/>
      <c r="AG214" s="103">
        <f t="shared" si="65"/>
        <v>5594673.1600000001</v>
      </c>
      <c r="AH214" s="103">
        <v>762068.98</v>
      </c>
      <c r="AI214" s="103"/>
      <c r="AJ214" s="109">
        <f t="shared" si="66"/>
        <v>762068.98</v>
      </c>
    </row>
    <row r="215" spans="1:36" ht="15.95" customHeight="1" thickTop="1" thickBot="1" x14ac:dyDescent="0.25">
      <c r="A215" s="52" t="s">
        <v>102</v>
      </c>
      <c r="B215" s="104">
        <f t="shared" si="54"/>
        <v>0</v>
      </c>
      <c r="C215" s="104">
        <f t="shared" si="55"/>
        <v>0</v>
      </c>
      <c r="D215" s="103"/>
      <c r="E215" s="103"/>
      <c r="F215" s="103">
        <f t="shared" si="56"/>
        <v>0</v>
      </c>
      <c r="G215" s="103"/>
      <c r="H215" s="103"/>
      <c r="I215" s="103">
        <f t="shared" si="57"/>
        <v>0</v>
      </c>
      <c r="J215" s="103"/>
      <c r="K215" s="103"/>
      <c r="L215" s="103">
        <f t="shared" si="58"/>
        <v>0</v>
      </c>
      <c r="M215" s="103"/>
      <c r="N215" s="103"/>
      <c r="O215" s="103">
        <f t="shared" si="59"/>
        <v>0</v>
      </c>
      <c r="P215" s="103"/>
      <c r="Q215" s="103"/>
      <c r="R215" s="103">
        <f t="shared" si="60"/>
        <v>0</v>
      </c>
      <c r="S215" s="103"/>
      <c r="T215" s="103"/>
      <c r="U215" s="103">
        <f t="shared" si="61"/>
        <v>0</v>
      </c>
      <c r="V215" s="103"/>
      <c r="W215" s="103"/>
      <c r="X215" s="103">
        <f t="shared" si="62"/>
        <v>0</v>
      </c>
      <c r="Y215" s="103"/>
      <c r="Z215" s="103"/>
      <c r="AA215" s="103">
        <f t="shared" si="63"/>
        <v>0</v>
      </c>
      <c r="AB215" s="103"/>
      <c r="AC215" s="103"/>
      <c r="AD215" s="103">
        <f t="shared" si="64"/>
        <v>0</v>
      </c>
      <c r="AE215" s="103"/>
      <c r="AF215" s="103"/>
      <c r="AG215" s="103">
        <f t="shared" si="65"/>
        <v>0</v>
      </c>
      <c r="AH215" s="103"/>
      <c r="AI215" s="103"/>
      <c r="AJ215" s="109">
        <f t="shared" si="66"/>
        <v>0</v>
      </c>
    </row>
    <row r="216" spans="1:36" ht="15.95" customHeight="1" thickTop="1" thickBot="1" x14ac:dyDescent="0.25">
      <c r="A216" s="51" t="s">
        <v>109</v>
      </c>
      <c r="B216" s="104">
        <f t="shared" si="54"/>
        <v>0</v>
      </c>
      <c r="C216" s="104">
        <f t="shared" si="55"/>
        <v>25357844.93</v>
      </c>
      <c r="D216" s="103"/>
      <c r="E216" s="103"/>
      <c r="F216" s="103">
        <f t="shared" si="56"/>
        <v>0</v>
      </c>
      <c r="G216" s="103"/>
      <c r="H216" s="103"/>
      <c r="I216" s="103">
        <f t="shared" si="57"/>
        <v>0</v>
      </c>
      <c r="J216" s="103"/>
      <c r="K216" s="103">
        <v>25357844.93</v>
      </c>
      <c r="L216" s="103">
        <f t="shared" si="58"/>
        <v>25357844.93</v>
      </c>
      <c r="M216" s="103"/>
      <c r="N216" s="103"/>
      <c r="O216" s="103">
        <f t="shared" si="59"/>
        <v>0</v>
      </c>
      <c r="P216" s="103"/>
      <c r="Q216" s="103"/>
      <c r="R216" s="103">
        <f t="shared" si="60"/>
        <v>0</v>
      </c>
      <c r="S216" s="103"/>
      <c r="T216" s="103"/>
      <c r="U216" s="103">
        <f t="shared" si="61"/>
        <v>0</v>
      </c>
      <c r="V216" s="103"/>
      <c r="W216" s="103"/>
      <c r="X216" s="103">
        <f t="shared" si="62"/>
        <v>0</v>
      </c>
      <c r="Y216" s="103"/>
      <c r="Z216" s="103"/>
      <c r="AA216" s="103">
        <f t="shared" si="63"/>
        <v>0</v>
      </c>
      <c r="AB216" s="103"/>
      <c r="AC216" s="103"/>
      <c r="AD216" s="103">
        <f t="shared" si="64"/>
        <v>0</v>
      </c>
      <c r="AE216" s="103"/>
      <c r="AF216" s="103"/>
      <c r="AG216" s="103">
        <f t="shared" si="65"/>
        <v>0</v>
      </c>
      <c r="AH216" s="103"/>
      <c r="AI216" s="103"/>
      <c r="AJ216" s="109">
        <f t="shared" si="66"/>
        <v>0</v>
      </c>
    </row>
    <row r="217" spans="1:36" ht="15.95" customHeight="1" thickTop="1" thickBot="1" x14ac:dyDescent="0.25">
      <c r="A217" s="52" t="s">
        <v>123</v>
      </c>
      <c r="B217" s="104">
        <f t="shared" si="54"/>
        <v>5733119.8099999996</v>
      </c>
      <c r="C217" s="104">
        <f t="shared" si="55"/>
        <v>0</v>
      </c>
      <c r="D217" s="103"/>
      <c r="E217" s="103"/>
      <c r="F217" s="103">
        <f t="shared" si="56"/>
        <v>0</v>
      </c>
      <c r="G217" s="103"/>
      <c r="H217" s="103"/>
      <c r="I217" s="103">
        <f t="shared" si="57"/>
        <v>0</v>
      </c>
      <c r="J217" s="103"/>
      <c r="K217" s="103"/>
      <c r="L217" s="103">
        <f t="shared" si="58"/>
        <v>0</v>
      </c>
      <c r="M217" s="103"/>
      <c r="N217" s="103"/>
      <c r="O217" s="103">
        <f t="shared" si="59"/>
        <v>0</v>
      </c>
      <c r="P217" s="103">
        <v>490817.21</v>
      </c>
      <c r="Q217" s="103"/>
      <c r="R217" s="103">
        <f t="shared" si="60"/>
        <v>490817.21</v>
      </c>
      <c r="S217" s="103">
        <v>345504.24</v>
      </c>
      <c r="T217" s="103"/>
      <c r="U217" s="103">
        <f t="shared" si="61"/>
        <v>345504.24</v>
      </c>
      <c r="V217" s="103">
        <v>1190.4100000000001</v>
      </c>
      <c r="W217" s="103"/>
      <c r="X217" s="103">
        <f t="shared" si="62"/>
        <v>1190.4100000000001</v>
      </c>
      <c r="Y217" s="103">
        <v>3935268.57</v>
      </c>
      <c r="Z217" s="103"/>
      <c r="AA217" s="103">
        <f t="shared" si="63"/>
        <v>3935268.57</v>
      </c>
      <c r="AB217" s="103"/>
      <c r="AC217" s="103"/>
      <c r="AD217" s="103">
        <f t="shared" si="64"/>
        <v>0</v>
      </c>
      <c r="AE217" s="103">
        <v>168019.14</v>
      </c>
      <c r="AF217" s="103"/>
      <c r="AG217" s="103">
        <f t="shared" si="65"/>
        <v>168019.14</v>
      </c>
      <c r="AH217" s="103">
        <v>792320.24</v>
      </c>
      <c r="AI217" s="103"/>
      <c r="AJ217" s="109">
        <f t="shared" si="66"/>
        <v>792320.24</v>
      </c>
    </row>
    <row r="218" spans="1:36" ht="15.95" customHeight="1" thickTop="1" thickBot="1" x14ac:dyDescent="0.25">
      <c r="A218" s="52" t="s">
        <v>118</v>
      </c>
      <c r="B218" s="104">
        <f t="shared" si="54"/>
        <v>11163874.609999999</v>
      </c>
      <c r="C218" s="104">
        <f t="shared" si="55"/>
        <v>399999.99</v>
      </c>
      <c r="D218" s="103">
        <v>1724.14</v>
      </c>
      <c r="E218" s="103"/>
      <c r="F218" s="103">
        <f t="shared" si="56"/>
        <v>1724.14</v>
      </c>
      <c r="G218" s="103">
        <v>7973769.5099999998</v>
      </c>
      <c r="H218" s="103"/>
      <c r="I218" s="103">
        <f t="shared" si="57"/>
        <v>7973769.5099999998</v>
      </c>
      <c r="J218" s="103"/>
      <c r="K218" s="103"/>
      <c r="L218" s="103">
        <f t="shared" si="58"/>
        <v>0</v>
      </c>
      <c r="M218" s="103"/>
      <c r="N218" s="103"/>
      <c r="O218" s="103">
        <f t="shared" si="59"/>
        <v>0</v>
      </c>
      <c r="P218" s="103">
        <v>2622328.73</v>
      </c>
      <c r="Q218" s="103">
        <v>361379.4</v>
      </c>
      <c r="R218" s="103">
        <f t="shared" si="60"/>
        <v>2983708.13</v>
      </c>
      <c r="S218" s="103"/>
      <c r="T218" s="103"/>
      <c r="U218" s="103">
        <f t="shared" si="61"/>
        <v>0</v>
      </c>
      <c r="V218" s="103">
        <v>16843.28</v>
      </c>
      <c r="W218" s="103"/>
      <c r="X218" s="103">
        <f t="shared" si="62"/>
        <v>16843.28</v>
      </c>
      <c r="Y218" s="103"/>
      <c r="Z218" s="103">
        <v>29849.52</v>
      </c>
      <c r="AA218" s="103">
        <f t="shared" si="63"/>
        <v>29849.52</v>
      </c>
      <c r="AB218" s="103"/>
      <c r="AC218" s="103"/>
      <c r="AD218" s="103">
        <f t="shared" si="64"/>
        <v>0</v>
      </c>
      <c r="AE218" s="103">
        <v>59228.05</v>
      </c>
      <c r="AF218" s="103">
        <v>6692.47</v>
      </c>
      <c r="AG218" s="103">
        <f t="shared" si="65"/>
        <v>65920.52</v>
      </c>
      <c r="AH218" s="103">
        <v>489980.9</v>
      </c>
      <c r="AI218" s="103">
        <v>2078.6</v>
      </c>
      <c r="AJ218" s="109">
        <f t="shared" si="66"/>
        <v>492059.5</v>
      </c>
    </row>
    <row r="219" spans="1:36" ht="15.95" customHeight="1" thickTop="1" thickBot="1" x14ac:dyDescent="0.25">
      <c r="A219" s="52" t="s">
        <v>120</v>
      </c>
      <c r="B219" s="104">
        <f t="shared" si="54"/>
        <v>0</v>
      </c>
      <c r="C219" s="104">
        <f t="shared" si="55"/>
        <v>0</v>
      </c>
      <c r="D219" s="103"/>
      <c r="E219" s="103"/>
      <c r="F219" s="103">
        <f t="shared" si="56"/>
        <v>0</v>
      </c>
      <c r="G219" s="103"/>
      <c r="H219" s="103"/>
      <c r="I219" s="103">
        <f t="shared" si="57"/>
        <v>0</v>
      </c>
      <c r="J219" s="103"/>
      <c r="K219" s="103"/>
      <c r="L219" s="103">
        <f t="shared" si="58"/>
        <v>0</v>
      </c>
      <c r="M219" s="103"/>
      <c r="N219" s="103"/>
      <c r="O219" s="103">
        <f t="shared" si="59"/>
        <v>0</v>
      </c>
      <c r="P219" s="103"/>
      <c r="Q219" s="103"/>
      <c r="R219" s="103">
        <f t="shared" si="60"/>
        <v>0</v>
      </c>
      <c r="S219" s="103"/>
      <c r="T219" s="103"/>
      <c r="U219" s="103">
        <f t="shared" si="61"/>
        <v>0</v>
      </c>
      <c r="V219" s="103"/>
      <c r="W219" s="103"/>
      <c r="X219" s="103">
        <f t="shared" si="62"/>
        <v>0</v>
      </c>
      <c r="Y219" s="103"/>
      <c r="Z219" s="103"/>
      <c r="AA219" s="103">
        <f t="shared" si="63"/>
        <v>0</v>
      </c>
      <c r="AB219" s="103"/>
      <c r="AC219" s="103"/>
      <c r="AD219" s="103">
        <f t="shared" si="64"/>
        <v>0</v>
      </c>
      <c r="AE219" s="103"/>
      <c r="AF219" s="103"/>
      <c r="AG219" s="103">
        <f t="shared" si="65"/>
        <v>0</v>
      </c>
      <c r="AH219" s="103"/>
      <c r="AI219" s="103"/>
      <c r="AJ219" s="109">
        <f t="shared" si="66"/>
        <v>0</v>
      </c>
    </row>
    <row r="220" spans="1:36" ht="15.95" customHeight="1" thickTop="1" thickBot="1" x14ac:dyDescent="0.25">
      <c r="A220" s="52" t="s">
        <v>163</v>
      </c>
      <c r="B220" s="104">
        <f t="shared" si="54"/>
        <v>204352.86</v>
      </c>
      <c r="C220" s="104">
        <f t="shared" si="55"/>
        <v>0</v>
      </c>
      <c r="D220" s="103"/>
      <c r="E220" s="103"/>
      <c r="F220" s="103">
        <f t="shared" si="56"/>
        <v>0</v>
      </c>
      <c r="G220" s="103"/>
      <c r="H220" s="103"/>
      <c r="I220" s="103">
        <f t="shared" si="57"/>
        <v>0</v>
      </c>
      <c r="J220" s="103"/>
      <c r="K220" s="103"/>
      <c r="L220" s="103">
        <f t="shared" si="58"/>
        <v>0</v>
      </c>
      <c r="M220" s="103"/>
      <c r="N220" s="103"/>
      <c r="O220" s="103">
        <f t="shared" si="59"/>
        <v>0</v>
      </c>
      <c r="P220" s="103"/>
      <c r="Q220" s="103"/>
      <c r="R220" s="103">
        <f t="shared" si="60"/>
        <v>0</v>
      </c>
      <c r="S220" s="103"/>
      <c r="T220" s="103"/>
      <c r="U220" s="103">
        <f t="shared" si="61"/>
        <v>0</v>
      </c>
      <c r="V220" s="103"/>
      <c r="W220" s="103"/>
      <c r="X220" s="103">
        <f t="shared" si="62"/>
        <v>0</v>
      </c>
      <c r="Y220" s="103">
        <v>92719.19</v>
      </c>
      <c r="Z220" s="103"/>
      <c r="AA220" s="103">
        <f t="shared" si="63"/>
        <v>92719.19</v>
      </c>
      <c r="AB220" s="103"/>
      <c r="AC220" s="103"/>
      <c r="AD220" s="103">
        <f t="shared" si="64"/>
        <v>0</v>
      </c>
      <c r="AE220" s="103">
        <v>111633.67</v>
      </c>
      <c r="AF220" s="103"/>
      <c r="AG220" s="103">
        <f t="shared" si="65"/>
        <v>111633.67</v>
      </c>
      <c r="AH220" s="103"/>
      <c r="AI220" s="103"/>
      <c r="AJ220" s="109">
        <f t="shared" si="66"/>
        <v>0</v>
      </c>
    </row>
    <row r="221" spans="1:36" ht="15.95" customHeight="1" thickTop="1" thickBot="1" x14ac:dyDescent="0.25">
      <c r="A221" s="52" t="s">
        <v>105</v>
      </c>
      <c r="B221" s="104">
        <f t="shared" si="54"/>
        <v>0</v>
      </c>
      <c r="C221" s="104">
        <f t="shared" si="55"/>
        <v>0</v>
      </c>
      <c r="D221" s="103"/>
      <c r="E221" s="103"/>
      <c r="F221" s="103">
        <f t="shared" si="56"/>
        <v>0</v>
      </c>
      <c r="G221" s="103"/>
      <c r="H221" s="103"/>
      <c r="I221" s="103">
        <f t="shared" si="57"/>
        <v>0</v>
      </c>
      <c r="J221" s="103"/>
      <c r="K221" s="103"/>
      <c r="L221" s="103">
        <f t="shared" si="58"/>
        <v>0</v>
      </c>
      <c r="M221" s="103"/>
      <c r="N221" s="103"/>
      <c r="O221" s="103">
        <f t="shared" si="59"/>
        <v>0</v>
      </c>
      <c r="P221" s="103"/>
      <c r="Q221" s="103"/>
      <c r="R221" s="103">
        <f t="shared" si="60"/>
        <v>0</v>
      </c>
      <c r="S221" s="103"/>
      <c r="T221" s="103"/>
      <c r="U221" s="103">
        <f t="shared" si="61"/>
        <v>0</v>
      </c>
      <c r="V221" s="103"/>
      <c r="W221" s="103"/>
      <c r="X221" s="103">
        <f t="shared" si="62"/>
        <v>0</v>
      </c>
      <c r="Y221" s="103"/>
      <c r="Z221" s="103"/>
      <c r="AA221" s="103">
        <f t="shared" si="63"/>
        <v>0</v>
      </c>
      <c r="AB221" s="103"/>
      <c r="AC221" s="103"/>
      <c r="AD221" s="103">
        <f t="shared" si="64"/>
        <v>0</v>
      </c>
      <c r="AE221" s="103"/>
      <c r="AF221" s="103"/>
      <c r="AG221" s="103">
        <f t="shared" si="65"/>
        <v>0</v>
      </c>
      <c r="AH221" s="103"/>
      <c r="AI221" s="103"/>
      <c r="AJ221" s="109">
        <f t="shared" si="66"/>
        <v>0</v>
      </c>
    </row>
    <row r="222" spans="1:36" ht="15.95" customHeight="1" thickTop="1" thickBot="1" x14ac:dyDescent="0.25">
      <c r="A222" s="52" t="s">
        <v>103</v>
      </c>
      <c r="B222" s="104">
        <f t="shared" si="54"/>
        <v>989811.72</v>
      </c>
      <c r="C222" s="104">
        <f t="shared" si="55"/>
        <v>15722525.73</v>
      </c>
      <c r="D222" s="103"/>
      <c r="E222" s="103"/>
      <c r="F222" s="103">
        <f t="shared" si="56"/>
        <v>0</v>
      </c>
      <c r="G222" s="103">
        <v>952185.84</v>
      </c>
      <c r="H222" s="103"/>
      <c r="I222" s="103">
        <f t="shared" si="57"/>
        <v>952185.84</v>
      </c>
      <c r="J222" s="103"/>
      <c r="K222" s="103"/>
      <c r="L222" s="103">
        <f t="shared" si="58"/>
        <v>0</v>
      </c>
      <c r="M222" s="103"/>
      <c r="N222" s="103"/>
      <c r="O222" s="103">
        <f t="shared" si="59"/>
        <v>0</v>
      </c>
      <c r="P222" s="103"/>
      <c r="Q222" s="103"/>
      <c r="R222" s="103">
        <f t="shared" si="60"/>
        <v>0</v>
      </c>
      <c r="S222" s="103"/>
      <c r="T222" s="103"/>
      <c r="U222" s="103">
        <f t="shared" si="61"/>
        <v>0</v>
      </c>
      <c r="V222" s="103"/>
      <c r="W222" s="103"/>
      <c r="X222" s="103">
        <f t="shared" si="62"/>
        <v>0</v>
      </c>
      <c r="Y222" s="103"/>
      <c r="Z222" s="103"/>
      <c r="AA222" s="103">
        <f t="shared" si="63"/>
        <v>0</v>
      </c>
      <c r="AB222" s="103"/>
      <c r="AC222" s="103">
        <v>15722525.73</v>
      </c>
      <c r="AD222" s="103">
        <f t="shared" si="64"/>
        <v>15722525.73</v>
      </c>
      <c r="AE222" s="103"/>
      <c r="AF222" s="103"/>
      <c r="AG222" s="103">
        <f t="shared" si="65"/>
        <v>0</v>
      </c>
      <c r="AH222" s="103">
        <v>37625.879999999997</v>
      </c>
      <c r="AI222" s="103"/>
      <c r="AJ222" s="109">
        <f t="shared" si="66"/>
        <v>37625.879999999997</v>
      </c>
    </row>
    <row r="223" spans="1:36" ht="15.95" customHeight="1" thickTop="1" thickBot="1" x14ac:dyDescent="0.25">
      <c r="A223" s="52" t="s">
        <v>110</v>
      </c>
      <c r="B223" s="104">
        <f>(D223+G223+J223+M223+P223+S223+V223+Y223+AB223+AE223+AH223)</f>
        <v>27719365.379999999</v>
      </c>
      <c r="C223" s="104">
        <f>(E223+H223+K223+N223+Q223+T223+W223+Z223+AC223+AF223+AI223)</f>
        <v>0</v>
      </c>
      <c r="D223" s="103"/>
      <c r="E223" s="103"/>
      <c r="F223" s="103">
        <f t="shared" si="56"/>
        <v>0</v>
      </c>
      <c r="G223" s="103">
        <v>26821294.579999998</v>
      </c>
      <c r="H223" s="103"/>
      <c r="I223" s="103">
        <f t="shared" si="57"/>
        <v>26821294.579999998</v>
      </c>
      <c r="J223" s="103"/>
      <c r="K223" s="103"/>
      <c r="L223" s="103">
        <f t="shared" si="58"/>
        <v>0</v>
      </c>
      <c r="M223" s="103"/>
      <c r="N223" s="103"/>
      <c r="O223" s="103">
        <f t="shared" si="59"/>
        <v>0</v>
      </c>
      <c r="P223" s="103"/>
      <c r="Q223" s="103"/>
      <c r="R223" s="103">
        <f t="shared" si="60"/>
        <v>0</v>
      </c>
      <c r="S223" s="103"/>
      <c r="T223" s="103"/>
      <c r="U223" s="103">
        <f t="shared" si="61"/>
        <v>0</v>
      </c>
      <c r="V223" s="103"/>
      <c r="W223" s="103"/>
      <c r="X223" s="103">
        <f t="shared" si="62"/>
        <v>0</v>
      </c>
      <c r="Y223" s="103"/>
      <c r="Z223" s="103"/>
      <c r="AA223" s="103">
        <f t="shared" si="63"/>
        <v>0</v>
      </c>
      <c r="AB223" s="103"/>
      <c r="AC223" s="103"/>
      <c r="AD223" s="103">
        <f t="shared" si="64"/>
        <v>0</v>
      </c>
      <c r="AE223" s="103">
        <v>898070.8</v>
      </c>
      <c r="AF223" s="103"/>
      <c r="AG223" s="103">
        <f t="shared" si="65"/>
        <v>898070.8</v>
      </c>
      <c r="AH223" s="103"/>
      <c r="AI223" s="103"/>
      <c r="AJ223" s="109">
        <f t="shared" si="66"/>
        <v>0</v>
      </c>
    </row>
    <row r="224" spans="1:36" ht="14.25" thickTop="1" thickBot="1" x14ac:dyDescent="0.25">
      <c r="A224" s="55" t="s">
        <v>19</v>
      </c>
      <c r="B224" s="66">
        <f>SUM(B186:B223)</f>
        <v>3712756359.3200006</v>
      </c>
      <c r="C224" s="66">
        <f t="shared" ref="C224:AJ224" si="67">SUM(C186:C223)</f>
        <v>2129615993.72</v>
      </c>
      <c r="D224" s="66">
        <f t="shared" si="67"/>
        <v>28449065.939999998</v>
      </c>
      <c r="E224" s="66">
        <f t="shared" si="67"/>
        <v>23648.21</v>
      </c>
      <c r="F224" s="66">
        <f t="shared" si="67"/>
        <v>28472714.149999999</v>
      </c>
      <c r="G224" s="66">
        <f t="shared" si="67"/>
        <v>394753335.55000007</v>
      </c>
      <c r="H224" s="66">
        <f t="shared" si="67"/>
        <v>450972247.55000001</v>
      </c>
      <c r="I224" s="66">
        <f t="shared" si="67"/>
        <v>845725583.10000002</v>
      </c>
      <c r="J224" s="66">
        <f t="shared" si="67"/>
        <v>1029808.5900000001</v>
      </c>
      <c r="K224" s="66">
        <f t="shared" si="67"/>
        <v>1579653414.8700004</v>
      </c>
      <c r="L224" s="66">
        <f t="shared" si="67"/>
        <v>1580683223.46</v>
      </c>
      <c r="M224" s="66">
        <f t="shared" si="67"/>
        <v>54428860.269999996</v>
      </c>
      <c r="N224" s="66">
        <f t="shared" si="67"/>
        <v>2254529.62</v>
      </c>
      <c r="O224" s="66">
        <f t="shared" si="67"/>
        <v>56683389.889999993</v>
      </c>
      <c r="P224" s="66">
        <f t="shared" si="67"/>
        <v>1070432915.6400003</v>
      </c>
      <c r="Q224" s="66">
        <f t="shared" si="67"/>
        <v>32825487.539999999</v>
      </c>
      <c r="R224" s="66">
        <f t="shared" si="67"/>
        <v>1103258403.1800003</v>
      </c>
      <c r="S224" s="66">
        <f t="shared" si="67"/>
        <v>168071165.84</v>
      </c>
      <c r="T224" s="66">
        <f t="shared" si="67"/>
        <v>847057.45</v>
      </c>
      <c r="U224" s="66">
        <f t="shared" si="67"/>
        <v>168918223.28999999</v>
      </c>
      <c r="V224" s="66">
        <f t="shared" si="67"/>
        <v>79661407.999999985</v>
      </c>
      <c r="W224" s="66">
        <f t="shared" si="67"/>
        <v>357164.64999999997</v>
      </c>
      <c r="X224" s="66">
        <f t="shared" si="67"/>
        <v>80018572.649999991</v>
      </c>
      <c r="Y224" s="66">
        <f t="shared" si="67"/>
        <v>1570178315.4099998</v>
      </c>
      <c r="Z224" s="66">
        <f t="shared" si="67"/>
        <v>6800709.1399999987</v>
      </c>
      <c r="AA224" s="66">
        <f t="shared" si="67"/>
        <v>1576979024.55</v>
      </c>
      <c r="AB224" s="66">
        <f t="shared" si="67"/>
        <v>0</v>
      </c>
      <c r="AC224" s="66">
        <f t="shared" si="67"/>
        <v>15722525.73</v>
      </c>
      <c r="AD224" s="66">
        <f t="shared" si="67"/>
        <v>15722525.73</v>
      </c>
      <c r="AE224" s="66">
        <f t="shared" si="67"/>
        <v>107911103.47999999</v>
      </c>
      <c r="AF224" s="66">
        <f t="shared" si="67"/>
        <v>1015387.6900000001</v>
      </c>
      <c r="AG224" s="66">
        <f t="shared" si="67"/>
        <v>108926491.17</v>
      </c>
      <c r="AH224" s="66">
        <f t="shared" si="67"/>
        <v>237840380.59999999</v>
      </c>
      <c r="AI224" s="66">
        <f t="shared" si="67"/>
        <v>39143821.270000003</v>
      </c>
      <c r="AJ224" s="102">
        <f t="shared" si="67"/>
        <v>276984201.86999995</v>
      </c>
    </row>
    <row r="225" spans="1:36" ht="13.5" thickTop="1" x14ac:dyDescent="0.2">
      <c r="A225" s="147"/>
      <c r="B225" s="35"/>
      <c r="C225" s="34"/>
      <c r="D225" s="35"/>
      <c r="E225" s="34"/>
      <c r="F225" s="34"/>
      <c r="G225" s="35"/>
      <c r="H225" s="34"/>
      <c r="I225" s="34"/>
      <c r="J225" s="34"/>
      <c r="K225" s="34"/>
      <c r="L225" s="34"/>
      <c r="M225" s="34"/>
      <c r="N225" s="34"/>
      <c r="O225" s="34"/>
      <c r="P225" s="34"/>
      <c r="Q225" s="34"/>
      <c r="R225" s="34"/>
      <c r="S225" s="34"/>
      <c r="T225" s="34"/>
      <c r="U225" s="34"/>
      <c r="V225" s="34"/>
      <c r="W225" s="34"/>
      <c r="X225" s="34"/>
      <c r="Y225" s="34"/>
      <c r="Z225" s="34"/>
      <c r="AA225" s="34"/>
      <c r="AB225" s="34"/>
      <c r="AC225" s="34"/>
      <c r="AD225" s="34"/>
      <c r="AE225" s="34"/>
      <c r="AF225" s="34"/>
      <c r="AG225" s="34"/>
      <c r="AH225" s="34"/>
      <c r="AI225" s="34"/>
      <c r="AJ225" s="34"/>
    </row>
    <row r="226" spans="1:36" x14ac:dyDescent="0.2">
      <c r="A226" s="5" t="s">
        <v>38</v>
      </c>
      <c r="B226" s="195">
        <f>(C224/B227*100)</f>
        <v>36.451219898914566</v>
      </c>
      <c r="C226" s="195"/>
      <c r="D226" s="195">
        <f>(E224/D227*100)</f>
        <v>8.305569281318409E-2</v>
      </c>
      <c r="E226" s="195"/>
      <c r="F226" s="36"/>
      <c r="G226" s="195">
        <f>(H224/G227*100)</f>
        <v>53.323708843826736</v>
      </c>
      <c r="H226" s="195"/>
      <c r="I226" s="36"/>
      <c r="J226" s="195">
        <f>(K224/J227*100)</f>
        <v>99.934850413117843</v>
      </c>
      <c r="K226" s="195"/>
      <c r="L226" s="36"/>
      <c r="M226" s="195">
        <f>(N224/M227*100)</f>
        <v>3.9774078868168417</v>
      </c>
      <c r="N226" s="195"/>
      <c r="O226" s="36"/>
      <c r="P226" s="195">
        <f>(Q224/P227*100)</f>
        <v>2.975321778232983</v>
      </c>
      <c r="Q226" s="195"/>
      <c r="R226" s="36"/>
      <c r="S226" s="195">
        <f>(T224/S227*100)</f>
        <v>0.50146007547437066</v>
      </c>
      <c r="T226" s="195"/>
      <c r="U226" s="36"/>
      <c r="V226" s="195">
        <f>(W224/V227*100)</f>
        <v>0.44635218821289485</v>
      </c>
      <c r="W226" s="195"/>
      <c r="X226" s="36"/>
      <c r="Y226" s="195">
        <f>(Z224/Y227*100)</f>
        <v>0.4312491817664233</v>
      </c>
      <c r="Z226" s="195"/>
      <c r="AA226" s="36"/>
      <c r="AB226" s="195">
        <f>(AC224/AB227*100)</f>
        <v>100</v>
      </c>
      <c r="AC226" s="195"/>
      <c r="AD226" s="36"/>
      <c r="AE226" s="195">
        <f>(AF224/AE227*100)</f>
        <v>0.93217699302853629</v>
      </c>
      <c r="AF226" s="195"/>
      <c r="AG226" s="36"/>
      <c r="AH226" s="195">
        <f>(AI224/AH227*100)</f>
        <v>14.132149417089066</v>
      </c>
      <c r="AI226" s="195"/>
      <c r="AJ226" s="36"/>
    </row>
    <row r="227" spans="1:36" x14ac:dyDescent="0.2">
      <c r="A227" s="5" t="s">
        <v>39</v>
      </c>
      <c r="B227" s="193">
        <f>(B224+C224)</f>
        <v>5842372353.0400009</v>
      </c>
      <c r="C227" s="194"/>
      <c r="D227" s="193">
        <f>(D224+E224)</f>
        <v>28472714.149999999</v>
      </c>
      <c r="E227" s="194"/>
      <c r="F227" s="37"/>
      <c r="G227" s="193">
        <f>(G224+H224)</f>
        <v>845725583.10000014</v>
      </c>
      <c r="H227" s="194"/>
      <c r="I227" s="37"/>
      <c r="J227" s="193">
        <f>(J224+K224)</f>
        <v>1580683223.4600003</v>
      </c>
      <c r="K227" s="194"/>
      <c r="L227" s="37"/>
      <c r="M227" s="193">
        <f>(M224+N224)</f>
        <v>56683389.889999993</v>
      </c>
      <c r="N227" s="194"/>
      <c r="O227" s="37"/>
      <c r="P227" s="193">
        <f>(P224+Q224)</f>
        <v>1103258403.1800003</v>
      </c>
      <c r="Q227" s="194"/>
      <c r="R227" s="37"/>
      <c r="S227" s="193">
        <f>(S224+T224)</f>
        <v>168918223.28999999</v>
      </c>
      <c r="T227" s="194"/>
      <c r="U227" s="37"/>
      <c r="V227" s="193">
        <f>(V224+W224)</f>
        <v>80018572.649999991</v>
      </c>
      <c r="W227" s="194"/>
      <c r="X227" s="37"/>
      <c r="Y227" s="193">
        <f>(Y224+Z224)</f>
        <v>1576979024.55</v>
      </c>
      <c r="Z227" s="194"/>
      <c r="AA227" s="37"/>
      <c r="AB227" s="193">
        <f>(AB224+AC224)</f>
        <v>15722525.73</v>
      </c>
      <c r="AC227" s="194"/>
      <c r="AD227" s="37"/>
      <c r="AE227" s="193">
        <f>(AE224+AF224)</f>
        <v>108926491.16999999</v>
      </c>
      <c r="AF227" s="194"/>
      <c r="AG227" s="37"/>
      <c r="AH227" s="193">
        <f>(AH224+AI224)</f>
        <v>276984201.87</v>
      </c>
      <c r="AI227" s="194"/>
      <c r="AJ227" s="37"/>
    </row>
    <row r="228" spans="1:36" x14ac:dyDescent="0.2">
      <c r="A228" s="5" t="s">
        <v>40</v>
      </c>
      <c r="B228" s="195">
        <f>SUM(D228:AI228)</f>
        <v>99.999999999999986</v>
      </c>
      <c r="C228" s="194"/>
      <c r="D228" s="195">
        <f>(D227/B227*100)</f>
        <v>0.48734850210607683</v>
      </c>
      <c r="E228" s="195"/>
      <c r="F228" s="36"/>
      <c r="G228" s="195">
        <f>(G227/B227*100)</f>
        <v>14.475722052531248</v>
      </c>
      <c r="H228" s="195"/>
      <c r="I228" s="36"/>
      <c r="J228" s="195">
        <f>(J227/B227*100)</f>
        <v>27.055502935164906</v>
      </c>
      <c r="K228" s="195"/>
      <c r="L228" s="36"/>
      <c r="M228" s="195">
        <f>(M227/B227*100)</f>
        <v>0.9702118671108928</v>
      </c>
      <c r="N228" s="195"/>
      <c r="O228" s="36"/>
      <c r="P228" s="195">
        <f>(P227/B227*100)</f>
        <v>18.883739969191357</v>
      </c>
      <c r="Q228" s="195"/>
      <c r="R228" s="36"/>
      <c r="S228" s="195">
        <f>(S227/B227*100)</f>
        <v>2.8912608283534964</v>
      </c>
      <c r="T228" s="195"/>
      <c r="U228" s="36"/>
      <c r="V228" s="195">
        <f>(V227/B227*100)</f>
        <v>1.369624662973824</v>
      </c>
      <c r="W228" s="195"/>
      <c r="X228" s="36"/>
      <c r="Y228" s="195">
        <f>(Y227/B227*100)</f>
        <v>26.992100627229622</v>
      </c>
      <c r="Z228" s="195"/>
      <c r="AA228" s="36"/>
      <c r="AB228" s="195">
        <f>(AB227/B227*100)</f>
        <v>0.26911201101071541</v>
      </c>
      <c r="AC228" s="195"/>
      <c r="AD228" s="36"/>
      <c r="AE228" s="195">
        <f>(AE227/B227*100)</f>
        <v>1.8644222686922982</v>
      </c>
      <c r="AF228" s="195"/>
      <c r="AG228" s="36"/>
      <c r="AH228" s="195">
        <f>(AH227/B227*100)</f>
        <v>4.7409542756355636</v>
      </c>
      <c r="AI228" s="195"/>
      <c r="AJ228" s="36"/>
    </row>
    <row r="229" spans="1:36" x14ac:dyDescent="0.2">
      <c r="A229" s="112" t="s">
        <v>97</v>
      </c>
    </row>
    <row r="230" spans="1:36" x14ac:dyDescent="0.2">
      <c r="C230" s="187"/>
      <c r="J230" s="40"/>
    </row>
    <row r="231" spans="1:36" x14ac:dyDescent="0.2">
      <c r="J231" s="40"/>
    </row>
    <row r="232" spans="1:36" x14ac:dyDescent="0.2">
      <c r="J232" s="40"/>
    </row>
    <row r="233" spans="1:36" x14ac:dyDescent="0.2">
      <c r="J233" s="40"/>
    </row>
    <row r="234" spans="1:36" x14ac:dyDescent="0.2">
      <c r="J234" s="40"/>
    </row>
    <row r="235" spans="1:36" x14ac:dyDescent="0.2">
      <c r="J235" s="40"/>
    </row>
    <row r="236" spans="1:36" x14ac:dyDescent="0.2">
      <c r="J236" s="40"/>
    </row>
    <row r="237" spans="1:36" ht="20.25" hidden="1" x14ac:dyDescent="0.3">
      <c r="A237" s="197" t="s">
        <v>42</v>
      </c>
      <c r="B237" s="197"/>
      <c r="C237" s="197"/>
      <c r="D237" s="197"/>
      <c r="E237" s="197"/>
      <c r="F237" s="197"/>
      <c r="G237" s="197"/>
      <c r="H237" s="197"/>
      <c r="I237" s="197"/>
      <c r="J237" s="197"/>
      <c r="K237" s="197"/>
      <c r="L237" s="197"/>
      <c r="M237" s="197"/>
      <c r="N237" s="197"/>
      <c r="O237" s="197"/>
      <c r="P237" s="197"/>
      <c r="Q237" s="197"/>
      <c r="R237" s="197"/>
      <c r="S237" s="197"/>
      <c r="T237" s="197"/>
      <c r="U237" s="197"/>
      <c r="V237" s="197"/>
      <c r="W237" s="197"/>
      <c r="X237" s="197"/>
      <c r="Y237" s="197"/>
      <c r="Z237" s="197"/>
      <c r="AA237" s="197"/>
      <c r="AB237" s="197"/>
      <c r="AC237" s="197"/>
      <c r="AD237" s="197"/>
      <c r="AE237" s="197"/>
      <c r="AF237" s="197"/>
      <c r="AG237" s="197"/>
      <c r="AH237" s="197"/>
      <c r="AI237" s="197"/>
    </row>
    <row r="238" spans="1:36" hidden="1" x14ac:dyDescent="0.2">
      <c r="A238" s="198" t="s">
        <v>56</v>
      </c>
      <c r="B238" s="198"/>
      <c r="C238" s="198"/>
      <c r="D238" s="198"/>
      <c r="E238" s="198"/>
      <c r="F238" s="198"/>
      <c r="G238" s="198"/>
      <c r="H238" s="198"/>
      <c r="I238" s="198"/>
      <c r="J238" s="198"/>
      <c r="K238" s="198"/>
      <c r="L238" s="198"/>
      <c r="M238" s="198"/>
      <c r="N238" s="198"/>
      <c r="O238" s="198"/>
      <c r="P238" s="198"/>
      <c r="Q238" s="198"/>
      <c r="R238" s="198"/>
      <c r="S238" s="198"/>
      <c r="T238" s="198"/>
      <c r="U238" s="198"/>
      <c r="V238" s="198"/>
      <c r="W238" s="198"/>
      <c r="X238" s="198"/>
      <c r="Y238" s="198"/>
      <c r="Z238" s="198"/>
      <c r="AA238" s="198"/>
      <c r="AB238" s="198"/>
      <c r="AC238" s="198"/>
      <c r="AD238" s="198"/>
      <c r="AE238" s="198"/>
      <c r="AF238" s="198"/>
      <c r="AG238" s="198"/>
      <c r="AH238" s="198"/>
      <c r="AI238" s="198"/>
    </row>
    <row r="239" spans="1:36" hidden="1" x14ac:dyDescent="0.2">
      <c r="A239" s="200" t="s">
        <v>128</v>
      </c>
      <c r="B239" s="200"/>
      <c r="C239" s="200"/>
      <c r="D239" s="200"/>
      <c r="E239" s="200"/>
      <c r="F239" s="200"/>
      <c r="G239" s="200"/>
      <c r="H239" s="200"/>
      <c r="I239" s="200"/>
      <c r="J239" s="200"/>
      <c r="K239" s="200"/>
      <c r="L239" s="200"/>
      <c r="M239" s="200"/>
      <c r="N239" s="200"/>
      <c r="O239" s="200"/>
      <c r="P239" s="200"/>
      <c r="Q239" s="200"/>
      <c r="R239" s="200"/>
      <c r="S239" s="200"/>
      <c r="T239" s="200"/>
      <c r="U239" s="200"/>
      <c r="V239" s="200"/>
      <c r="W239" s="200"/>
      <c r="X239" s="200"/>
      <c r="Y239" s="200"/>
      <c r="Z239" s="200"/>
      <c r="AA239" s="200"/>
      <c r="AB239" s="200"/>
      <c r="AC239" s="200"/>
      <c r="AD239" s="200"/>
      <c r="AE239" s="200"/>
      <c r="AF239" s="200"/>
      <c r="AG239" s="200"/>
      <c r="AH239" s="200"/>
      <c r="AI239" s="200"/>
    </row>
    <row r="240" spans="1:36" hidden="1" x14ac:dyDescent="0.2">
      <c r="A240" s="198" t="s">
        <v>113</v>
      </c>
      <c r="B240" s="198"/>
      <c r="C240" s="198"/>
      <c r="D240" s="198"/>
      <c r="E240" s="198"/>
      <c r="F240" s="198"/>
      <c r="G240" s="198"/>
      <c r="H240" s="198"/>
      <c r="I240" s="198"/>
      <c r="J240" s="198"/>
      <c r="K240" s="198"/>
      <c r="L240" s="198"/>
      <c r="M240" s="198"/>
      <c r="N240" s="198"/>
      <c r="O240" s="198"/>
      <c r="P240" s="198"/>
      <c r="Q240" s="198"/>
      <c r="R240" s="198"/>
      <c r="S240" s="198"/>
      <c r="T240" s="198"/>
      <c r="U240" s="198"/>
      <c r="V240" s="198"/>
      <c r="W240" s="198"/>
      <c r="X240" s="198"/>
      <c r="Y240" s="198"/>
      <c r="Z240" s="198"/>
      <c r="AA240" s="198"/>
      <c r="AB240" s="198"/>
      <c r="AC240" s="198"/>
      <c r="AD240" s="198"/>
      <c r="AE240" s="198"/>
      <c r="AF240" s="198"/>
      <c r="AG240" s="198"/>
      <c r="AH240" s="198"/>
      <c r="AI240" s="198"/>
    </row>
    <row r="241" spans="1:36" hidden="1" x14ac:dyDescent="0.2">
      <c r="A241" s="33"/>
      <c r="B241" s="33"/>
      <c r="C241" s="33"/>
      <c r="D241" s="33"/>
      <c r="E241" s="33"/>
      <c r="F241" s="33"/>
      <c r="G241" s="33"/>
      <c r="H241" s="33"/>
      <c r="I241" s="33"/>
      <c r="J241" s="33"/>
      <c r="K241" s="33"/>
      <c r="L241" s="33"/>
      <c r="M241" s="33"/>
      <c r="N241" s="33"/>
      <c r="O241" s="33"/>
      <c r="P241" s="33"/>
      <c r="Q241" s="33"/>
      <c r="R241" s="33"/>
      <c r="S241" s="33"/>
      <c r="T241" s="33"/>
      <c r="U241" s="33"/>
      <c r="V241" s="33"/>
      <c r="W241" s="33"/>
      <c r="X241" s="33"/>
      <c r="Y241" s="33"/>
      <c r="Z241" s="33"/>
      <c r="AA241" s="33"/>
      <c r="AB241" s="33"/>
      <c r="AC241" s="33"/>
      <c r="AD241" s="33"/>
      <c r="AE241" s="33"/>
      <c r="AF241" s="33"/>
      <c r="AG241" s="33"/>
      <c r="AH241" s="33"/>
      <c r="AI241" s="33"/>
      <c r="AJ241" s="33"/>
    </row>
    <row r="242" spans="1:36" ht="13.5" hidden="1" thickBot="1" x14ac:dyDescent="0.25"/>
    <row r="243" spans="1:36" ht="24.75" hidden="1" customHeight="1" thickTop="1" thickBot="1" x14ac:dyDescent="0.25">
      <c r="A243" s="192" t="s">
        <v>33</v>
      </c>
      <c r="B243" s="196" t="s">
        <v>0</v>
      </c>
      <c r="C243" s="196"/>
      <c r="D243" s="196" t="s">
        <v>12</v>
      </c>
      <c r="E243" s="196"/>
      <c r="F243" s="159"/>
      <c r="G243" s="196" t="s">
        <v>13</v>
      </c>
      <c r="H243" s="196"/>
      <c r="I243" s="159"/>
      <c r="J243" s="196" t="s">
        <v>14</v>
      </c>
      <c r="K243" s="196"/>
      <c r="L243" s="159"/>
      <c r="M243" s="196" t="s">
        <v>15</v>
      </c>
      <c r="N243" s="196"/>
      <c r="O243" s="159"/>
      <c r="P243" s="196" t="s">
        <v>27</v>
      </c>
      <c r="Q243" s="196"/>
      <c r="R243" s="159"/>
      <c r="S243" s="196" t="s">
        <v>35</v>
      </c>
      <c r="T243" s="196"/>
      <c r="U243" s="159"/>
      <c r="V243" s="196" t="s">
        <v>16</v>
      </c>
      <c r="W243" s="196"/>
      <c r="X243" s="159"/>
      <c r="Y243" s="196" t="s">
        <v>68</v>
      </c>
      <c r="Z243" s="196"/>
      <c r="AA243" s="159"/>
      <c r="AB243" s="196" t="s">
        <v>34</v>
      </c>
      <c r="AC243" s="196"/>
      <c r="AD243" s="159"/>
      <c r="AE243" s="196" t="s">
        <v>17</v>
      </c>
      <c r="AF243" s="196"/>
      <c r="AG243" s="159"/>
      <c r="AH243" s="196" t="s">
        <v>18</v>
      </c>
      <c r="AI243" s="196"/>
      <c r="AJ243" s="74"/>
    </row>
    <row r="244" spans="1:36" ht="29.25" hidden="1" customHeight="1" thickTop="1" thickBot="1" x14ac:dyDescent="0.25">
      <c r="A244" s="201"/>
      <c r="B244" s="159" t="s">
        <v>28</v>
      </c>
      <c r="C244" s="159" t="s">
        <v>25</v>
      </c>
      <c r="D244" s="159" t="s">
        <v>28</v>
      </c>
      <c r="E244" s="159" t="s">
        <v>25</v>
      </c>
      <c r="F244" s="159"/>
      <c r="G244" s="159" t="s">
        <v>28</v>
      </c>
      <c r="H244" s="159" t="s">
        <v>25</v>
      </c>
      <c r="I244" s="159"/>
      <c r="J244" s="159" t="s">
        <v>28</v>
      </c>
      <c r="K244" s="159" t="s">
        <v>25</v>
      </c>
      <c r="L244" s="159"/>
      <c r="M244" s="159" t="s">
        <v>28</v>
      </c>
      <c r="N244" s="159" t="s">
        <v>25</v>
      </c>
      <c r="O244" s="159"/>
      <c r="P244" s="159" t="s">
        <v>28</v>
      </c>
      <c r="Q244" s="159" t="s">
        <v>25</v>
      </c>
      <c r="R244" s="159"/>
      <c r="S244" s="159" t="s">
        <v>28</v>
      </c>
      <c r="T244" s="159" t="s">
        <v>25</v>
      </c>
      <c r="U244" s="159"/>
      <c r="V244" s="159" t="s">
        <v>28</v>
      </c>
      <c r="W244" s="159" t="s">
        <v>25</v>
      </c>
      <c r="X244" s="159"/>
      <c r="Y244" s="159" t="s">
        <v>28</v>
      </c>
      <c r="Z244" s="159" t="s">
        <v>25</v>
      </c>
      <c r="AA244" s="159"/>
      <c r="AB244" s="159" t="s">
        <v>28</v>
      </c>
      <c r="AC244" s="159" t="s">
        <v>25</v>
      </c>
      <c r="AD244" s="159"/>
      <c r="AE244" s="159" t="s">
        <v>28</v>
      </c>
      <c r="AF244" s="159" t="s">
        <v>25</v>
      </c>
      <c r="AG244" s="159"/>
      <c r="AH244" s="159" t="s">
        <v>28</v>
      </c>
      <c r="AI244" s="159" t="s">
        <v>25</v>
      </c>
      <c r="AJ244" s="74"/>
    </row>
    <row r="245" spans="1:36" ht="15.95" hidden="1" customHeight="1" thickTop="1" thickBot="1" x14ac:dyDescent="0.25">
      <c r="A245" s="103" t="s">
        <v>90</v>
      </c>
      <c r="B245" s="104">
        <f t="shared" ref="B245:B281" si="68">(D245+G245+J245+M245+P245+S245+V245+Y245+AB245+AE245+AH245)</f>
        <v>0</v>
      </c>
      <c r="C245" s="104">
        <f t="shared" ref="C245:C281" si="69">(E245+H245+K245+N245+Q245+T245+W245+Z245+AC245+AF245+AI245)</f>
        <v>0</v>
      </c>
      <c r="D245" s="103"/>
      <c r="E245" s="103"/>
      <c r="F245" s="103"/>
      <c r="G245" s="103"/>
      <c r="H245" s="103"/>
      <c r="I245" s="103"/>
      <c r="J245" s="103"/>
      <c r="K245" s="103"/>
      <c r="L245" s="103"/>
      <c r="M245" s="103"/>
      <c r="N245" s="103"/>
      <c r="O245" s="103"/>
      <c r="P245" s="103"/>
      <c r="Q245" s="103"/>
      <c r="R245" s="103"/>
      <c r="S245" s="103"/>
      <c r="T245" s="103"/>
      <c r="U245" s="103"/>
      <c r="V245" s="103"/>
      <c r="W245" s="103"/>
      <c r="X245" s="103"/>
      <c r="Y245" s="103"/>
      <c r="Z245" s="103"/>
      <c r="AA245" s="103"/>
      <c r="AB245" s="103"/>
      <c r="AC245" s="103"/>
      <c r="AD245" s="103"/>
      <c r="AE245" s="103"/>
      <c r="AF245" s="103"/>
      <c r="AG245" s="103"/>
      <c r="AH245" s="103"/>
      <c r="AI245" s="103"/>
      <c r="AJ245" s="109">
        <f t="shared" ref="AJ245:AJ282" si="70">AH245+AI245</f>
        <v>0</v>
      </c>
    </row>
    <row r="246" spans="1:36" ht="15.95" hidden="1" customHeight="1" thickTop="1" thickBot="1" x14ac:dyDescent="0.25">
      <c r="A246" s="52" t="s">
        <v>122</v>
      </c>
      <c r="B246" s="104">
        <f t="shared" si="68"/>
        <v>0</v>
      </c>
      <c r="C246" s="104">
        <f t="shared" si="69"/>
        <v>0</v>
      </c>
      <c r="D246" s="103"/>
      <c r="E246" s="103"/>
      <c r="F246" s="103"/>
      <c r="G246" s="103"/>
      <c r="H246" s="103"/>
      <c r="I246" s="103"/>
      <c r="J246" s="103"/>
      <c r="K246" s="103"/>
      <c r="L246" s="103"/>
      <c r="M246" s="103"/>
      <c r="N246" s="103"/>
      <c r="O246" s="103"/>
      <c r="P246" s="103"/>
      <c r="Q246" s="103"/>
      <c r="R246" s="103"/>
      <c r="S246" s="103"/>
      <c r="T246" s="103"/>
      <c r="U246" s="103"/>
      <c r="V246" s="103"/>
      <c r="W246" s="103"/>
      <c r="X246" s="103"/>
      <c r="Y246" s="103"/>
      <c r="Z246" s="103"/>
      <c r="AA246" s="103"/>
      <c r="AB246" s="103"/>
      <c r="AC246" s="103"/>
      <c r="AD246" s="103"/>
      <c r="AE246" s="103"/>
      <c r="AF246" s="103"/>
      <c r="AG246" s="103"/>
      <c r="AH246" s="103"/>
      <c r="AI246" s="103"/>
      <c r="AJ246" s="109">
        <f t="shared" si="70"/>
        <v>0</v>
      </c>
    </row>
    <row r="247" spans="1:36" ht="15.95" hidden="1" customHeight="1" thickTop="1" thickBot="1" x14ac:dyDescent="0.25">
      <c r="A247" s="52" t="s">
        <v>99</v>
      </c>
      <c r="B247" s="104">
        <f t="shared" si="68"/>
        <v>0</v>
      </c>
      <c r="C247" s="104">
        <f t="shared" si="69"/>
        <v>0</v>
      </c>
      <c r="D247" s="103"/>
      <c r="E247" s="103"/>
      <c r="F247" s="103"/>
      <c r="G247" s="103"/>
      <c r="H247" s="103"/>
      <c r="I247" s="103"/>
      <c r="J247" s="103"/>
      <c r="K247" s="103"/>
      <c r="L247" s="103"/>
      <c r="M247" s="103"/>
      <c r="N247" s="103"/>
      <c r="O247" s="103"/>
      <c r="P247" s="103"/>
      <c r="Q247" s="103"/>
      <c r="R247" s="103"/>
      <c r="S247" s="103"/>
      <c r="T247" s="103"/>
      <c r="U247" s="103"/>
      <c r="V247" s="103"/>
      <c r="W247" s="103"/>
      <c r="X247" s="103"/>
      <c r="Y247" s="103"/>
      <c r="Z247" s="103"/>
      <c r="AA247" s="103"/>
      <c r="AB247" s="103"/>
      <c r="AC247" s="103"/>
      <c r="AD247" s="103"/>
      <c r="AE247" s="103"/>
      <c r="AF247" s="103"/>
      <c r="AG247" s="103"/>
      <c r="AH247" s="103"/>
      <c r="AI247" s="103"/>
      <c r="AJ247" s="109">
        <f t="shared" si="70"/>
        <v>0</v>
      </c>
    </row>
    <row r="248" spans="1:36" ht="15.95" hidden="1" customHeight="1" thickTop="1" thickBot="1" x14ac:dyDescent="0.25">
      <c r="A248" s="52" t="s">
        <v>96</v>
      </c>
      <c r="B248" s="104">
        <f t="shared" si="68"/>
        <v>0</v>
      </c>
      <c r="C248" s="104">
        <f t="shared" si="69"/>
        <v>0</v>
      </c>
      <c r="D248" s="103"/>
      <c r="E248" s="103"/>
      <c r="F248" s="103"/>
      <c r="G248" s="103"/>
      <c r="H248" s="103"/>
      <c r="I248" s="103"/>
      <c r="J248" s="103"/>
      <c r="K248" s="103"/>
      <c r="L248" s="103"/>
      <c r="M248" s="103"/>
      <c r="N248" s="103"/>
      <c r="O248" s="103"/>
      <c r="P248" s="103"/>
      <c r="Q248" s="103"/>
      <c r="R248" s="103"/>
      <c r="S248" s="103"/>
      <c r="T248" s="103"/>
      <c r="U248" s="103"/>
      <c r="V248" s="103"/>
      <c r="W248" s="103"/>
      <c r="X248" s="103"/>
      <c r="Y248" s="103"/>
      <c r="Z248" s="103"/>
      <c r="AA248" s="103"/>
      <c r="AB248" s="103"/>
      <c r="AC248" s="103"/>
      <c r="AD248" s="103"/>
      <c r="AE248" s="103"/>
      <c r="AF248" s="103"/>
      <c r="AG248" s="103"/>
      <c r="AH248" s="103"/>
      <c r="AI248" s="103"/>
      <c r="AJ248" s="109">
        <f t="shared" si="70"/>
        <v>0</v>
      </c>
    </row>
    <row r="249" spans="1:36" ht="15.95" hidden="1" customHeight="1" thickTop="1" thickBot="1" x14ac:dyDescent="0.25">
      <c r="A249" s="52" t="s">
        <v>91</v>
      </c>
      <c r="B249" s="104">
        <f t="shared" si="68"/>
        <v>0</v>
      </c>
      <c r="C249" s="104">
        <f t="shared" si="69"/>
        <v>0</v>
      </c>
      <c r="D249" s="103"/>
      <c r="E249" s="103"/>
      <c r="F249" s="103"/>
      <c r="G249" s="103"/>
      <c r="H249" s="103"/>
      <c r="I249" s="103"/>
      <c r="J249" s="103"/>
      <c r="K249" s="103"/>
      <c r="L249" s="103"/>
      <c r="M249" s="103"/>
      <c r="N249" s="103"/>
      <c r="O249" s="103"/>
      <c r="P249" s="103"/>
      <c r="Q249" s="103"/>
      <c r="R249" s="103"/>
      <c r="S249" s="103"/>
      <c r="T249" s="103"/>
      <c r="U249" s="103"/>
      <c r="V249" s="103"/>
      <c r="W249" s="103"/>
      <c r="X249" s="103"/>
      <c r="Y249" s="103"/>
      <c r="Z249" s="103"/>
      <c r="AA249" s="103"/>
      <c r="AB249" s="103"/>
      <c r="AC249" s="103"/>
      <c r="AD249" s="103"/>
      <c r="AE249" s="103"/>
      <c r="AF249" s="103"/>
      <c r="AG249" s="103"/>
      <c r="AH249" s="103"/>
      <c r="AI249" s="103"/>
      <c r="AJ249" s="109">
        <f t="shared" si="70"/>
        <v>0</v>
      </c>
    </row>
    <row r="250" spans="1:36" ht="15.95" hidden="1" customHeight="1" thickTop="1" thickBot="1" x14ac:dyDescent="0.25">
      <c r="A250" s="52" t="s">
        <v>88</v>
      </c>
      <c r="B250" s="104">
        <f t="shared" si="68"/>
        <v>0</v>
      </c>
      <c r="C250" s="104">
        <f t="shared" si="69"/>
        <v>0</v>
      </c>
      <c r="D250" s="103"/>
      <c r="E250" s="103"/>
      <c r="F250" s="103"/>
      <c r="G250" s="103"/>
      <c r="H250" s="103"/>
      <c r="I250" s="103"/>
      <c r="J250" s="103"/>
      <c r="K250" s="103"/>
      <c r="L250" s="103"/>
      <c r="M250" s="103"/>
      <c r="N250" s="103"/>
      <c r="O250" s="103"/>
      <c r="P250" s="103"/>
      <c r="Q250" s="103"/>
      <c r="R250" s="103"/>
      <c r="S250" s="103"/>
      <c r="T250" s="103"/>
      <c r="U250" s="103"/>
      <c r="V250" s="103"/>
      <c r="W250" s="103"/>
      <c r="X250" s="103"/>
      <c r="Y250" s="103"/>
      <c r="Z250" s="103"/>
      <c r="AA250" s="103"/>
      <c r="AB250" s="103"/>
      <c r="AC250" s="103"/>
      <c r="AD250" s="103"/>
      <c r="AE250" s="103"/>
      <c r="AF250" s="103"/>
      <c r="AG250" s="103"/>
      <c r="AH250" s="103"/>
      <c r="AI250" s="103"/>
      <c r="AJ250" s="109">
        <f t="shared" si="70"/>
        <v>0</v>
      </c>
    </row>
    <row r="251" spans="1:36" ht="15.95" hidden="1" customHeight="1" thickTop="1" thickBot="1" x14ac:dyDescent="0.25">
      <c r="A251" s="52" t="s">
        <v>93</v>
      </c>
      <c r="B251" s="104">
        <f t="shared" si="68"/>
        <v>0</v>
      </c>
      <c r="C251" s="104">
        <f t="shared" si="69"/>
        <v>0</v>
      </c>
      <c r="D251" s="103"/>
      <c r="E251" s="103"/>
      <c r="F251" s="103"/>
      <c r="G251" s="103"/>
      <c r="H251" s="103"/>
      <c r="I251" s="103"/>
      <c r="J251" s="103"/>
      <c r="K251" s="103"/>
      <c r="L251" s="103"/>
      <c r="M251" s="103"/>
      <c r="N251" s="103"/>
      <c r="O251" s="103"/>
      <c r="P251" s="103"/>
      <c r="Q251" s="103"/>
      <c r="R251" s="103"/>
      <c r="S251" s="103"/>
      <c r="T251" s="103"/>
      <c r="U251" s="103"/>
      <c r="V251" s="103"/>
      <c r="W251" s="103"/>
      <c r="X251" s="103"/>
      <c r="Y251" s="103"/>
      <c r="Z251" s="103"/>
      <c r="AA251" s="103"/>
      <c r="AB251" s="103"/>
      <c r="AC251" s="103"/>
      <c r="AD251" s="103"/>
      <c r="AE251" s="103"/>
      <c r="AF251" s="103"/>
      <c r="AG251" s="103"/>
      <c r="AH251" s="103"/>
      <c r="AI251" s="103"/>
      <c r="AJ251" s="109">
        <f t="shared" si="70"/>
        <v>0</v>
      </c>
    </row>
    <row r="252" spans="1:36" ht="15.95" hidden="1" customHeight="1" thickTop="1" thickBot="1" x14ac:dyDescent="0.25">
      <c r="A252" s="52" t="s">
        <v>89</v>
      </c>
      <c r="B252" s="104">
        <f t="shared" si="68"/>
        <v>0</v>
      </c>
      <c r="C252" s="104">
        <f t="shared" si="69"/>
        <v>0</v>
      </c>
      <c r="D252" s="103"/>
      <c r="E252" s="103"/>
      <c r="F252" s="103"/>
      <c r="G252" s="103"/>
      <c r="H252" s="103"/>
      <c r="I252" s="103"/>
      <c r="J252" s="103"/>
      <c r="K252" s="103"/>
      <c r="L252" s="103"/>
      <c r="M252" s="103"/>
      <c r="N252" s="103"/>
      <c r="O252" s="103"/>
      <c r="P252" s="103"/>
      <c r="Q252" s="103"/>
      <c r="R252" s="103"/>
      <c r="S252" s="103"/>
      <c r="T252" s="103"/>
      <c r="U252" s="103"/>
      <c r="V252" s="103"/>
      <c r="W252" s="103"/>
      <c r="X252" s="103"/>
      <c r="Y252" s="103"/>
      <c r="Z252" s="103"/>
      <c r="AA252" s="103"/>
      <c r="AB252" s="103"/>
      <c r="AC252" s="103"/>
      <c r="AD252" s="103"/>
      <c r="AE252" s="103"/>
      <c r="AF252" s="103"/>
      <c r="AG252" s="103"/>
      <c r="AH252" s="103"/>
      <c r="AI252" s="103"/>
      <c r="AJ252" s="109">
        <f t="shared" si="70"/>
        <v>0</v>
      </c>
    </row>
    <row r="253" spans="1:36" ht="15.95" hidden="1" customHeight="1" thickTop="1" thickBot="1" x14ac:dyDescent="0.25">
      <c r="A253" s="52" t="s">
        <v>78</v>
      </c>
      <c r="B253" s="104">
        <f t="shared" si="68"/>
        <v>0</v>
      </c>
      <c r="C253" s="104">
        <f t="shared" si="69"/>
        <v>0</v>
      </c>
      <c r="D253" s="103"/>
      <c r="E253" s="103"/>
      <c r="F253" s="103"/>
      <c r="G253" s="103"/>
      <c r="H253" s="103"/>
      <c r="I253" s="103"/>
      <c r="J253" s="103"/>
      <c r="K253" s="103"/>
      <c r="L253" s="103"/>
      <c r="M253" s="103"/>
      <c r="N253" s="103"/>
      <c r="O253" s="103"/>
      <c r="P253" s="103"/>
      <c r="Q253" s="103"/>
      <c r="R253" s="103"/>
      <c r="S253" s="103"/>
      <c r="T253" s="103"/>
      <c r="U253" s="103"/>
      <c r="V253" s="103"/>
      <c r="W253" s="103"/>
      <c r="X253" s="103"/>
      <c r="Y253" s="103"/>
      <c r="Z253" s="103"/>
      <c r="AA253" s="103"/>
      <c r="AB253" s="103"/>
      <c r="AC253" s="103"/>
      <c r="AD253" s="103"/>
      <c r="AE253" s="103"/>
      <c r="AF253" s="103"/>
      <c r="AG253" s="103"/>
      <c r="AH253" s="103"/>
      <c r="AI253" s="103"/>
      <c r="AJ253" s="109">
        <f t="shared" si="70"/>
        <v>0</v>
      </c>
    </row>
    <row r="254" spans="1:36" ht="15.95" hidden="1" customHeight="1" thickTop="1" thickBot="1" x14ac:dyDescent="0.25">
      <c r="A254" s="52" t="s">
        <v>95</v>
      </c>
      <c r="B254" s="104">
        <f t="shared" si="68"/>
        <v>0</v>
      </c>
      <c r="C254" s="104">
        <f t="shared" si="69"/>
        <v>0</v>
      </c>
      <c r="D254" s="103"/>
      <c r="E254" s="103"/>
      <c r="F254" s="103"/>
      <c r="G254" s="103"/>
      <c r="H254" s="103"/>
      <c r="I254" s="103"/>
      <c r="J254" s="103"/>
      <c r="K254" s="103"/>
      <c r="L254" s="103"/>
      <c r="M254" s="103"/>
      <c r="N254" s="103"/>
      <c r="O254" s="103"/>
      <c r="P254" s="103"/>
      <c r="Q254" s="103"/>
      <c r="R254" s="103"/>
      <c r="S254" s="103"/>
      <c r="T254" s="103"/>
      <c r="U254" s="103"/>
      <c r="V254" s="103"/>
      <c r="W254" s="103"/>
      <c r="X254" s="103"/>
      <c r="Y254" s="103"/>
      <c r="Z254" s="103"/>
      <c r="AA254" s="103"/>
      <c r="AB254" s="103"/>
      <c r="AC254" s="103"/>
      <c r="AD254" s="103"/>
      <c r="AE254" s="103"/>
      <c r="AF254" s="103"/>
      <c r="AG254" s="103"/>
      <c r="AH254" s="103"/>
      <c r="AI254" s="103"/>
      <c r="AJ254" s="109">
        <f t="shared" si="70"/>
        <v>0</v>
      </c>
    </row>
    <row r="255" spans="1:36" ht="15.95" hidden="1" customHeight="1" thickTop="1" thickBot="1" x14ac:dyDescent="0.25">
      <c r="A255" s="52" t="s">
        <v>98</v>
      </c>
      <c r="B255" s="104">
        <f t="shared" si="68"/>
        <v>0</v>
      </c>
      <c r="C255" s="104">
        <f t="shared" si="69"/>
        <v>0</v>
      </c>
      <c r="D255" s="103"/>
      <c r="E255" s="103"/>
      <c r="F255" s="103"/>
      <c r="G255" s="103"/>
      <c r="H255" s="103"/>
      <c r="I255" s="103"/>
      <c r="J255" s="103"/>
      <c r="K255" s="103"/>
      <c r="L255" s="103"/>
      <c r="M255" s="103"/>
      <c r="N255" s="103"/>
      <c r="O255" s="103"/>
      <c r="P255" s="103"/>
      <c r="Q255" s="103"/>
      <c r="R255" s="103"/>
      <c r="S255" s="103"/>
      <c r="T255" s="103"/>
      <c r="U255" s="103"/>
      <c r="V255" s="103"/>
      <c r="W255" s="103"/>
      <c r="X255" s="103"/>
      <c r="Y255" s="103"/>
      <c r="Z255" s="103"/>
      <c r="AA255" s="103"/>
      <c r="AB255" s="103"/>
      <c r="AC255" s="103"/>
      <c r="AD255" s="103"/>
      <c r="AE255" s="103"/>
      <c r="AF255" s="103"/>
      <c r="AG255" s="103"/>
      <c r="AH255" s="103"/>
      <c r="AI255" s="103"/>
      <c r="AJ255" s="109">
        <f t="shared" si="70"/>
        <v>0</v>
      </c>
    </row>
    <row r="256" spans="1:36" ht="15.95" hidden="1" customHeight="1" thickTop="1" thickBot="1" x14ac:dyDescent="0.25">
      <c r="A256" s="52" t="s">
        <v>83</v>
      </c>
      <c r="B256" s="104">
        <f t="shared" si="68"/>
        <v>0</v>
      </c>
      <c r="C256" s="104">
        <f t="shared" si="69"/>
        <v>0</v>
      </c>
      <c r="D256" s="103"/>
      <c r="E256" s="103"/>
      <c r="F256" s="103"/>
      <c r="G256" s="103"/>
      <c r="H256" s="103"/>
      <c r="I256" s="103"/>
      <c r="J256" s="103"/>
      <c r="K256" s="103"/>
      <c r="L256" s="103"/>
      <c r="M256" s="103"/>
      <c r="N256" s="103"/>
      <c r="O256" s="103"/>
      <c r="P256" s="103"/>
      <c r="Q256" s="103"/>
      <c r="R256" s="103"/>
      <c r="S256" s="103"/>
      <c r="T256" s="103"/>
      <c r="U256" s="103"/>
      <c r="V256" s="103"/>
      <c r="W256" s="103"/>
      <c r="X256" s="103"/>
      <c r="Y256" s="103"/>
      <c r="Z256" s="103"/>
      <c r="AA256" s="103"/>
      <c r="AB256" s="103"/>
      <c r="AC256" s="103"/>
      <c r="AD256" s="103"/>
      <c r="AE256" s="103"/>
      <c r="AF256" s="103"/>
      <c r="AG256" s="103"/>
      <c r="AH256" s="103"/>
      <c r="AI256" s="103"/>
      <c r="AJ256" s="109">
        <f t="shared" si="70"/>
        <v>0</v>
      </c>
    </row>
    <row r="257" spans="1:39" ht="15.95" hidden="1" customHeight="1" thickTop="1" thickBot="1" x14ac:dyDescent="0.25">
      <c r="A257" s="52" t="s">
        <v>85</v>
      </c>
      <c r="B257" s="104">
        <f t="shared" si="68"/>
        <v>0</v>
      </c>
      <c r="C257" s="104">
        <f t="shared" si="69"/>
        <v>0</v>
      </c>
      <c r="D257" s="103"/>
      <c r="E257" s="103"/>
      <c r="F257" s="103"/>
      <c r="G257" s="103"/>
      <c r="H257" s="103"/>
      <c r="I257" s="103"/>
      <c r="J257" s="103"/>
      <c r="K257" s="103"/>
      <c r="L257" s="103"/>
      <c r="M257" s="103"/>
      <c r="N257" s="103"/>
      <c r="O257" s="103"/>
      <c r="P257" s="103"/>
      <c r="Q257" s="103"/>
      <c r="R257" s="103"/>
      <c r="S257" s="103"/>
      <c r="T257" s="103"/>
      <c r="U257" s="103"/>
      <c r="V257" s="103"/>
      <c r="W257" s="103"/>
      <c r="X257" s="103"/>
      <c r="Y257" s="103"/>
      <c r="Z257" s="103"/>
      <c r="AA257" s="103"/>
      <c r="AB257" s="103"/>
      <c r="AC257" s="103"/>
      <c r="AD257" s="103"/>
      <c r="AE257" s="103"/>
      <c r="AF257" s="103"/>
      <c r="AG257" s="103"/>
      <c r="AH257" s="103"/>
      <c r="AI257" s="103"/>
      <c r="AJ257" s="109">
        <f t="shared" si="70"/>
        <v>0</v>
      </c>
    </row>
    <row r="258" spans="1:39" ht="15.95" hidden="1" customHeight="1" thickTop="1" thickBot="1" x14ac:dyDescent="0.25">
      <c r="A258" s="52" t="s">
        <v>81</v>
      </c>
      <c r="B258" s="104">
        <f t="shared" si="68"/>
        <v>0</v>
      </c>
      <c r="C258" s="104">
        <f t="shared" si="69"/>
        <v>0</v>
      </c>
      <c r="D258" s="103"/>
      <c r="E258" s="103"/>
      <c r="F258" s="103"/>
      <c r="G258" s="103"/>
      <c r="H258" s="103"/>
      <c r="I258" s="103"/>
      <c r="J258" s="103"/>
      <c r="K258" s="103"/>
      <c r="L258" s="103"/>
      <c r="M258" s="103"/>
      <c r="N258" s="103"/>
      <c r="O258" s="103"/>
      <c r="P258" s="103"/>
      <c r="Q258" s="103"/>
      <c r="R258" s="103"/>
      <c r="S258" s="103"/>
      <c r="T258" s="103"/>
      <c r="U258" s="103"/>
      <c r="V258" s="103"/>
      <c r="W258" s="103"/>
      <c r="X258" s="103"/>
      <c r="Y258" s="103"/>
      <c r="Z258" s="103"/>
      <c r="AA258" s="103"/>
      <c r="AB258" s="103"/>
      <c r="AC258" s="103"/>
      <c r="AD258" s="103"/>
      <c r="AE258" s="103"/>
      <c r="AF258" s="103"/>
      <c r="AG258" s="103"/>
      <c r="AH258" s="103"/>
      <c r="AI258" s="103"/>
      <c r="AJ258" s="109">
        <f t="shared" si="70"/>
        <v>0</v>
      </c>
    </row>
    <row r="259" spans="1:39" ht="15.95" hidden="1" customHeight="1" thickTop="1" thickBot="1" x14ac:dyDescent="0.25">
      <c r="A259" s="52" t="s">
        <v>80</v>
      </c>
      <c r="B259" s="104">
        <f t="shared" si="68"/>
        <v>0</v>
      </c>
      <c r="C259" s="104">
        <f t="shared" si="69"/>
        <v>0</v>
      </c>
      <c r="D259" s="103"/>
      <c r="E259" s="103"/>
      <c r="F259" s="103"/>
      <c r="G259" s="103"/>
      <c r="H259" s="103"/>
      <c r="I259" s="103"/>
      <c r="J259" s="103"/>
      <c r="K259" s="103"/>
      <c r="L259" s="103"/>
      <c r="M259" s="103"/>
      <c r="N259" s="103"/>
      <c r="O259" s="103"/>
      <c r="P259" s="103"/>
      <c r="Q259" s="103"/>
      <c r="R259" s="103"/>
      <c r="S259" s="103"/>
      <c r="T259" s="103"/>
      <c r="U259" s="103"/>
      <c r="V259" s="103"/>
      <c r="W259" s="103"/>
      <c r="X259" s="103"/>
      <c r="Y259" s="103"/>
      <c r="Z259" s="103"/>
      <c r="AA259" s="103"/>
      <c r="AB259" s="103"/>
      <c r="AC259" s="103"/>
      <c r="AD259" s="103"/>
      <c r="AE259" s="103"/>
      <c r="AF259" s="103"/>
      <c r="AG259" s="103"/>
      <c r="AH259" s="103"/>
      <c r="AI259" s="103"/>
      <c r="AJ259" s="109">
        <f t="shared" si="70"/>
        <v>0</v>
      </c>
      <c r="AK259" s="41"/>
    </row>
    <row r="260" spans="1:39" ht="15.95" hidden="1" customHeight="1" thickTop="1" thickBot="1" x14ac:dyDescent="0.25">
      <c r="A260" s="52" t="s">
        <v>107</v>
      </c>
      <c r="B260" s="104">
        <f t="shared" si="68"/>
        <v>0</v>
      </c>
      <c r="C260" s="104">
        <f t="shared" si="69"/>
        <v>0</v>
      </c>
      <c r="D260" s="103"/>
      <c r="E260" s="103"/>
      <c r="F260" s="103"/>
      <c r="G260" s="103"/>
      <c r="H260" s="103"/>
      <c r="I260" s="103"/>
      <c r="J260" s="103"/>
      <c r="K260" s="103"/>
      <c r="L260" s="103"/>
      <c r="M260" s="103"/>
      <c r="N260" s="103"/>
      <c r="O260" s="103"/>
      <c r="P260" s="103"/>
      <c r="Q260" s="103"/>
      <c r="R260" s="103"/>
      <c r="S260" s="103"/>
      <c r="T260" s="103"/>
      <c r="U260" s="103"/>
      <c r="V260" s="103"/>
      <c r="W260" s="103"/>
      <c r="X260" s="103"/>
      <c r="Y260" s="103"/>
      <c r="Z260" s="103"/>
      <c r="AA260" s="103"/>
      <c r="AB260" s="103"/>
      <c r="AC260" s="103"/>
      <c r="AD260" s="103"/>
      <c r="AE260" s="103"/>
      <c r="AF260" s="103"/>
      <c r="AG260" s="103"/>
      <c r="AH260" s="103"/>
      <c r="AI260" s="103"/>
      <c r="AJ260" s="109">
        <f t="shared" si="70"/>
        <v>0</v>
      </c>
    </row>
    <row r="261" spans="1:39" ht="15.95" hidden="1" customHeight="1" thickTop="1" thickBot="1" x14ac:dyDescent="0.25">
      <c r="A261" s="52" t="s">
        <v>79</v>
      </c>
      <c r="B261" s="104">
        <f t="shared" si="68"/>
        <v>0</v>
      </c>
      <c r="C261" s="104">
        <f t="shared" si="69"/>
        <v>0</v>
      </c>
      <c r="D261" s="103"/>
      <c r="E261" s="103"/>
      <c r="F261" s="103"/>
      <c r="G261" s="103"/>
      <c r="H261" s="103"/>
      <c r="I261" s="103"/>
      <c r="J261" s="103"/>
      <c r="K261" s="103"/>
      <c r="L261" s="103"/>
      <c r="M261" s="103"/>
      <c r="N261" s="103"/>
      <c r="O261" s="103"/>
      <c r="P261" s="103"/>
      <c r="Q261" s="103"/>
      <c r="R261" s="103"/>
      <c r="S261" s="103"/>
      <c r="T261" s="103"/>
      <c r="U261" s="103"/>
      <c r="V261" s="103"/>
      <c r="W261" s="103"/>
      <c r="X261" s="103"/>
      <c r="Y261" s="103"/>
      <c r="Z261" s="103"/>
      <c r="AA261" s="103"/>
      <c r="AB261" s="103"/>
      <c r="AC261" s="103"/>
      <c r="AD261" s="103"/>
      <c r="AE261" s="103"/>
      <c r="AF261" s="103"/>
      <c r="AG261" s="103"/>
      <c r="AH261" s="103"/>
      <c r="AI261" s="103"/>
      <c r="AJ261" s="109">
        <f t="shared" si="70"/>
        <v>0</v>
      </c>
    </row>
    <row r="262" spans="1:39" ht="15.95" hidden="1" customHeight="1" thickTop="1" thickBot="1" x14ac:dyDescent="0.25">
      <c r="A262" s="52" t="s">
        <v>84</v>
      </c>
      <c r="B262" s="104">
        <f t="shared" si="68"/>
        <v>0</v>
      </c>
      <c r="C262" s="104">
        <f t="shared" si="69"/>
        <v>0</v>
      </c>
      <c r="D262" s="103"/>
      <c r="E262" s="103"/>
      <c r="F262" s="103"/>
      <c r="G262" s="103"/>
      <c r="H262" s="103"/>
      <c r="I262" s="103"/>
      <c r="J262" s="103"/>
      <c r="K262" s="103"/>
      <c r="L262" s="103"/>
      <c r="M262" s="103"/>
      <c r="N262" s="103"/>
      <c r="O262" s="103"/>
      <c r="P262" s="103"/>
      <c r="Q262" s="103"/>
      <c r="R262" s="103"/>
      <c r="S262" s="103"/>
      <c r="T262" s="103"/>
      <c r="U262" s="103"/>
      <c r="V262" s="103"/>
      <c r="W262" s="103"/>
      <c r="X262" s="103"/>
      <c r="Y262" s="103"/>
      <c r="Z262" s="103"/>
      <c r="AA262" s="103"/>
      <c r="AB262" s="103"/>
      <c r="AC262" s="103"/>
      <c r="AD262" s="103"/>
      <c r="AE262" s="103"/>
      <c r="AF262" s="103"/>
      <c r="AG262" s="103"/>
      <c r="AH262" s="103"/>
      <c r="AI262" s="103"/>
      <c r="AJ262" s="109">
        <f t="shared" si="70"/>
        <v>0</v>
      </c>
      <c r="AK262" s="42"/>
    </row>
    <row r="263" spans="1:39" ht="15.95" hidden="1" customHeight="1" thickTop="1" thickBot="1" x14ac:dyDescent="0.25">
      <c r="A263" s="52" t="s">
        <v>100</v>
      </c>
      <c r="B263" s="104">
        <f t="shared" si="68"/>
        <v>0</v>
      </c>
      <c r="C263" s="104">
        <f t="shared" si="69"/>
        <v>0</v>
      </c>
      <c r="D263" s="103"/>
      <c r="E263" s="103"/>
      <c r="F263" s="103"/>
      <c r="G263" s="103"/>
      <c r="H263" s="103"/>
      <c r="I263" s="103"/>
      <c r="J263" s="103"/>
      <c r="K263" s="103"/>
      <c r="L263" s="103"/>
      <c r="M263" s="103"/>
      <c r="N263" s="103"/>
      <c r="O263" s="103"/>
      <c r="P263" s="103"/>
      <c r="Q263" s="103"/>
      <c r="R263" s="103"/>
      <c r="S263" s="103"/>
      <c r="T263" s="103"/>
      <c r="U263" s="103"/>
      <c r="V263" s="103"/>
      <c r="W263" s="103"/>
      <c r="X263" s="103"/>
      <c r="Y263" s="103"/>
      <c r="Z263" s="103"/>
      <c r="AA263" s="103"/>
      <c r="AB263" s="103"/>
      <c r="AC263" s="103"/>
      <c r="AD263" s="103"/>
      <c r="AE263" s="103"/>
      <c r="AF263" s="103"/>
      <c r="AG263" s="103"/>
      <c r="AH263" s="103"/>
      <c r="AI263" s="103"/>
      <c r="AJ263" s="109">
        <f t="shared" si="70"/>
        <v>0</v>
      </c>
      <c r="AK263" s="42"/>
    </row>
    <row r="264" spans="1:39" ht="15.95" hidden="1" customHeight="1" thickTop="1" thickBot="1" x14ac:dyDescent="0.25">
      <c r="A264" s="52" t="s">
        <v>92</v>
      </c>
      <c r="B264" s="104">
        <f t="shared" si="68"/>
        <v>0</v>
      </c>
      <c r="C264" s="104">
        <f t="shared" si="69"/>
        <v>0</v>
      </c>
      <c r="D264" s="103"/>
      <c r="E264" s="103"/>
      <c r="F264" s="103"/>
      <c r="G264" s="103"/>
      <c r="H264" s="103"/>
      <c r="I264" s="103"/>
      <c r="J264" s="103"/>
      <c r="K264" s="103"/>
      <c r="L264" s="103"/>
      <c r="M264" s="103"/>
      <c r="N264" s="103"/>
      <c r="O264" s="103"/>
      <c r="P264" s="103"/>
      <c r="Q264" s="103"/>
      <c r="R264" s="103"/>
      <c r="S264" s="103"/>
      <c r="T264" s="103"/>
      <c r="U264" s="103"/>
      <c r="V264" s="103"/>
      <c r="W264" s="103"/>
      <c r="X264" s="103"/>
      <c r="Y264" s="103"/>
      <c r="Z264" s="103"/>
      <c r="AA264" s="103"/>
      <c r="AB264" s="103"/>
      <c r="AC264" s="103"/>
      <c r="AD264" s="103"/>
      <c r="AE264" s="103"/>
      <c r="AF264" s="103"/>
      <c r="AG264" s="103"/>
      <c r="AH264" s="103"/>
      <c r="AI264" s="103"/>
      <c r="AJ264" s="109">
        <f t="shared" si="70"/>
        <v>0</v>
      </c>
      <c r="AK264" s="26"/>
      <c r="AL264" s="26"/>
      <c r="AM264" s="26"/>
    </row>
    <row r="265" spans="1:39" ht="15.95" hidden="1" customHeight="1" thickTop="1" thickBot="1" x14ac:dyDescent="0.25">
      <c r="A265" s="52" t="s">
        <v>101</v>
      </c>
      <c r="B265" s="104">
        <f t="shared" si="68"/>
        <v>0</v>
      </c>
      <c r="C265" s="104">
        <f t="shared" si="69"/>
        <v>0</v>
      </c>
      <c r="D265" s="103"/>
      <c r="E265" s="103"/>
      <c r="F265" s="103"/>
      <c r="G265" s="103"/>
      <c r="H265" s="103"/>
      <c r="I265" s="103"/>
      <c r="J265" s="103"/>
      <c r="K265" s="103"/>
      <c r="L265" s="103"/>
      <c r="M265" s="103"/>
      <c r="N265" s="103"/>
      <c r="O265" s="103"/>
      <c r="P265" s="103"/>
      <c r="Q265" s="103"/>
      <c r="R265" s="103"/>
      <c r="S265" s="103"/>
      <c r="T265" s="103"/>
      <c r="U265" s="103"/>
      <c r="V265" s="103"/>
      <c r="W265" s="103"/>
      <c r="X265" s="103"/>
      <c r="Y265" s="103"/>
      <c r="Z265" s="103"/>
      <c r="AA265" s="103"/>
      <c r="AB265" s="103"/>
      <c r="AC265" s="103"/>
      <c r="AD265" s="103"/>
      <c r="AE265" s="103"/>
      <c r="AF265" s="103"/>
      <c r="AG265" s="103"/>
      <c r="AH265" s="103"/>
      <c r="AI265" s="103"/>
      <c r="AJ265" s="109">
        <f t="shared" si="70"/>
        <v>0</v>
      </c>
      <c r="AK265" s="42"/>
    </row>
    <row r="266" spans="1:39" ht="15.95" hidden="1" customHeight="1" thickTop="1" thickBot="1" x14ac:dyDescent="0.25">
      <c r="A266" s="51" t="s">
        <v>115</v>
      </c>
      <c r="B266" s="104">
        <f t="shared" si="68"/>
        <v>0</v>
      </c>
      <c r="C266" s="104">
        <f t="shared" si="69"/>
        <v>0</v>
      </c>
      <c r="D266" s="103"/>
      <c r="E266" s="103"/>
      <c r="F266" s="103"/>
      <c r="G266" s="103"/>
      <c r="H266" s="103"/>
      <c r="I266" s="103"/>
      <c r="J266" s="103"/>
      <c r="K266" s="103"/>
      <c r="L266" s="103"/>
      <c r="M266" s="103"/>
      <c r="N266" s="103"/>
      <c r="O266" s="103"/>
      <c r="P266" s="103"/>
      <c r="Q266" s="103"/>
      <c r="R266" s="103"/>
      <c r="S266" s="103"/>
      <c r="T266" s="103"/>
      <c r="U266" s="103"/>
      <c r="V266" s="103"/>
      <c r="W266" s="103"/>
      <c r="X266" s="103"/>
      <c r="Y266" s="103"/>
      <c r="Z266" s="103"/>
      <c r="AA266" s="103"/>
      <c r="AB266" s="103"/>
      <c r="AC266" s="103"/>
      <c r="AD266" s="103"/>
      <c r="AE266" s="103"/>
      <c r="AF266" s="103"/>
      <c r="AG266" s="103"/>
      <c r="AH266" s="103"/>
      <c r="AI266" s="103"/>
      <c r="AJ266" s="109">
        <f t="shared" si="70"/>
        <v>0</v>
      </c>
      <c r="AK266" s="42"/>
    </row>
    <row r="267" spans="1:39" ht="15.95" hidden="1" customHeight="1" thickTop="1" thickBot="1" x14ac:dyDescent="0.25">
      <c r="A267" s="52" t="s">
        <v>106</v>
      </c>
      <c r="B267" s="104">
        <f t="shared" si="68"/>
        <v>0</v>
      </c>
      <c r="C267" s="104">
        <f t="shared" si="69"/>
        <v>0</v>
      </c>
      <c r="D267" s="103"/>
      <c r="E267" s="103"/>
      <c r="F267" s="103"/>
      <c r="G267" s="103"/>
      <c r="H267" s="103"/>
      <c r="I267" s="103"/>
      <c r="J267" s="103"/>
      <c r="K267" s="103"/>
      <c r="L267" s="103"/>
      <c r="M267" s="103"/>
      <c r="N267" s="103"/>
      <c r="O267" s="103"/>
      <c r="P267" s="103"/>
      <c r="Q267" s="103"/>
      <c r="R267" s="103"/>
      <c r="S267" s="103"/>
      <c r="T267" s="103"/>
      <c r="U267" s="103"/>
      <c r="V267" s="103"/>
      <c r="W267" s="103"/>
      <c r="X267" s="103"/>
      <c r="Y267" s="103"/>
      <c r="Z267" s="103"/>
      <c r="AA267" s="103"/>
      <c r="AB267" s="103"/>
      <c r="AC267" s="103"/>
      <c r="AD267" s="103"/>
      <c r="AE267" s="103"/>
      <c r="AF267" s="103"/>
      <c r="AG267" s="103"/>
      <c r="AH267" s="103"/>
      <c r="AI267" s="103"/>
      <c r="AJ267" s="109">
        <f t="shared" si="70"/>
        <v>0</v>
      </c>
      <c r="AK267" s="42"/>
    </row>
    <row r="268" spans="1:39" ht="15.95" hidden="1" customHeight="1" thickTop="1" thickBot="1" x14ac:dyDescent="0.25">
      <c r="A268" s="52" t="s">
        <v>82</v>
      </c>
      <c r="B268" s="104">
        <f t="shared" si="68"/>
        <v>0</v>
      </c>
      <c r="C268" s="104">
        <f t="shared" si="69"/>
        <v>0</v>
      </c>
      <c r="D268" s="103"/>
      <c r="E268" s="103"/>
      <c r="F268" s="103"/>
      <c r="G268" s="103"/>
      <c r="H268" s="103"/>
      <c r="I268" s="103"/>
      <c r="J268" s="103"/>
      <c r="K268" s="103"/>
      <c r="L268" s="103"/>
      <c r="M268" s="103"/>
      <c r="N268" s="103"/>
      <c r="O268" s="103"/>
      <c r="P268" s="103"/>
      <c r="Q268" s="103"/>
      <c r="R268" s="103"/>
      <c r="S268" s="103"/>
      <c r="T268" s="103"/>
      <c r="U268" s="103"/>
      <c r="V268" s="103"/>
      <c r="W268" s="103"/>
      <c r="X268" s="103"/>
      <c r="Y268" s="103"/>
      <c r="Z268" s="103"/>
      <c r="AA268" s="103"/>
      <c r="AB268" s="103"/>
      <c r="AC268" s="103"/>
      <c r="AD268" s="103"/>
      <c r="AE268" s="103"/>
      <c r="AF268" s="103"/>
      <c r="AG268" s="103"/>
      <c r="AH268" s="103"/>
      <c r="AI268" s="103"/>
      <c r="AJ268" s="109">
        <f t="shared" si="70"/>
        <v>0</v>
      </c>
    </row>
    <row r="269" spans="1:39" ht="15.95" hidden="1" customHeight="1" thickTop="1" thickBot="1" x14ac:dyDescent="0.25">
      <c r="A269" s="52" t="s">
        <v>104</v>
      </c>
      <c r="B269" s="104">
        <f t="shared" si="68"/>
        <v>0</v>
      </c>
      <c r="C269" s="104">
        <f t="shared" si="69"/>
        <v>0</v>
      </c>
      <c r="D269" s="103"/>
      <c r="E269" s="103"/>
      <c r="F269" s="103"/>
      <c r="G269" s="103"/>
      <c r="H269" s="103"/>
      <c r="I269" s="103"/>
      <c r="J269" s="103"/>
      <c r="K269" s="103"/>
      <c r="L269" s="103"/>
      <c r="M269" s="103"/>
      <c r="N269" s="103"/>
      <c r="O269" s="103"/>
      <c r="P269" s="103"/>
      <c r="Q269" s="103"/>
      <c r="R269" s="103"/>
      <c r="S269" s="103"/>
      <c r="T269" s="103"/>
      <c r="U269" s="103"/>
      <c r="V269" s="103"/>
      <c r="W269" s="103"/>
      <c r="X269" s="103"/>
      <c r="Y269" s="103"/>
      <c r="Z269" s="103"/>
      <c r="AA269" s="103"/>
      <c r="AB269" s="103"/>
      <c r="AC269" s="103"/>
      <c r="AD269" s="103"/>
      <c r="AE269" s="103"/>
      <c r="AF269" s="103"/>
      <c r="AG269" s="103"/>
      <c r="AH269" s="103"/>
      <c r="AI269" s="103"/>
      <c r="AJ269" s="109">
        <f t="shared" si="70"/>
        <v>0</v>
      </c>
    </row>
    <row r="270" spans="1:39" ht="15.95" hidden="1" customHeight="1" thickTop="1" thickBot="1" x14ac:dyDescent="0.25">
      <c r="A270" s="52" t="s">
        <v>114</v>
      </c>
      <c r="B270" s="104">
        <f t="shared" si="68"/>
        <v>0</v>
      </c>
      <c r="C270" s="104">
        <f t="shared" si="69"/>
        <v>0</v>
      </c>
      <c r="D270" s="103"/>
      <c r="E270" s="103"/>
      <c r="F270" s="103"/>
      <c r="G270" s="103"/>
      <c r="H270" s="103"/>
      <c r="I270" s="103"/>
      <c r="J270" s="103"/>
      <c r="K270" s="103"/>
      <c r="L270" s="103"/>
      <c r="M270" s="103"/>
      <c r="N270" s="103"/>
      <c r="O270" s="103"/>
      <c r="P270" s="103"/>
      <c r="Q270" s="103"/>
      <c r="R270" s="103"/>
      <c r="S270" s="103"/>
      <c r="T270" s="103"/>
      <c r="U270" s="103"/>
      <c r="V270" s="103"/>
      <c r="W270" s="103"/>
      <c r="X270" s="103"/>
      <c r="Y270" s="103"/>
      <c r="Z270" s="103"/>
      <c r="AA270" s="103"/>
      <c r="AB270" s="103"/>
      <c r="AC270" s="103"/>
      <c r="AD270" s="103"/>
      <c r="AE270" s="103"/>
      <c r="AF270" s="103"/>
      <c r="AG270" s="103"/>
      <c r="AH270" s="103"/>
      <c r="AI270" s="103"/>
      <c r="AJ270" s="109">
        <f t="shared" si="70"/>
        <v>0</v>
      </c>
    </row>
    <row r="271" spans="1:39" ht="15.95" hidden="1" customHeight="1" thickTop="1" thickBot="1" x14ac:dyDescent="0.25">
      <c r="A271" s="52" t="s">
        <v>116</v>
      </c>
      <c r="B271" s="104">
        <f t="shared" si="68"/>
        <v>0</v>
      </c>
      <c r="C271" s="104">
        <f t="shared" si="69"/>
        <v>0</v>
      </c>
      <c r="D271" s="103"/>
      <c r="E271" s="103"/>
      <c r="F271" s="103"/>
      <c r="G271" s="103"/>
      <c r="H271" s="103"/>
      <c r="I271" s="103"/>
      <c r="J271" s="103"/>
      <c r="K271" s="103"/>
      <c r="L271" s="103"/>
      <c r="M271" s="103"/>
      <c r="N271" s="103"/>
      <c r="O271" s="103"/>
      <c r="P271" s="103"/>
      <c r="Q271" s="103"/>
      <c r="R271" s="103"/>
      <c r="S271" s="103"/>
      <c r="T271" s="103"/>
      <c r="U271" s="103"/>
      <c r="V271" s="103"/>
      <c r="W271" s="103"/>
      <c r="X271" s="103"/>
      <c r="Y271" s="103"/>
      <c r="Z271" s="103"/>
      <c r="AA271" s="103"/>
      <c r="AB271" s="103"/>
      <c r="AC271" s="103"/>
      <c r="AD271" s="103"/>
      <c r="AE271" s="103"/>
      <c r="AF271" s="103"/>
      <c r="AG271" s="103"/>
      <c r="AH271" s="103"/>
      <c r="AI271" s="103"/>
      <c r="AJ271" s="109">
        <f t="shared" si="70"/>
        <v>0</v>
      </c>
    </row>
    <row r="272" spans="1:39" ht="15.95" hidden="1" customHeight="1" thickTop="1" thickBot="1" x14ac:dyDescent="0.25">
      <c r="A272" s="52" t="s">
        <v>119</v>
      </c>
      <c r="B272" s="104">
        <f t="shared" si="68"/>
        <v>0</v>
      </c>
      <c r="C272" s="104">
        <f t="shared" si="69"/>
        <v>0</v>
      </c>
      <c r="D272" s="103"/>
      <c r="E272" s="103"/>
      <c r="F272" s="103"/>
      <c r="G272" s="103"/>
      <c r="H272" s="103"/>
      <c r="I272" s="103"/>
      <c r="J272" s="103"/>
      <c r="K272" s="103"/>
      <c r="L272" s="103"/>
      <c r="M272" s="103"/>
      <c r="N272" s="103"/>
      <c r="O272" s="103"/>
      <c r="P272" s="103"/>
      <c r="Q272" s="103"/>
      <c r="R272" s="103"/>
      <c r="S272" s="103"/>
      <c r="T272" s="103"/>
      <c r="U272" s="103"/>
      <c r="V272" s="103"/>
      <c r="W272" s="103"/>
      <c r="X272" s="103"/>
      <c r="Y272" s="103"/>
      <c r="Z272" s="103"/>
      <c r="AA272" s="103"/>
      <c r="AB272" s="103"/>
      <c r="AC272" s="103"/>
      <c r="AD272" s="103"/>
      <c r="AE272" s="103"/>
      <c r="AF272" s="103"/>
      <c r="AG272" s="103"/>
      <c r="AH272" s="103"/>
      <c r="AI272" s="103"/>
      <c r="AJ272" s="109">
        <f t="shared" si="70"/>
        <v>0</v>
      </c>
    </row>
    <row r="273" spans="1:36" ht="15.95" hidden="1" customHeight="1" thickTop="1" thickBot="1" x14ac:dyDescent="0.25">
      <c r="A273" s="52" t="s">
        <v>124</v>
      </c>
      <c r="B273" s="104">
        <f t="shared" si="68"/>
        <v>0</v>
      </c>
      <c r="C273" s="104">
        <f t="shared" si="69"/>
        <v>0</v>
      </c>
      <c r="D273" s="103"/>
      <c r="E273" s="103"/>
      <c r="F273" s="103"/>
      <c r="G273" s="103"/>
      <c r="H273" s="103"/>
      <c r="I273" s="103"/>
      <c r="J273" s="103"/>
      <c r="K273" s="103"/>
      <c r="L273" s="103"/>
      <c r="M273" s="103"/>
      <c r="N273" s="103"/>
      <c r="O273" s="103"/>
      <c r="P273" s="103"/>
      <c r="Q273" s="103"/>
      <c r="R273" s="103"/>
      <c r="S273" s="103"/>
      <c r="T273" s="103"/>
      <c r="U273" s="103"/>
      <c r="V273" s="103"/>
      <c r="W273" s="103"/>
      <c r="X273" s="103"/>
      <c r="Y273" s="103"/>
      <c r="Z273" s="103"/>
      <c r="AA273" s="103"/>
      <c r="AB273" s="103"/>
      <c r="AC273" s="103"/>
      <c r="AD273" s="103"/>
      <c r="AE273" s="103"/>
      <c r="AF273" s="103"/>
      <c r="AG273" s="103"/>
      <c r="AH273" s="103"/>
      <c r="AI273" s="103"/>
      <c r="AJ273" s="109">
        <f t="shared" si="70"/>
        <v>0</v>
      </c>
    </row>
    <row r="274" spans="1:36" ht="15.95" hidden="1" customHeight="1" thickTop="1" thickBot="1" x14ac:dyDescent="0.25">
      <c r="A274" s="52" t="s">
        <v>102</v>
      </c>
      <c r="B274" s="104">
        <f t="shared" si="68"/>
        <v>0</v>
      </c>
      <c r="C274" s="104">
        <f t="shared" si="69"/>
        <v>0</v>
      </c>
      <c r="D274" s="103"/>
      <c r="E274" s="103"/>
      <c r="F274" s="103"/>
      <c r="G274" s="103"/>
      <c r="H274" s="103"/>
      <c r="I274" s="103"/>
      <c r="J274" s="103"/>
      <c r="K274" s="103"/>
      <c r="L274" s="103"/>
      <c r="M274" s="103"/>
      <c r="N274" s="103"/>
      <c r="O274" s="103"/>
      <c r="P274" s="103"/>
      <c r="Q274" s="103"/>
      <c r="R274" s="103"/>
      <c r="S274" s="103"/>
      <c r="T274" s="103"/>
      <c r="U274" s="103"/>
      <c r="V274" s="103"/>
      <c r="W274" s="103"/>
      <c r="X274" s="103"/>
      <c r="Y274" s="103"/>
      <c r="Z274" s="103"/>
      <c r="AA274" s="103"/>
      <c r="AB274" s="103"/>
      <c r="AC274" s="103"/>
      <c r="AD274" s="103"/>
      <c r="AE274" s="103"/>
      <c r="AF274" s="103"/>
      <c r="AG274" s="103"/>
      <c r="AH274" s="103"/>
      <c r="AI274" s="103"/>
      <c r="AJ274" s="109">
        <f t="shared" si="70"/>
        <v>0</v>
      </c>
    </row>
    <row r="275" spans="1:36" ht="15.95" hidden="1" customHeight="1" thickTop="1" thickBot="1" x14ac:dyDescent="0.25">
      <c r="A275" s="51" t="s">
        <v>109</v>
      </c>
      <c r="B275" s="104">
        <f t="shared" si="68"/>
        <v>0</v>
      </c>
      <c r="C275" s="104">
        <f t="shared" si="69"/>
        <v>0</v>
      </c>
      <c r="D275" s="103"/>
      <c r="E275" s="103"/>
      <c r="F275" s="103"/>
      <c r="G275" s="103"/>
      <c r="H275" s="103"/>
      <c r="I275" s="103"/>
      <c r="J275" s="103"/>
      <c r="K275" s="103"/>
      <c r="L275" s="103"/>
      <c r="M275" s="103"/>
      <c r="N275" s="103"/>
      <c r="O275" s="103"/>
      <c r="P275" s="103"/>
      <c r="Q275" s="103"/>
      <c r="R275" s="103"/>
      <c r="S275" s="103"/>
      <c r="T275" s="103"/>
      <c r="U275" s="103"/>
      <c r="V275" s="103"/>
      <c r="W275" s="103"/>
      <c r="X275" s="103"/>
      <c r="Y275" s="103"/>
      <c r="Z275" s="103"/>
      <c r="AA275" s="103"/>
      <c r="AB275" s="103"/>
      <c r="AC275" s="103"/>
      <c r="AD275" s="103"/>
      <c r="AE275" s="103"/>
      <c r="AF275" s="103"/>
      <c r="AG275" s="103"/>
      <c r="AH275" s="103"/>
      <c r="AI275" s="103"/>
      <c r="AJ275" s="109">
        <f t="shared" si="70"/>
        <v>0</v>
      </c>
    </row>
    <row r="276" spans="1:36" ht="15.95" hidden="1" customHeight="1" thickTop="1" thickBot="1" x14ac:dyDescent="0.25">
      <c r="A276" s="52" t="s">
        <v>123</v>
      </c>
      <c r="B276" s="104">
        <f t="shared" si="68"/>
        <v>0</v>
      </c>
      <c r="C276" s="104">
        <f t="shared" si="69"/>
        <v>0</v>
      </c>
      <c r="D276" s="103"/>
      <c r="E276" s="103"/>
      <c r="F276" s="103"/>
      <c r="G276" s="103"/>
      <c r="H276" s="103"/>
      <c r="I276" s="103"/>
      <c r="J276" s="103"/>
      <c r="K276" s="103"/>
      <c r="L276" s="103"/>
      <c r="M276" s="103"/>
      <c r="N276" s="103"/>
      <c r="O276" s="103"/>
      <c r="P276" s="103"/>
      <c r="Q276" s="103"/>
      <c r="R276" s="103"/>
      <c r="S276" s="103"/>
      <c r="T276" s="103"/>
      <c r="U276" s="103"/>
      <c r="V276" s="103"/>
      <c r="W276" s="103"/>
      <c r="X276" s="103"/>
      <c r="Y276" s="103"/>
      <c r="Z276" s="103"/>
      <c r="AA276" s="103"/>
      <c r="AB276" s="103"/>
      <c r="AC276" s="103"/>
      <c r="AD276" s="103"/>
      <c r="AE276" s="103"/>
      <c r="AF276" s="103"/>
      <c r="AG276" s="103"/>
      <c r="AH276" s="103"/>
      <c r="AI276" s="103"/>
      <c r="AJ276" s="109">
        <f t="shared" si="70"/>
        <v>0</v>
      </c>
    </row>
    <row r="277" spans="1:36" ht="15.95" hidden="1" customHeight="1" thickTop="1" thickBot="1" x14ac:dyDescent="0.25">
      <c r="A277" s="52" t="s">
        <v>118</v>
      </c>
      <c r="B277" s="104">
        <f t="shared" si="68"/>
        <v>0</v>
      </c>
      <c r="C277" s="104">
        <f t="shared" si="69"/>
        <v>0</v>
      </c>
      <c r="D277" s="103"/>
      <c r="E277" s="103"/>
      <c r="F277" s="103"/>
      <c r="G277" s="103"/>
      <c r="H277" s="103"/>
      <c r="I277" s="103"/>
      <c r="J277" s="103"/>
      <c r="K277" s="103"/>
      <c r="L277" s="103"/>
      <c r="M277" s="103"/>
      <c r="N277" s="103"/>
      <c r="O277" s="103"/>
      <c r="P277" s="103"/>
      <c r="Q277" s="103"/>
      <c r="R277" s="103"/>
      <c r="S277" s="103"/>
      <c r="T277" s="103"/>
      <c r="U277" s="103"/>
      <c r="V277" s="103"/>
      <c r="W277" s="103"/>
      <c r="X277" s="103"/>
      <c r="Y277" s="103"/>
      <c r="Z277" s="103"/>
      <c r="AA277" s="103"/>
      <c r="AB277" s="103"/>
      <c r="AC277" s="103"/>
      <c r="AD277" s="103"/>
      <c r="AE277" s="103"/>
      <c r="AF277" s="103"/>
      <c r="AG277" s="103"/>
      <c r="AH277" s="103"/>
      <c r="AI277" s="103"/>
      <c r="AJ277" s="109">
        <f t="shared" si="70"/>
        <v>0</v>
      </c>
    </row>
    <row r="278" spans="1:36" ht="15.95" hidden="1" customHeight="1" thickTop="1" thickBot="1" x14ac:dyDescent="0.25">
      <c r="A278" s="52" t="s">
        <v>120</v>
      </c>
      <c r="B278" s="104">
        <f t="shared" si="68"/>
        <v>0</v>
      </c>
      <c r="C278" s="104">
        <f t="shared" si="69"/>
        <v>0</v>
      </c>
      <c r="D278" s="103"/>
      <c r="E278" s="103"/>
      <c r="F278" s="103"/>
      <c r="G278" s="103"/>
      <c r="H278" s="103"/>
      <c r="I278" s="103"/>
      <c r="J278" s="103"/>
      <c r="K278" s="103"/>
      <c r="L278" s="103"/>
      <c r="M278" s="103"/>
      <c r="N278" s="103"/>
      <c r="O278" s="103"/>
      <c r="P278" s="103"/>
      <c r="Q278" s="103"/>
      <c r="R278" s="103"/>
      <c r="S278" s="103"/>
      <c r="T278" s="103"/>
      <c r="U278" s="103"/>
      <c r="V278" s="103"/>
      <c r="W278" s="103"/>
      <c r="X278" s="103"/>
      <c r="Y278" s="103"/>
      <c r="Z278" s="103"/>
      <c r="AA278" s="103"/>
      <c r="AB278" s="103"/>
      <c r="AC278" s="103"/>
      <c r="AD278" s="103"/>
      <c r="AE278" s="103"/>
      <c r="AF278" s="103"/>
      <c r="AG278" s="103"/>
      <c r="AH278" s="103"/>
      <c r="AI278" s="103"/>
      <c r="AJ278" s="109">
        <f t="shared" si="70"/>
        <v>0</v>
      </c>
    </row>
    <row r="279" spans="1:36" ht="15.95" hidden="1" customHeight="1" thickTop="1" thickBot="1" x14ac:dyDescent="0.25">
      <c r="A279" s="52" t="s">
        <v>163</v>
      </c>
      <c r="B279" s="104">
        <f t="shared" si="68"/>
        <v>0</v>
      </c>
      <c r="C279" s="104">
        <f t="shared" si="69"/>
        <v>0</v>
      </c>
      <c r="D279" s="103"/>
      <c r="E279" s="103"/>
      <c r="F279" s="103"/>
      <c r="G279" s="103"/>
      <c r="H279" s="103"/>
      <c r="I279" s="103"/>
      <c r="J279" s="103"/>
      <c r="K279" s="103"/>
      <c r="L279" s="103"/>
      <c r="M279" s="103"/>
      <c r="N279" s="103"/>
      <c r="O279" s="103"/>
      <c r="P279" s="103"/>
      <c r="Q279" s="103"/>
      <c r="R279" s="103"/>
      <c r="S279" s="103"/>
      <c r="T279" s="103"/>
      <c r="U279" s="103"/>
      <c r="V279" s="103"/>
      <c r="W279" s="103"/>
      <c r="X279" s="103"/>
      <c r="Y279" s="103"/>
      <c r="Z279" s="103"/>
      <c r="AA279" s="103"/>
      <c r="AB279" s="103"/>
      <c r="AC279" s="103"/>
      <c r="AD279" s="103"/>
      <c r="AE279" s="103"/>
      <c r="AF279" s="103"/>
      <c r="AG279" s="103"/>
      <c r="AH279" s="103"/>
      <c r="AI279" s="103"/>
      <c r="AJ279" s="109">
        <f t="shared" si="70"/>
        <v>0</v>
      </c>
    </row>
    <row r="280" spans="1:36" ht="15.95" hidden="1" customHeight="1" thickTop="1" thickBot="1" x14ac:dyDescent="0.25">
      <c r="A280" s="52" t="s">
        <v>105</v>
      </c>
      <c r="B280" s="104">
        <f t="shared" si="68"/>
        <v>0</v>
      </c>
      <c r="C280" s="104">
        <f t="shared" si="69"/>
        <v>0</v>
      </c>
      <c r="D280" s="103"/>
      <c r="E280" s="103"/>
      <c r="F280" s="103"/>
      <c r="G280" s="103"/>
      <c r="H280" s="103"/>
      <c r="I280" s="103"/>
      <c r="J280" s="103"/>
      <c r="K280" s="103"/>
      <c r="L280" s="103"/>
      <c r="M280" s="103"/>
      <c r="N280" s="103"/>
      <c r="O280" s="103"/>
      <c r="P280" s="103"/>
      <c r="Q280" s="103"/>
      <c r="R280" s="103"/>
      <c r="S280" s="103"/>
      <c r="T280" s="103"/>
      <c r="U280" s="103"/>
      <c r="V280" s="103"/>
      <c r="W280" s="103"/>
      <c r="X280" s="103"/>
      <c r="Y280" s="103"/>
      <c r="Z280" s="103"/>
      <c r="AA280" s="103"/>
      <c r="AB280" s="103"/>
      <c r="AC280" s="103"/>
      <c r="AD280" s="103"/>
      <c r="AE280" s="103"/>
      <c r="AF280" s="103"/>
      <c r="AG280" s="103"/>
      <c r="AH280" s="103"/>
      <c r="AI280" s="103"/>
      <c r="AJ280" s="109">
        <f t="shared" si="70"/>
        <v>0</v>
      </c>
    </row>
    <row r="281" spans="1:36" ht="15.95" hidden="1" customHeight="1" thickTop="1" thickBot="1" x14ac:dyDescent="0.25">
      <c r="A281" s="52" t="s">
        <v>103</v>
      </c>
      <c r="B281" s="104">
        <f t="shared" si="68"/>
        <v>0</v>
      </c>
      <c r="C281" s="104">
        <f t="shared" si="69"/>
        <v>0</v>
      </c>
      <c r="D281" s="103"/>
      <c r="E281" s="103"/>
      <c r="F281" s="103"/>
      <c r="G281" s="103"/>
      <c r="H281" s="103"/>
      <c r="I281" s="103"/>
      <c r="J281" s="103"/>
      <c r="K281" s="103"/>
      <c r="L281" s="103"/>
      <c r="M281" s="103"/>
      <c r="N281" s="103"/>
      <c r="O281" s="103"/>
      <c r="P281" s="103"/>
      <c r="Q281" s="103"/>
      <c r="R281" s="103"/>
      <c r="S281" s="103"/>
      <c r="T281" s="103"/>
      <c r="U281" s="103"/>
      <c r="V281" s="103"/>
      <c r="W281" s="103"/>
      <c r="X281" s="103"/>
      <c r="Y281" s="103"/>
      <c r="Z281" s="103"/>
      <c r="AA281" s="103"/>
      <c r="AB281" s="103"/>
      <c r="AC281" s="103"/>
      <c r="AD281" s="103"/>
      <c r="AE281" s="103"/>
      <c r="AF281" s="103"/>
      <c r="AG281" s="103"/>
      <c r="AH281" s="103"/>
      <c r="AI281" s="103"/>
      <c r="AJ281" s="109">
        <f t="shared" si="70"/>
        <v>0</v>
      </c>
    </row>
    <row r="282" spans="1:36" ht="15.95" hidden="1" customHeight="1" thickTop="1" thickBot="1" x14ac:dyDescent="0.25">
      <c r="A282" s="52" t="s">
        <v>110</v>
      </c>
      <c r="B282" s="104">
        <f>(D282+G282+J282+M282+P282+S282+V282+Y282+AB282+AE282+AH282)</f>
        <v>0</v>
      </c>
      <c r="C282" s="104">
        <f>(E282+H282+K282+N282+Q282+T282+W282+Z282+AC282+AF282+AI282)</f>
        <v>0</v>
      </c>
      <c r="D282" s="103"/>
      <c r="E282" s="103"/>
      <c r="F282" s="103"/>
      <c r="G282" s="103"/>
      <c r="H282" s="103"/>
      <c r="I282" s="103"/>
      <c r="J282" s="103"/>
      <c r="K282" s="103"/>
      <c r="L282" s="103"/>
      <c r="M282" s="103"/>
      <c r="N282" s="103"/>
      <c r="O282" s="103"/>
      <c r="P282" s="103"/>
      <c r="Q282" s="103"/>
      <c r="R282" s="103"/>
      <c r="S282" s="103"/>
      <c r="T282" s="103"/>
      <c r="U282" s="103"/>
      <c r="V282" s="103"/>
      <c r="W282" s="103"/>
      <c r="X282" s="103"/>
      <c r="Y282" s="103"/>
      <c r="Z282" s="103"/>
      <c r="AA282" s="103"/>
      <c r="AB282" s="103"/>
      <c r="AC282" s="103"/>
      <c r="AD282" s="103"/>
      <c r="AE282" s="103"/>
      <c r="AF282" s="103"/>
      <c r="AG282" s="103"/>
      <c r="AH282" s="103"/>
      <c r="AI282" s="103"/>
      <c r="AJ282" s="109">
        <f t="shared" si="70"/>
        <v>0</v>
      </c>
    </row>
    <row r="283" spans="1:36" ht="14.25" hidden="1" thickTop="1" thickBot="1" x14ac:dyDescent="0.25">
      <c r="A283" s="55" t="s">
        <v>19</v>
      </c>
      <c r="B283" s="66">
        <f>SUM(B245:B282)</f>
        <v>0</v>
      </c>
      <c r="C283" s="66">
        <f t="shared" ref="C283:AJ283" si="71">SUM(C245:C282)</f>
        <v>0</v>
      </c>
      <c r="D283" s="66">
        <f t="shared" si="71"/>
        <v>0</v>
      </c>
      <c r="E283" s="66">
        <f t="shared" si="71"/>
        <v>0</v>
      </c>
      <c r="F283" s="66">
        <f t="shared" si="71"/>
        <v>0</v>
      </c>
      <c r="G283" s="66">
        <f t="shared" si="71"/>
        <v>0</v>
      </c>
      <c r="H283" s="66">
        <f t="shared" si="71"/>
        <v>0</v>
      </c>
      <c r="I283" s="66">
        <f t="shared" si="71"/>
        <v>0</v>
      </c>
      <c r="J283" s="66">
        <f t="shared" si="71"/>
        <v>0</v>
      </c>
      <c r="K283" s="66">
        <f t="shared" si="71"/>
        <v>0</v>
      </c>
      <c r="L283" s="66">
        <f t="shared" si="71"/>
        <v>0</v>
      </c>
      <c r="M283" s="66">
        <f t="shared" si="71"/>
        <v>0</v>
      </c>
      <c r="N283" s="66">
        <f t="shared" si="71"/>
        <v>0</v>
      </c>
      <c r="O283" s="66">
        <f t="shared" si="71"/>
        <v>0</v>
      </c>
      <c r="P283" s="66">
        <f t="shared" si="71"/>
        <v>0</v>
      </c>
      <c r="Q283" s="66">
        <f t="shared" si="71"/>
        <v>0</v>
      </c>
      <c r="R283" s="66">
        <f t="shared" si="71"/>
        <v>0</v>
      </c>
      <c r="S283" s="66">
        <f t="shared" si="71"/>
        <v>0</v>
      </c>
      <c r="T283" s="66">
        <f t="shared" si="71"/>
        <v>0</v>
      </c>
      <c r="U283" s="66">
        <f t="shared" si="71"/>
        <v>0</v>
      </c>
      <c r="V283" s="66">
        <f t="shared" si="71"/>
        <v>0</v>
      </c>
      <c r="W283" s="66">
        <f t="shared" si="71"/>
        <v>0</v>
      </c>
      <c r="X283" s="66">
        <f t="shared" si="71"/>
        <v>0</v>
      </c>
      <c r="Y283" s="66">
        <f t="shared" si="71"/>
        <v>0</v>
      </c>
      <c r="Z283" s="66">
        <f t="shared" si="71"/>
        <v>0</v>
      </c>
      <c r="AA283" s="66">
        <f t="shared" si="71"/>
        <v>0</v>
      </c>
      <c r="AB283" s="66">
        <f t="shared" si="71"/>
        <v>0</v>
      </c>
      <c r="AC283" s="66">
        <f t="shared" si="71"/>
        <v>0</v>
      </c>
      <c r="AD283" s="66">
        <f t="shared" si="71"/>
        <v>0</v>
      </c>
      <c r="AE283" s="66">
        <f t="shared" si="71"/>
        <v>0</v>
      </c>
      <c r="AF283" s="66">
        <f t="shared" si="71"/>
        <v>0</v>
      </c>
      <c r="AG283" s="66">
        <f t="shared" si="71"/>
        <v>0</v>
      </c>
      <c r="AH283" s="66">
        <f t="shared" si="71"/>
        <v>0</v>
      </c>
      <c r="AI283" s="66">
        <f t="shared" si="71"/>
        <v>0</v>
      </c>
      <c r="AJ283" s="102">
        <f t="shared" si="71"/>
        <v>0</v>
      </c>
    </row>
    <row r="284" spans="1:36" ht="13.5" hidden="1" thickTop="1" x14ac:dyDescent="0.2">
      <c r="A284" s="147"/>
      <c r="B284" s="35"/>
      <c r="C284" s="34"/>
      <c r="D284" s="35"/>
      <c r="E284" s="34"/>
      <c r="F284" s="34"/>
      <c r="G284" s="35"/>
      <c r="H284" s="34"/>
      <c r="I284" s="34"/>
      <c r="J284" s="34"/>
      <c r="K284" s="34"/>
      <c r="L284" s="34"/>
      <c r="M284" s="34"/>
      <c r="N284" s="34"/>
      <c r="O284" s="34"/>
      <c r="P284" s="34"/>
      <c r="Q284" s="34"/>
      <c r="R284" s="34"/>
      <c r="S284" s="34"/>
      <c r="T284" s="34"/>
      <c r="U284" s="34"/>
      <c r="V284" s="34"/>
      <c r="W284" s="34"/>
      <c r="X284" s="34"/>
      <c r="Y284" s="34"/>
      <c r="Z284" s="34"/>
      <c r="AA284" s="34"/>
      <c r="AB284" s="34"/>
      <c r="AC284" s="34"/>
      <c r="AD284" s="34"/>
      <c r="AE284" s="34"/>
      <c r="AF284" s="34"/>
      <c r="AG284" s="34"/>
      <c r="AH284" s="34"/>
      <c r="AI284" s="34"/>
      <c r="AJ284" s="34"/>
    </row>
    <row r="285" spans="1:36" hidden="1" x14ac:dyDescent="0.2">
      <c r="A285" s="20" t="s">
        <v>38</v>
      </c>
      <c r="B285" s="195" t="e">
        <f>(C283/B286*100)</f>
        <v>#DIV/0!</v>
      </c>
      <c r="C285" s="195"/>
      <c r="D285" s="195" t="e">
        <f>(E283/D286*100)</f>
        <v>#DIV/0!</v>
      </c>
      <c r="E285" s="195"/>
      <c r="F285" s="36"/>
      <c r="G285" s="195" t="e">
        <f>(H283/G286*100)</f>
        <v>#DIV/0!</v>
      </c>
      <c r="H285" s="195"/>
      <c r="I285" s="36"/>
      <c r="J285" s="195" t="e">
        <f>(K283/J286*100)</f>
        <v>#DIV/0!</v>
      </c>
      <c r="K285" s="195"/>
      <c r="L285" s="36"/>
      <c r="M285" s="195" t="e">
        <f>(N283/M286*100)</f>
        <v>#DIV/0!</v>
      </c>
      <c r="N285" s="195"/>
      <c r="O285" s="36"/>
      <c r="P285" s="195" t="e">
        <f>(Q283/P286*100)</f>
        <v>#DIV/0!</v>
      </c>
      <c r="Q285" s="195"/>
      <c r="R285" s="36"/>
      <c r="S285" s="195" t="e">
        <f>(T283/S286*100)</f>
        <v>#DIV/0!</v>
      </c>
      <c r="T285" s="195"/>
      <c r="U285" s="36"/>
      <c r="V285" s="195" t="e">
        <f>(W283/V286*100)</f>
        <v>#DIV/0!</v>
      </c>
      <c r="W285" s="195"/>
      <c r="X285" s="36"/>
      <c r="Y285" s="195" t="e">
        <f>(Z283/Y286*100)</f>
        <v>#DIV/0!</v>
      </c>
      <c r="Z285" s="195"/>
      <c r="AA285" s="36"/>
      <c r="AB285" s="195" t="e">
        <f>(AC283/AB286*100)</f>
        <v>#DIV/0!</v>
      </c>
      <c r="AC285" s="195"/>
      <c r="AD285" s="36"/>
      <c r="AE285" s="195" t="e">
        <f>(AF283/AE286*100)</f>
        <v>#DIV/0!</v>
      </c>
      <c r="AF285" s="195"/>
      <c r="AG285" s="36"/>
      <c r="AH285" s="195" t="e">
        <f>(AI283/AH286*100)</f>
        <v>#DIV/0!</v>
      </c>
      <c r="AI285" s="195"/>
      <c r="AJ285" s="36"/>
    </row>
    <row r="286" spans="1:36" hidden="1" x14ac:dyDescent="0.2">
      <c r="A286" s="5" t="s">
        <v>39</v>
      </c>
      <c r="B286" s="193">
        <f>(B283+C283)</f>
        <v>0</v>
      </c>
      <c r="C286" s="194"/>
      <c r="D286" s="193">
        <f>(D283+E283)</f>
        <v>0</v>
      </c>
      <c r="E286" s="194"/>
      <c r="F286" s="37"/>
      <c r="G286" s="193">
        <f>(G283+H283)</f>
        <v>0</v>
      </c>
      <c r="H286" s="194"/>
      <c r="I286" s="37"/>
      <c r="J286" s="193">
        <f>(J283+K283)</f>
        <v>0</v>
      </c>
      <c r="K286" s="194"/>
      <c r="L286" s="37"/>
      <c r="M286" s="193">
        <f>(M283+N283)</f>
        <v>0</v>
      </c>
      <c r="N286" s="194"/>
      <c r="O286" s="37"/>
      <c r="P286" s="193">
        <f>(P283+Q283)</f>
        <v>0</v>
      </c>
      <c r="Q286" s="194"/>
      <c r="R286" s="37"/>
      <c r="S286" s="193">
        <f>(S283+T283)</f>
        <v>0</v>
      </c>
      <c r="T286" s="194"/>
      <c r="U286" s="37"/>
      <c r="V286" s="193">
        <f>(V283+W283)</f>
        <v>0</v>
      </c>
      <c r="W286" s="194"/>
      <c r="X286" s="37"/>
      <c r="Y286" s="193">
        <f>(Y283+Z283)</f>
        <v>0</v>
      </c>
      <c r="Z286" s="194"/>
      <c r="AA286" s="37"/>
      <c r="AB286" s="193">
        <f>(AB283+AC283)</f>
        <v>0</v>
      </c>
      <c r="AC286" s="194"/>
      <c r="AD286" s="37"/>
      <c r="AE286" s="193">
        <f>(AE283+AF283)</f>
        <v>0</v>
      </c>
      <c r="AF286" s="194"/>
      <c r="AG286" s="37"/>
      <c r="AH286" s="193">
        <f>(AH283+AI283)</f>
        <v>0</v>
      </c>
      <c r="AI286" s="194"/>
      <c r="AJ286" s="37"/>
    </row>
    <row r="287" spans="1:36" hidden="1" x14ac:dyDescent="0.2">
      <c r="A287" s="5" t="s">
        <v>40</v>
      </c>
      <c r="B287" s="195" t="e">
        <f>SUM(D287:AI287)</f>
        <v>#DIV/0!</v>
      </c>
      <c r="C287" s="194"/>
      <c r="D287" s="195" t="e">
        <f>(D286/B286*100)</f>
        <v>#DIV/0!</v>
      </c>
      <c r="E287" s="195"/>
      <c r="F287" s="36"/>
      <c r="G287" s="195" t="e">
        <f>(G286/B286*100)</f>
        <v>#DIV/0!</v>
      </c>
      <c r="H287" s="195"/>
      <c r="I287" s="36"/>
      <c r="J287" s="195" t="e">
        <f>(J286/B286*100)</f>
        <v>#DIV/0!</v>
      </c>
      <c r="K287" s="195"/>
      <c r="L287" s="36"/>
      <c r="M287" s="195" t="e">
        <f>(M286/B286*100)</f>
        <v>#DIV/0!</v>
      </c>
      <c r="N287" s="195"/>
      <c r="O287" s="36"/>
      <c r="P287" s="195" t="e">
        <f>(P286/B286*100)</f>
        <v>#DIV/0!</v>
      </c>
      <c r="Q287" s="195"/>
      <c r="R287" s="36"/>
      <c r="S287" s="195" t="e">
        <f>(S286/B286*100)</f>
        <v>#DIV/0!</v>
      </c>
      <c r="T287" s="195"/>
      <c r="U287" s="36"/>
      <c r="V287" s="195" t="e">
        <f>(V286/B286*100)</f>
        <v>#DIV/0!</v>
      </c>
      <c r="W287" s="195"/>
      <c r="X287" s="36"/>
      <c r="Y287" s="195" t="e">
        <f>(Y286/B286*100)</f>
        <v>#DIV/0!</v>
      </c>
      <c r="Z287" s="195"/>
      <c r="AA287" s="36"/>
      <c r="AB287" s="195" t="e">
        <f>(AB286/B286*100)</f>
        <v>#DIV/0!</v>
      </c>
      <c r="AC287" s="195"/>
      <c r="AD287" s="36"/>
      <c r="AE287" s="195" t="e">
        <f>(AE286/B286*100)</f>
        <v>#DIV/0!</v>
      </c>
      <c r="AF287" s="195"/>
      <c r="AG287" s="36"/>
      <c r="AH287" s="195" t="e">
        <f>(AH286/B286*100)</f>
        <v>#DIV/0!</v>
      </c>
      <c r="AI287" s="195"/>
      <c r="AJ287" s="36"/>
    </row>
    <row r="288" spans="1:36" hidden="1" x14ac:dyDescent="0.2">
      <c r="A288" s="112" t="s">
        <v>97</v>
      </c>
    </row>
    <row r="289" spans="1:36" hidden="1" x14ac:dyDescent="0.2"/>
    <row r="290" spans="1:36" hidden="1" x14ac:dyDescent="0.2"/>
    <row r="291" spans="1:36" hidden="1" x14ac:dyDescent="0.2"/>
    <row r="292" spans="1:36" hidden="1" x14ac:dyDescent="0.2"/>
    <row r="293" spans="1:36" hidden="1" x14ac:dyDescent="0.2"/>
    <row r="294" spans="1:36" ht="20.25" hidden="1" x14ac:dyDescent="0.3">
      <c r="A294" s="197" t="s">
        <v>42</v>
      </c>
      <c r="B294" s="197"/>
      <c r="C294" s="197"/>
      <c r="D294" s="197"/>
      <c r="E294" s="197"/>
      <c r="F294" s="197"/>
      <c r="G294" s="197"/>
      <c r="H294" s="197"/>
      <c r="I294" s="197"/>
      <c r="J294" s="197"/>
      <c r="K294" s="197"/>
      <c r="L294" s="197"/>
      <c r="M294" s="197"/>
      <c r="N294" s="197"/>
      <c r="O294" s="197"/>
      <c r="P294" s="197"/>
      <c r="Q294" s="197"/>
      <c r="R294" s="197"/>
      <c r="S294" s="197"/>
      <c r="T294" s="197"/>
      <c r="U294" s="197"/>
      <c r="V294" s="197"/>
      <c r="W294" s="197"/>
      <c r="X294" s="197"/>
      <c r="Y294" s="197"/>
      <c r="Z294" s="197"/>
      <c r="AA294" s="197"/>
      <c r="AB294" s="197"/>
      <c r="AC294" s="197"/>
      <c r="AD294" s="197"/>
      <c r="AE294" s="197"/>
      <c r="AF294" s="197"/>
      <c r="AG294" s="197"/>
      <c r="AH294" s="197"/>
      <c r="AI294" s="197"/>
    </row>
    <row r="295" spans="1:36" hidden="1" x14ac:dyDescent="0.2">
      <c r="A295" s="198" t="s">
        <v>56</v>
      </c>
      <c r="B295" s="198"/>
      <c r="C295" s="198"/>
      <c r="D295" s="198"/>
      <c r="E295" s="198"/>
      <c r="F295" s="198"/>
      <c r="G295" s="198"/>
      <c r="H295" s="198"/>
      <c r="I295" s="198"/>
      <c r="J295" s="198"/>
      <c r="K295" s="198"/>
      <c r="L295" s="198"/>
      <c r="M295" s="198"/>
      <c r="N295" s="198"/>
      <c r="O295" s="198"/>
      <c r="P295" s="198"/>
      <c r="Q295" s="198"/>
      <c r="R295" s="198"/>
      <c r="S295" s="198"/>
      <c r="T295" s="198"/>
      <c r="U295" s="198"/>
      <c r="V295" s="198"/>
      <c r="W295" s="198"/>
      <c r="X295" s="198"/>
      <c r="Y295" s="198"/>
      <c r="Z295" s="198"/>
      <c r="AA295" s="198"/>
      <c r="AB295" s="198"/>
      <c r="AC295" s="198"/>
      <c r="AD295" s="198"/>
      <c r="AE295" s="198"/>
      <c r="AF295" s="198"/>
      <c r="AG295" s="198"/>
      <c r="AH295" s="198"/>
      <c r="AI295" s="198"/>
    </row>
    <row r="296" spans="1:36" hidden="1" x14ac:dyDescent="0.2">
      <c r="A296" s="199" t="s">
        <v>129</v>
      </c>
      <c r="B296" s="200"/>
      <c r="C296" s="200"/>
      <c r="D296" s="200"/>
      <c r="E296" s="200"/>
      <c r="F296" s="200"/>
      <c r="G296" s="200"/>
      <c r="H296" s="200"/>
      <c r="I296" s="200"/>
      <c r="J296" s="200"/>
      <c r="K296" s="200"/>
      <c r="L296" s="200"/>
      <c r="M296" s="200"/>
      <c r="N296" s="200"/>
      <c r="O296" s="200"/>
      <c r="P296" s="200"/>
      <c r="Q296" s="200"/>
      <c r="R296" s="200"/>
      <c r="S296" s="200"/>
      <c r="T296" s="200"/>
      <c r="U296" s="200"/>
      <c r="V296" s="200"/>
      <c r="W296" s="200"/>
      <c r="X296" s="200"/>
      <c r="Y296" s="200"/>
      <c r="Z296" s="200"/>
      <c r="AA296" s="200"/>
      <c r="AB296" s="200"/>
      <c r="AC296" s="200"/>
      <c r="AD296" s="200"/>
      <c r="AE296" s="200"/>
      <c r="AF296" s="200"/>
      <c r="AG296" s="200"/>
      <c r="AH296" s="200"/>
      <c r="AI296" s="200"/>
    </row>
    <row r="297" spans="1:36" hidden="1" x14ac:dyDescent="0.2">
      <c r="A297" s="198" t="s">
        <v>113</v>
      </c>
      <c r="B297" s="198"/>
      <c r="C297" s="198"/>
      <c r="D297" s="198"/>
      <c r="E297" s="198"/>
      <c r="F297" s="198"/>
      <c r="G297" s="198"/>
      <c r="H297" s="198"/>
      <c r="I297" s="198"/>
      <c r="J297" s="198"/>
      <c r="K297" s="198"/>
      <c r="L297" s="198"/>
      <c r="M297" s="198"/>
      <c r="N297" s="198"/>
      <c r="O297" s="198"/>
      <c r="P297" s="198"/>
      <c r="Q297" s="198"/>
      <c r="R297" s="198"/>
      <c r="S297" s="198"/>
      <c r="T297" s="198"/>
      <c r="U297" s="198"/>
      <c r="V297" s="198"/>
      <c r="W297" s="198"/>
      <c r="X297" s="198"/>
      <c r="Y297" s="198"/>
      <c r="Z297" s="198"/>
      <c r="AA297" s="198"/>
      <c r="AB297" s="198"/>
      <c r="AC297" s="198"/>
      <c r="AD297" s="198"/>
      <c r="AE297" s="198"/>
      <c r="AF297" s="198"/>
      <c r="AG297" s="198"/>
      <c r="AH297" s="198"/>
      <c r="AI297" s="198"/>
    </row>
    <row r="298" spans="1:36" hidden="1" x14ac:dyDescent="0.2">
      <c r="A298" s="43"/>
      <c r="B298" s="33"/>
      <c r="C298" s="33"/>
      <c r="D298" s="33"/>
      <c r="E298" s="33"/>
      <c r="F298" s="33"/>
      <c r="G298" s="33"/>
      <c r="H298" s="33"/>
      <c r="I298" s="33"/>
      <c r="J298" s="33"/>
      <c r="K298" s="33"/>
      <c r="L298" s="33"/>
      <c r="M298" s="33"/>
      <c r="N298" s="33"/>
      <c r="O298" s="33"/>
      <c r="P298" s="33"/>
      <c r="Q298" s="33"/>
      <c r="R298" s="33"/>
      <c r="S298" s="33"/>
      <c r="T298" s="33"/>
      <c r="U298" s="33"/>
      <c r="V298" s="33"/>
      <c r="W298" s="33"/>
      <c r="X298" s="33"/>
      <c r="Y298" s="33"/>
      <c r="Z298" s="33"/>
      <c r="AA298" s="33"/>
      <c r="AB298" s="33"/>
      <c r="AC298" s="33"/>
      <c r="AD298" s="33"/>
      <c r="AE298" s="33"/>
      <c r="AF298" s="33"/>
      <c r="AG298" s="33"/>
      <c r="AH298" s="33"/>
      <c r="AI298" s="33"/>
      <c r="AJ298" s="33"/>
    </row>
    <row r="299" spans="1:36" ht="13.5" hidden="1" thickBot="1" x14ac:dyDescent="0.25"/>
    <row r="300" spans="1:36" ht="24.75" hidden="1" customHeight="1" thickTop="1" thickBot="1" x14ac:dyDescent="0.25">
      <c r="A300" s="192" t="s">
        <v>33</v>
      </c>
      <c r="B300" s="196" t="s">
        <v>0</v>
      </c>
      <c r="C300" s="196"/>
      <c r="D300" s="196" t="s">
        <v>12</v>
      </c>
      <c r="E300" s="196"/>
      <c r="F300" s="159"/>
      <c r="G300" s="196" t="s">
        <v>13</v>
      </c>
      <c r="H300" s="196"/>
      <c r="I300" s="159"/>
      <c r="J300" s="196" t="s">
        <v>14</v>
      </c>
      <c r="K300" s="196"/>
      <c r="L300" s="159"/>
      <c r="M300" s="196" t="s">
        <v>15</v>
      </c>
      <c r="N300" s="196"/>
      <c r="O300" s="159"/>
      <c r="P300" s="196" t="s">
        <v>27</v>
      </c>
      <c r="Q300" s="196"/>
      <c r="R300" s="159"/>
      <c r="S300" s="196" t="s">
        <v>35</v>
      </c>
      <c r="T300" s="196"/>
      <c r="U300" s="159"/>
      <c r="V300" s="196" t="s">
        <v>16</v>
      </c>
      <c r="W300" s="196"/>
      <c r="X300" s="159"/>
      <c r="Y300" s="196" t="s">
        <v>68</v>
      </c>
      <c r="Z300" s="196"/>
      <c r="AA300" s="159"/>
      <c r="AB300" s="196" t="s">
        <v>34</v>
      </c>
      <c r="AC300" s="196"/>
      <c r="AD300" s="159"/>
      <c r="AE300" s="196" t="s">
        <v>17</v>
      </c>
      <c r="AF300" s="196"/>
      <c r="AG300" s="159"/>
      <c r="AH300" s="196" t="s">
        <v>18</v>
      </c>
      <c r="AI300" s="196"/>
      <c r="AJ300" s="74"/>
    </row>
    <row r="301" spans="1:36" ht="25.5" hidden="1" thickTop="1" thickBot="1" x14ac:dyDescent="0.25">
      <c r="A301" s="201"/>
      <c r="B301" s="159" t="s">
        <v>28</v>
      </c>
      <c r="C301" s="159" t="s">
        <v>25</v>
      </c>
      <c r="D301" s="159" t="s">
        <v>28</v>
      </c>
      <c r="E301" s="159" t="s">
        <v>25</v>
      </c>
      <c r="F301" s="159"/>
      <c r="G301" s="159" t="s">
        <v>28</v>
      </c>
      <c r="H301" s="159" t="s">
        <v>25</v>
      </c>
      <c r="I301" s="159"/>
      <c r="J301" s="159" t="s">
        <v>28</v>
      </c>
      <c r="K301" s="159" t="s">
        <v>25</v>
      </c>
      <c r="L301" s="159"/>
      <c r="M301" s="159" t="s">
        <v>28</v>
      </c>
      <c r="N301" s="159" t="s">
        <v>25</v>
      </c>
      <c r="O301" s="159"/>
      <c r="P301" s="159" t="s">
        <v>28</v>
      </c>
      <c r="Q301" s="159" t="s">
        <v>25</v>
      </c>
      <c r="R301" s="159"/>
      <c r="S301" s="159" t="s">
        <v>28</v>
      </c>
      <c r="T301" s="159" t="s">
        <v>25</v>
      </c>
      <c r="U301" s="159"/>
      <c r="V301" s="159" t="s">
        <v>28</v>
      </c>
      <c r="W301" s="159" t="s">
        <v>25</v>
      </c>
      <c r="X301" s="159"/>
      <c r="Y301" s="159" t="s">
        <v>28</v>
      </c>
      <c r="Z301" s="159" t="s">
        <v>25</v>
      </c>
      <c r="AA301" s="159"/>
      <c r="AB301" s="159" t="s">
        <v>28</v>
      </c>
      <c r="AC301" s="159" t="s">
        <v>25</v>
      </c>
      <c r="AD301" s="159"/>
      <c r="AE301" s="159" t="s">
        <v>28</v>
      </c>
      <c r="AF301" s="159" t="s">
        <v>25</v>
      </c>
      <c r="AG301" s="159"/>
      <c r="AH301" s="159" t="s">
        <v>28</v>
      </c>
      <c r="AI301" s="159" t="s">
        <v>25</v>
      </c>
      <c r="AJ301" s="74"/>
    </row>
    <row r="302" spans="1:36" ht="15.95" hidden="1" customHeight="1" thickTop="1" thickBot="1" x14ac:dyDescent="0.25">
      <c r="A302" s="103" t="s">
        <v>90</v>
      </c>
      <c r="B302" s="104">
        <f t="shared" ref="B302:B330" si="72">(D302+G302+J302+M302+P302+S302+V302+Y302+AB302+AE302+AH302)</f>
        <v>0</v>
      </c>
      <c r="C302" s="104">
        <f t="shared" ref="C302:C330" si="73">(E302+H302+K302+N302+Q302+T302+W302+Z302+AC302+AF302+AI302)</f>
        <v>0</v>
      </c>
      <c r="D302" s="103"/>
      <c r="E302" s="103"/>
      <c r="F302" s="103"/>
      <c r="G302" s="103"/>
      <c r="H302" s="103"/>
      <c r="I302" s="103"/>
      <c r="J302" s="103"/>
      <c r="K302" s="103"/>
      <c r="L302" s="103"/>
      <c r="M302" s="103"/>
      <c r="N302" s="103"/>
      <c r="O302" s="103"/>
      <c r="P302" s="103"/>
      <c r="Q302" s="103"/>
      <c r="R302" s="103"/>
      <c r="S302" s="103"/>
      <c r="T302" s="103"/>
      <c r="U302" s="103"/>
      <c r="V302" s="103"/>
      <c r="W302" s="103"/>
      <c r="X302" s="103"/>
      <c r="Y302" s="103"/>
      <c r="Z302" s="103"/>
      <c r="AA302" s="103"/>
      <c r="AB302" s="103"/>
      <c r="AC302" s="103"/>
      <c r="AD302" s="103"/>
      <c r="AE302" s="103"/>
      <c r="AF302" s="103"/>
      <c r="AG302" s="103"/>
      <c r="AH302" s="103"/>
      <c r="AI302" s="103"/>
      <c r="AJ302" s="109">
        <f t="shared" ref="AJ302:AJ339" si="74">AH302+AI302</f>
        <v>0</v>
      </c>
    </row>
    <row r="303" spans="1:36" ht="15.95" hidden="1" customHeight="1" thickTop="1" thickBot="1" x14ac:dyDescent="0.25">
      <c r="A303" s="52" t="s">
        <v>122</v>
      </c>
      <c r="B303" s="104">
        <f t="shared" si="72"/>
        <v>0</v>
      </c>
      <c r="C303" s="104">
        <f t="shared" si="73"/>
        <v>0</v>
      </c>
      <c r="D303" s="103"/>
      <c r="E303" s="103"/>
      <c r="F303" s="103"/>
      <c r="G303" s="103"/>
      <c r="H303" s="103"/>
      <c r="I303" s="103"/>
      <c r="J303" s="103"/>
      <c r="K303" s="103"/>
      <c r="L303" s="103"/>
      <c r="M303" s="103"/>
      <c r="N303" s="103"/>
      <c r="O303" s="103"/>
      <c r="P303" s="103"/>
      <c r="Q303" s="103"/>
      <c r="R303" s="103"/>
      <c r="S303" s="103"/>
      <c r="T303" s="103"/>
      <c r="U303" s="103"/>
      <c r="V303" s="103"/>
      <c r="W303" s="103"/>
      <c r="X303" s="103"/>
      <c r="Y303" s="103"/>
      <c r="Z303" s="103"/>
      <c r="AA303" s="103"/>
      <c r="AB303" s="103"/>
      <c r="AC303" s="103"/>
      <c r="AD303" s="103"/>
      <c r="AE303" s="103"/>
      <c r="AF303" s="103"/>
      <c r="AG303" s="103"/>
      <c r="AH303" s="103"/>
      <c r="AI303" s="103"/>
      <c r="AJ303" s="109">
        <f t="shared" si="74"/>
        <v>0</v>
      </c>
    </row>
    <row r="304" spans="1:36" ht="15.95" hidden="1" customHeight="1" thickTop="1" thickBot="1" x14ac:dyDescent="0.25">
      <c r="A304" s="52" t="s">
        <v>99</v>
      </c>
      <c r="B304" s="104">
        <f t="shared" si="72"/>
        <v>0</v>
      </c>
      <c r="C304" s="104">
        <f t="shared" si="73"/>
        <v>0</v>
      </c>
      <c r="D304" s="103"/>
      <c r="E304" s="103"/>
      <c r="F304" s="103"/>
      <c r="G304" s="103"/>
      <c r="H304" s="103"/>
      <c r="I304" s="103"/>
      <c r="J304" s="148"/>
      <c r="K304" s="103"/>
      <c r="L304" s="103"/>
      <c r="M304" s="103"/>
      <c r="N304" s="103"/>
      <c r="O304" s="103"/>
      <c r="P304" s="103"/>
      <c r="Q304" s="103"/>
      <c r="R304" s="103"/>
      <c r="S304" s="103"/>
      <c r="T304" s="103"/>
      <c r="U304" s="103"/>
      <c r="V304" s="103"/>
      <c r="W304" s="103"/>
      <c r="X304" s="103"/>
      <c r="Y304" s="103"/>
      <c r="Z304" s="103"/>
      <c r="AA304" s="103"/>
      <c r="AB304" s="103"/>
      <c r="AC304" s="103"/>
      <c r="AD304" s="103"/>
      <c r="AE304" s="103"/>
      <c r="AF304" s="103"/>
      <c r="AG304" s="103"/>
      <c r="AH304" s="103"/>
      <c r="AI304" s="103"/>
      <c r="AJ304" s="109">
        <f t="shared" si="74"/>
        <v>0</v>
      </c>
    </row>
    <row r="305" spans="1:36" ht="15.95" hidden="1" customHeight="1" thickTop="1" thickBot="1" x14ac:dyDescent="0.25">
      <c r="A305" s="52" t="s">
        <v>96</v>
      </c>
      <c r="B305" s="104">
        <f t="shared" si="72"/>
        <v>0</v>
      </c>
      <c r="C305" s="104">
        <f t="shared" si="73"/>
        <v>0</v>
      </c>
      <c r="D305" s="103"/>
      <c r="E305" s="103"/>
      <c r="F305" s="103"/>
      <c r="G305" s="103"/>
      <c r="H305" s="103"/>
      <c r="I305" s="103"/>
      <c r="J305" s="103"/>
      <c r="K305" s="103"/>
      <c r="L305" s="103"/>
      <c r="M305" s="103"/>
      <c r="N305" s="103"/>
      <c r="O305" s="103"/>
      <c r="P305" s="103"/>
      <c r="Q305" s="103"/>
      <c r="R305" s="103"/>
      <c r="S305" s="103"/>
      <c r="T305" s="103"/>
      <c r="U305" s="103"/>
      <c r="V305" s="103"/>
      <c r="W305" s="103"/>
      <c r="X305" s="103"/>
      <c r="Y305" s="103"/>
      <c r="Z305" s="103"/>
      <c r="AA305" s="103"/>
      <c r="AB305" s="110"/>
      <c r="AC305" s="103"/>
      <c r="AD305" s="103"/>
      <c r="AE305" s="103"/>
      <c r="AF305" s="103"/>
      <c r="AG305" s="103"/>
      <c r="AH305" s="103"/>
      <c r="AI305" s="103"/>
      <c r="AJ305" s="109">
        <f t="shared" si="74"/>
        <v>0</v>
      </c>
    </row>
    <row r="306" spans="1:36" ht="15.95" hidden="1" customHeight="1" thickTop="1" thickBot="1" x14ac:dyDescent="0.25">
      <c r="A306" s="52" t="s">
        <v>91</v>
      </c>
      <c r="B306" s="104">
        <f t="shared" si="72"/>
        <v>0</v>
      </c>
      <c r="C306" s="104">
        <f t="shared" si="73"/>
        <v>0</v>
      </c>
      <c r="D306" s="103"/>
      <c r="E306" s="103"/>
      <c r="F306" s="103"/>
      <c r="G306" s="103"/>
      <c r="H306" s="103"/>
      <c r="I306" s="103"/>
      <c r="J306" s="103"/>
      <c r="K306" s="103"/>
      <c r="L306" s="103"/>
      <c r="M306" s="103"/>
      <c r="N306" s="103"/>
      <c r="O306" s="103"/>
      <c r="P306" s="103"/>
      <c r="Q306" s="103"/>
      <c r="R306" s="103"/>
      <c r="S306" s="103"/>
      <c r="T306" s="103"/>
      <c r="U306" s="103"/>
      <c r="V306" s="103"/>
      <c r="W306" s="103"/>
      <c r="X306" s="103"/>
      <c r="Y306" s="103"/>
      <c r="Z306" s="103"/>
      <c r="AA306" s="103"/>
      <c r="AB306" s="103"/>
      <c r="AC306" s="103"/>
      <c r="AD306" s="103"/>
      <c r="AE306" s="103"/>
      <c r="AF306" s="103"/>
      <c r="AG306" s="103"/>
      <c r="AH306" s="103"/>
      <c r="AI306" s="111"/>
      <c r="AJ306" s="109">
        <f t="shared" si="74"/>
        <v>0</v>
      </c>
    </row>
    <row r="307" spans="1:36" ht="15.95" hidden="1" customHeight="1" thickTop="1" thickBot="1" x14ac:dyDescent="0.25">
      <c r="A307" s="52" t="s">
        <v>88</v>
      </c>
      <c r="B307" s="104">
        <f t="shared" si="72"/>
        <v>0</v>
      </c>
      <c r="C307" s="104">
        <f t="shared" si="73"/>
        <v>0</v>
      </c>
      <c r="D307" s="103"/>
      <c r="E307" s="103"/>
      <c r="F307" s="103"/>
      <c r="G307" s="103"/>
      <c r="H307" s="103"/>
      <c r="I307" s="103"/>
      <c r="J307" s="103"/>
      <c r="K307" s="103"/>
      <c r="L307" s="103"/>
      <c r="M307" s="103"/>
      <c r="N307" s="103"/>
      <c r="O307" s="103"/>
      <c r="P307" s="103"/>
      <c r="Q307" s="103"/>
      <c r="R307" s="103"/>
      <c r="S307" s="103"/>
      <c r="T307" s="103"/>
      <c r="U307" s="103"/>
      <c r="V307" s="103"/>
      <c r="W307" s="103"/>
      <c r="X307" s="103"/>
      <c r="Y307" s="103"/>
      <c r="Z307" s="103"/>
      <c r="AA307" s="103"/>
      <c r="AB307" s="103"/>
      <c r="AC307" s="103"/>
      <c r="AD307" s="103"/>
      <c r="AE307" s="103"/>
      <c r="AF307" s="103"/>
      <c r="AG307" s="103"/>
      <c r="AH307" s="103"/>
      <c r="AI307" s="103"/>
      <c r="AJ307" s="109">
        <f t="shared" si="74"/>
        <v>0</v>
      </c>
    </row>
    <row r="308" spans="1:36" ht="15.95" hidden="1" customHeight="1" thickTop="1" thickBot="1" x14ac:dyDescent="0.25">
      <c r="A308" s="52" t="s">
        <v>93</v>
      </c>
      <c r="B308" s="104">
        <f t="shared" si="72"/>
        <v>0</v>
      </c>
      <c r="C308" s="104">
        <f t="shared" si="73"/>
        <v>0</v>
      </c>
      <c r="D308" s="103"/>
      <c r="E308" s="103"/>
      <c r="F308" s="103"/>
      <c r="G308" s="103"/>
      <c r="H308" s="103"/>
      <c r="I308" s="103"/>
      <c r="J308" s="103"/>
      <c r="K308" s="103"/>
      <c r="L308" s="103"/>
      <c r="M308" s="103"/>
      <c r="N308" s="103"/>
      <c r="O308" s="103"/>
      <c r="P308" s="103"/>
      <c r="Q308" s="103"/>
      <c r="R308" s="103"/>
      <c r="S308" s="103"/>
      <c r="T308" s="103"/>
      <c r="U308" s="103"/>
      <c r="V308" s="103"/>
      <c r="W308" s="103"/>
      <c r="X308" s="103"/>
      <c r="Y308" s="103"/>
      <c r="Z308" s="103"/>
      <c r="AA308" s="103"/>
      <c r="AB308" s="103"/>
      <c r="AC308" s="103"/>
      <c r="AD308" s="103"/>
      <c r="AE308" s="103"/>
      <c r="AF308" s="103"/>
      <c r="AG308" s="103"/>
      <c r="AH308" s="103"/>
      <c r="AI308" s="103"/>
      <c r="AJ308" s="109">
        <f t="shared" si="74"/>
        <v>0</v>
      </c>
    </row>
    <row r="309" spans="1:36" ht="15.95" hidden="1" customHeight="1" thickTop="1" thickBot="1" x14ac:dyDescent="0.25">
      <c r="A309" s="52" t="s">
        <v>89</v>
      </c>
      <c r="B309" s="104">
        <f>(D309+G309+J309+M309+P309+S309+V309+Y309+AB309+AE309+AH309)</f>
        <v>0</v>
      </c>
      <c r="C309" s="104">
        <f t="shared" si="73"/>
        <v>0</v>
      </c>
      <c r="D309" s="103"/>
      <c r="E309" s="103"/>
      <c r="F309" s="103"/>
      <c r="G309" s="103"/>
      <c r="H309" s="103"/>
      <c r="I309" s="103"/>
      <c r="J309" s="103"/>
      <c r="K309" s="103"/>
      <c r="L309" s="103"/>
      <c r="M309" s="103"/>
      <c r="N309" s="103"/>
      <c r="O309" s="103"/>
      <c r="P309" s="103"/>
      <c r="Q309" s="103"/>
      <c r="R309" s="103"/>
      <c r="S309" s="103"/>
      <c r="T309" s="103"/>
      <c r="U309" s="103"/>
      <c r="V309" s="103"/>
      <c r="W309" s="103"/>
      <c r="X309" s="103"/>
      <c r="Y309" s="103"/>
      <c r="Z309" s="103"/>
      <c r="AA309" s="103"/>
      <c r="AB309" s="103"/>
      <c r="AC309" s="103"/>
      <c r="AD309" s="103"/>
      <c r="AE309" s="103"/>
      <c r="AF309" s="103"/>
      <c r="AG309" s="103"/>
      <c r="AH309" s="103"/>
      <c r="AI309" s="103"/>
      <c r="AJ309" s="109">
        <f t="shared" si="74"/>
        <v>0</v>
      </c>
    </row>
    <row r="310" spans="1:36" ht="15.95" hidden="1" customHeight="1" thickTop="1" thickBot="1" x14ac:dyDescent="0.25">
      <c r="A310" s="52" t="s">
        <v>78</v>
      </c>
      <c r="B310" s="104">
        <f t="shared" si="72"/>
        <v>0</v>
      </c>
      <c r="C310" s="104">
        <f t="shared" si="73"/>
        <v>0</v>
      </c>
      <c r="D310" s="103"/>
      <c r="E310" s="148"/>
      <c r="F310" s="103"/>
      <c r="G310" s="103"/>
      <c r="H310" s="103"/>
      <c r="I310" s="103"/>
      <c r="J310" s="103"/>
      <c r="K310" s="103"/>
      <c r="L310" s="103"/>
      <c r="M310" s="103"/>
      <c r="N310" s="103"/>
      <c r="O310" s="103"/>
      <c r="P310" s="103"/>
      <c r="Q310" s="103"/>
      <c r="R310" s="103"/>
      <c r="S310" s="103"/>
      <c r="T310" s="148"/>
      <c r="U310" s="103"/>
      <c r="V310" s="103"/>
      <c r="W310" s="103"/>
      <c r="X310" s="103"/>
      <c r="Y310" s="103"/>
      <c r="Z310" s="103"/>
      <c r="AA310" s="103"/>
      <c r="AB310" s="103"/>
      <c r="AC310" s="103"/>
      <c r="AD310" s="103"/>
      <c r="AE310" s="103"/>
      <c r="AF310" s="103"/>
      <c r="AG310" s="103"/>
      <c r="AH310" s="103"/>
      <c r="AI310" s="103"/>
      <c r="AJ310" s="109">
        <f t="shared" si="74"/>
        <v>0</v>
      </c>
    </row>
    <row r="311" spans="1:36" ht="15.95" hidden="1" customHeight="1" thickTop="1" thickBot="1" x14ac:dyDescent="0.25">
      <c r="A311" s="52" t="s">
        <v>95</v>
      </c>
      <c r="B311" s="104">
        <f t="shared" si="72"/>
        <v>0</v>
      </c>
      <c r="C311" s="104">
        <f t="shared" si="73"/>
        <v>0</v>
      </c>
      <c r="D311" s="103"/>
      <c r="E311" s="103"/>
      <c r="F311" s="103"/>
      <c r="G311" s="103"/>
      <c r="H311" s="103"/>
      <c r="I311" s="103"/>
      <c r="J311" s="103"/>
      <c r="K311" s="103"/>
      <c r="L311" s="103"/>
      <c r="M311" s="103"/>
      <c r="N311" s="103"/>
      <c r="O311" s="103"/>
      <c r="P311" s="103"/>
      <c r="Q311" s="103"/>
      <c r="R311" s="103"/>
      <c r="S311" s="103"/>
      <c r="T311" s="103"/>
      <c r="U311" s="103"/>
      <c r="V311" s="103"/>
      <c r="W311" s="103"/>
      <c r="X311" s="103"/>
      <c r="Y311" s="103"/>
      <c r="Z311" s="103"/>
      <c r="AA311" s="103"/>
      <c r="AB311" s="103"/>
      <c r="AC311" s="103"/>
      <c r="AD311" s="103"/>
      <c r="AE311" s="103"/>
      <c r="AF311" s="103"/>
      <c r="AG311" s="103"/>
      <c r="AH311" s="103"/>
      <c r="AI311" s="103"/>
      <c r="AJ311" s="109">
        <f t="shared" si="74"/>
        <v>0</v>
      </c>
    </row>
    <row r="312" spans="1:36" ht="15.95" hidden="1" customHeight="1" thickTop="1" thickBot="1" x14ac:dyDescent="0.25">
      <c r="A312" s="52" t="s">
        <v>98</v>
      </c>
      <c r="B312" s="104">
        <f t="shared" si="72"/>
        <v>0</v>
      </c>
      <c r="C312" s="104">
        <f t="shared" si="73"/>
        <v>0</v>
      </c>
      <c r="D312" s="103"/>
      <c r="E312" s="103"/>
      <c r="F312" s="103"/>
      <c r="G312" s="103"/>
      <c r="H312" s="103"/>
      <c r="I312" s="103"/>
      <c r="J312" s="103"/>
      <c r="K312" s="103"/>
      <c r="L312" s="103"/>
      <c r="M312" s="103"/>
      <c r="N312" s="103"/>
      <c r="O312" s="103"/>
      <c r="P312" s="103"/>
      <c r="Q312" s="103"/>
      <c r="R312" s="103"/>
      <c r="S312" s="103"/>
      <c r="T312" s="103"/>
      <c r="U312" s="103"/>
      <c r="V312" s="103"/>
      <c r="W312" s="103"/>
      <c r="X312" s="103"/>
      <c r="Y312" s="103"/>
      <c r="Z312" s="103"/>
      <c r="AA312" s="103"/>
      <c r="AB312" s="103"/>
      <c r="AC312" s="103"/>
      <c r="AD312" s="103"/>
      <c r="AE312" s="103"/>
      <c r="AF312" s="103"/>
      <c r="AG312" s="103"/>
      <c r="AH312" s="103"/>
      <c r="AI312" s="103"/>
      <c r="AJ312" s="109">
        <f t="shared" si="74"/>
        <v>0</v>
      </c>
    </row>
    <row r="313" spans="1:36" ht="15.95" hidden="1" customHeight="1" thickTop="1" thickBot="1" x14ac:dyDescent="0.25">
      <c r="A313" s="52" t="s">
        <v>83</v>
      </c>
      <c r="B313" s="104">
        <f t="shared" si="72"/>
        <v>0</v>
      </c>
      <c r="C313" s="104">
        <f t="shared" si="73"/>
        <v>0</v>
      </c>
      <c r="D313" s="103"/>
      <c r="E313" s="103"/>
      <c r="F313" s="103"/>
      <c r="G313" s="103"/>
      <c r="H313" s="103"/>
      <c r="I313" s="103"/>
      <c r="J313" s="103"/>
      <c r="K313" s="103"/>
      <c r="L313" s="103"/>
      <c r="M313" s="103"/>
      <c r="N313" s="103"/>
      <c r="O313" s="103"/>
      <c r="P313" s="103"/>
      <c r="Q313" s="103"/>
      <c r="R313" s="103"/>
      <c r="S313" s="103"/>
      <c r="T313" s="103"/>
      <c r="U313" s="103"/>
      <c r="V313" s="103"/>
      <c r="W313" s="103"/>
      <c r="X313" s="103"/>
      <c r="Y313" s="103"/>
      <c r="Z313" s="103"/>
      <c r="AA313" s="103"/>
      <c r="AB313" s="103"/>
      <c r="AC313" s="103"/>
      <c r="AD313" s="103"/>
      <c r="AE313" s="103"/>
      <c r="AF313" s="103"/>
      <c r="AG313" s="103"/>
      <c r="AH313" s="103"/>
      <c r="AI313" s="103"/>
      <c r="AJ313" s="109">
        <f t="shared" si="74"/>
        <v>0</v>
      </c>
    </row>
    <row r="314" spans="1:36" ht="15.95" hidden="1" customHeight="1" thickTop="1" thickBot="1" x14ac:dyDescent="0.25">
      <c r="A314" s="52" t="s">
        <v>85</v>
      </c>
      <c r="B314" s="104">
        <f t="shared" si="72"/>
        <v>0</v>
      </c>
      <c r="C314" s="104">
        <f t="shared" si="73"/>
        <v>0</v>
      </c>
      <c r="D314" s="103"/>
      <c r="E314" s="103"/>
      <c r="F314" s="103"/>
      <c r="G314" s="103"/>
      <c r="H314" s="103"/>
      <c r="I314" s="103"/>
      <c r="J314" s="103"/>
      <c r="K314" s="103"/>
      <c r="L314" s="103"/>
      <c r="M314" s="103"/>
      <c r="N314" s="103"/>
      <c r="O314" s="103"/>
      <c r="P314" s="103"/>
      <c r="Q314" s="103"/>
      <c r="R314" s="103"/>
      <c r="S314" s="103"/>
      <c r="T314" s="103"/>
      <c r="U314" s="103"/>
      <c r="V314" s="103"/>
      <c r="W314" s="103"/>
      <c r="X314" s="103"/>
      <c r="Y314" s="103"/>
      <c r="Z314" s="103"/>
      <c r="AA314" s="103"/>
      <c r="AB314" s="103"/>
      <c r="AC314" s="103"/>
      <c r="AD314" s="103"/>
      <c r="AE314" s="103"/>
      <c r="AF314" s="103"/>
      <c r="AG314" s="103"/>
      <c r="AH314" s="103"/>
      <c r="AI314" s="103"/>
      <c r="AJ314" s="109">
        <f t="shared" si="74"/>
        <v>0</v>
      </c>
    </row>
    <row r="315" spans="1:36" ht="15.95" hidden="1" customHeight="1" thickTop="1" thickBot="1" x14ac:dyDescent="0.25">
      <c r="A315" s="52" t="s">
        <v>81</v>
      </c>
      <c r="B315" s="104">
        <f t="shared" si="72"/>
        <v>0</v>
      </c>
      <c r="C315" s="104">
        <f t="shared" si="73"/>
        <v>0</v>
      </c>
      <c r="D315" s="103"/>
      <c r="E315" s="103"/>
      <c r="F315" s="103"/>
      <c r="G315" s="103"/>
      <c r="H315" s="103"/>
      <c r="I315" s="103"/>
      <c r="J315" s="103"/>
      <c r="K315" s="103"/>
      <c r="L315" s="103"/>
      <c r="M315" s="103"/>
      <c r="N315" s="103"/>
      <c r="O315" s="103"/>
      <c r="P315" s="103"/>
      <c r="Q315" s="103"/>
      <c r="R315" s="103"/>
      <c r="S315" s="103"/>
      <c r="T315" s="103"/>
      <c r="U315" s="103"/>
      <c r="V315" s="103"/>
      <c r="W315" s="103"/>
      <c r="X315" s="103"/>
      <c r="Y315" s="103"/>
      <c r="Z315" s="103"/>
      <c r="AA315" s="103"/>
      <c r="AB315" s="103"/>
      <c r="AC315" s="103"/>
      <c r="AD315" s="103"/>
      <c r="AE315" s="103"/>
      <c r="AF315" s="103"/>
      <c r="AG315" s="103"/>
      <c r="AH315" s="103"/>
      <c r="AI315" s="103"/>
      <c r="AJ315" s="109">
        <f t="shared" si="74"/>
        <v>0</v>
      </c>
    </row>
    <row r="316" spans="1:36" ht="15.95" hidden="1" customHeight="1" thickTop="1" thickBot="1" x14ac:dyDescent="0.25">
      <c r="A316" s="52" t="s">
        <v>80</v>
      </c>
      <c r="B316" s="104">
        <f t="shared" si="72"/>
        <v>0</v>
      </c>
      <c r="C316" s="104">
        <f t="shared" si="73"/>
        <v>0</v>
      </c>
      <c r="D316" s="103"/>
      <c r="E316" s="103"/>
      <c r="F316" s="103"/>
      <c r="G316" s="103"/>
      <c r="H316" s="103"/>
      <c r="I316" s="103"/>
      <c r="J316" s="103"/>
      <c r="K316" s="103"/>
      <c r="L316" s="103"/>
      <c r="M316" s="103"/>
      <c r="N316" s="103"/>
      <c r="O316" s="103"/>
      <c r="P316" s="103"/>
      <c r="Q316" s="103"/>
      <c r="R316" s="103"/>
      <c r="S316" s="103"/>
      <c r="T316" s="103"/>
      <c r="U316" s="103"/>
      <c r="V316" s="103"/>
      <c r="W316" s="103"/>
      <c r="X316" s="103"/>
      <c r="Y316" s="103"/>
      <c r="Z316" s="103"/>
      <c r="AA316" s="103"/>
      <c r="AB316" s="103"/>
      <c r="AC316" s="103"/>
      <c r="AD316" s="103"/>
      <c r="AE316" s="103"/>
      <c r="AF316" s="103"/>
      <c r="AG316" s="103"/>
      <c r="AH316" s="103"/>
      <c r="AI316" s="103"/>
      <c r="AJ316" s="109">
        <f t="shared" si="74"/>
        <v>0</v>
      </c>
    </row>
    <row r="317" spans="1:36" ht="15.95" hidden="1" customHeight="1" thickTop="1" thickBot="1" x14ac:dyDescent="0.25">
      <c r="A317" s="52" t="s">
        <v>107</v>
      </c>
      <c r="B317" s="104">
        <f t="shared" si="72"/>
        <v>0</v>
      </c>
      <c r="C317" s="104">
        <f t="shared" si="73"/>
        <v>0</v>
      </c>
      <c r="D317" s="103"/>
      <c r="E317" s="103"/>
      <c r="F317" s="103"/>
      <c r="G317" s="103"/>
      <c r="H317" s="103"/>
      <c r="I317" s="103"/>
      <c r="J317" s="103"/>
      <c r="K317" s="103"/>
      <c r="L317" s="103"/>
      <c r="M317" s="103"/>
      <c r="N317" s="103"/>
      <c r="O317" s="103"/>
      <c r="P317" s="103"/>
      <c r="Q317" s="103"/>
      <c r="R317" s="103"/>
      <c r="S317" s="103"/>
      <c r="T317" s="103"/>
      <c r="U317" s="103"/>
      <c r="V317" s="103"/>
      <c r="W317" s="103"/>
      <c r="X317" s="103"/>
      <c r="Y317" s="103"/>
      <c r="Z317" s="103"/>
      <c r="AA317" s="103"/>
      <c r="AB317" s="103"/>
      <c r="AC317" s="103"/>
      <c r="AD317" s="103"/>
      <c r="AE317" s="103"/>
      <c r="AF317" s="103"/>
      <c r="AG317" s="103"/>
      <c r="AH317" s="103"/>
      <c r="AI317" s="103"/>
      <c r="AJ317" s="109">
        <f t="shared" si="74"/>
        <v>0</v>
      </c>
    </row>
    <row r="318" spans="1:36" ht="15.95" hidden="1" customHeight="1" thickTop="1" thickBot="1" x14ac:dyDescent="0.25">
      <c r="A318" s="52" t="s">
        <v>79</v>
      </c>
      <c r="B318" s="104">
        <f t="shared" si="72"/>
        <v>0</v>
      </c>
      <c r="C318" s="104">
        <f t="shared" si="73"/>
        <v>0</v>
      </c>
      <c r="D318" s="103"/>
      <c r="E318" s="103"/>
      <c r="F318" s="103"/>
      <c r="G318" s="103"/>
      <c r="H318" s="103"/>
      <c r="I318" s="103"/>
      <c r="J318" s="103"/>
      <c r="K318" s="103"/>
      <c r="L318" s="103"/>
      <c r="M318" s="103"/>
      <c r="N318" s="103"/>
      <c r="O318" s="103"/>
      <c r="P318" s="103"/>
      <c r="Q318" s="103"/>
      <c r="R318" s="103"/>
      <c r="S318" s="103"/>
      <c r="T318" s="103"/>
      <c r="U318" s="103"/>
      <c r="V318" s="103"/>
      <c r="W318" s="103"/>
      <c r="X318" s="103"/>
      <c r="Y318" s="103"/>
      <c r="Z318" s="103"/>
      <c r="AA318" s="103"/>
      <c r="AB318" s="103"/>
      <c r="AC318" s="103"/>
      <c r="AD318" s="103"/>
      <c r="AE318" s="103"/>
      <c r="AF318" s="103"/>
      <c r="AG318" s="103"/>
      <c r="AH318" s="103"/>
      <c r="AI318" s="103"/>
      <c r="AJ318" s="109">
        <f t="shared" si="74"/>
        <v>0</v>
      </c>
    </row>
    <row r="319" spans="1:36" ht="15.95" hidden="1" customHeight="1" thickTop="1" thickBot="1" x14ac:dyDescent="0.25">
      <c r="A319" s="52" t="s">
        <v>84</v>
      </c>
      <c r="B319" s="104">
        <f t="shared" si="72"/>
        <v>0</v>
      </c>
      <c r="C319" s="104">
        <f t="shared" si="73"/>
        <v>0</v>
      </c>
      <c r="D319" s="103"/>
      <c r="E319" s="103"/>
      <c r="F319" s="103"/>
      <c r="G319" s="103"/>
      <c r="H319" s="103"/>
      <c r="I319" s="103"/>
      <c r="J319" s="103"/>
      <c r="K319" s="103"/>
      <c r="L319" s="103"/>
      <c r="M319" s="103"/>
      <c r="N319" s="103"/>
      <c r="O319" s="103"/>
      <c r="P319" s="103"/>
      <c r="Q319" s="103"/>
      <c r="R319" s="103"/>
      <c r="S319" s="103"/>
      <c r="T319" s="103"/>
      <c r="U319" s="103"/>
      <c r="V319" s="103"/>
      <c r="W319" s="103"/>
      <c r="X319" s="103"/>
      <c r="Y319" s="103"/>
      <c r="Z319" s="103"/>
      <c r="AA319" s="103"/>
      <c r="AB319" s="103"/>
      <c r="AC319" s="103"/>
      <c r="AD319" s="103"/>
      <c r="AE319" s="103"/>
      <c r="AF319" s="103"/>
      <c r="AG319" s="103"/>
      <c r="AH319" s="103"/>
      <c r="AI319" s="103"/>
      <c r="AJ319" s="109">
        <f t="shared" si="74"/>
        <v>0</v>
      </c>
    </row>
    <row r="320" spans="1:36" ht="15.95" hidden="1" customHeight="1" thickTop="1" thickBot="1" x14ac:dyDescent="0.25">
      <c r="A320" s="52" t="s">
        <v>100</v>
      </c>
      <c r="B320" s="104">
        <f t="shared" si="72"/>
        <v>0</v>
      </c>
      <c r="C320" s="104">
        <f t="shared" si="73"/>
        <v>0</v>
      </c>
      <c r="D320" s="103"/>
      <c r="E320" s="103"/>
      <c r="F320" s="103"/>
      <c r="G320" s="103"/>
      <c r="H320" s="103"/>
      <c r="I320" s="103"/>
      <c r="J320" s="103"/>
      <c r="K320" s="103"/>
      <c r="L320" s="103"/>
      <c r="M320" s="103"/>
      <c r="N320" s="103"/>
      <c r="O320" s="103"/>
      <c r="P320" s="103"/>
      <c r="Q320" s="103"/>
      <c r="R320" s="103"/>
      <c r="S320" s="103"/>
      <c r="T320" s="103"/>
      <c r="U320" s="103"/>
      <c r="V320" s="103"/>
      <c r="W320" s="103"/>
      <c r="X320" s="103"/>
      <c r="Y320" s="103"/>
      <c r="Z320" s="103"/>
      <c r="AA320" s="103"/>
      <c r="AB320" s="103"/>
      <c r="AC320" s="103"/>
      <c r="AD320" s="103"/>
      <c r="AE320" s="103"/>
      <c r="AF320" s="103"/>
      <c r="AG320" s="103"/>
      <c r="AH320" s="103"/>
      <c r="AI320" s="103"/>
      <c r="AJ320" s="109">
        <f t="shared" si="74"/>
        <v>0</v>
      </c>
    </row>
    <row r="321" spans="1:36" ht="15.95" hidden="1" customHeight="1" thickTop="1" thickBot="1" x14ac:dyDescent="0.25">
      <c r="A321" s="52" t="s">
        <v>92</v>
      </c>
      <c r="B321" s="104">
        <f t="shared" si="72"/>
        <v>0</v>
      </c>
      <c r="C321" s="104">
        <f t="shared" si="73"/>
        <v>0</v>
      </c>
      <c r="D321" s="103"/>
      <c r="E321" s="103"/>
      <c r="F321" s="103"/>
      <c r="G321" s="103"/>
      <c r="H321" s="103"/>
      <c r="I321" s="103"/>
      <c r="J321" s="103"/>
      <c r="K321" s="103"/>
      <c r="L321" s="103"/>
      <c r="M321" s="103"/>
      <c r="N321" s="103"/>
      <c r="O321" s="103"/>
      <c r="P321" s="103"/>
      <c r="Q321" s="103"/>
      <c r="R321" s="103"/>
      <c r="S321" s="103"/>
      <c r="T321" s="103"/>
      <c r="U321" s="103"/>
      <c r="V321" s="103"/>
      <c r="W321" s="103"/>
      <c r="X321" s="103"/>
      <c r="Y321" s="103"/>
      <c r="Z321" s="103"/>
      <c r="AA321" s="103"/>
      <c r="AB321" s="103"/>
      <c r="AC321" s="103"/>
      <c r="AD321" s="103"/>
      <c r="AE321" s="103"/>
      <c r="AF321" s="103"/>
      <c r="AG321" s="103"/>
      <c r="AH321" s="103"/>
      <c r="AI321" s="103"/>
      <c r="AJ321" s="109">
        <f t="shared" si="74"/>
        <v>0</v>
      </c>
    </row>
    <row r="322" spans="1:36" ht="15.95" hidden="1" customHeight="1" thickTop="1" thickBot="1" x14ac:dyDescent="0.25">
      <c r="A322" s="52" t="s">
        <v>101</v>
      </c>
      <c r="B322" s="104">
        <f t="shared" si="72"/>
        <v>0</v>
      </c>
      <c r="C322" s="104">
        <f t="shared" si="73"/>
        <v>0</v>
      </c>
      <c r="D322" s="103"/>
      <c r="E322" s="103"/>
      <c r="F322" s="103"/>
      <c r="G322" s="103"/>
      <c r="H322" s="103"/>
      <c r="I322" s="103"/>
      <c r="J322" s="103"/>
      <c r="K322" s="103"/>
      <c r="L322" s="103"/>
      <c r="M322" s="103"/>
      <c r="N322" s="103"/>
      <c r="O322" s="103"/>
      <c r="P322" s="103"/>
      <c r="Q322" s="103"/>
      <c r="R322" s="103"/>
      <c r="S322" s="103"/>
      <c r="T322" s="103"/>
      <c r="U322" s="103"/>
      <c r="V322" s="103"/>
      <c r="W322" s="103"/>
      <c r="X322" s="103"/>
      <c r="Y322" s="103"/>
      <c r="Z322" s="103"/>
      <c r="AA322" s="103"/>
      <c r="AB322" s="103"/>
      <c r="AC322" s="103"/>
      <c r="AD322" s="103"/>
      <c r="AE322" s="103"/>
      <c r="AF322" s="103"/>
      <c r="AG322" s="103"/>
      <c r="AH322" s="103"/>
      <c r="AI322" s="103"/>
      <c r="AJ322" s="109">
        <f t="shared" si="74"/>
        <v>0</v>
      </c>
    </row>
    <row r="323" spans="1:36" ht="15.95" hidden="1" customHeight="1" thickTop="1" thickBot="1" x14ac:dyDescent="0.25">
      <c r="A323" s="51" t="s">
        <v>115</v>
      </c>
      <c r="B323" s="104">
        <f t="shared" si="72"/>
        <v>0</v>
      </c>
      <c r="C323" s="104">
        <f t="shared" si="73"/>
        <v>0</v>
      </c>
      <c r="D323" s="103"/>
      <c r="E323" s="103"/>
      <c r="F323" s="103"/>
      <c r="G323" s="103"/>
      <c r="H323" s="103"/>
      <c r="I323" s="103"/>
      <c r="J323" s="103"/>
      <c r="K323" s="103"/>
      <c r="L323" s="103"/>
      <c r="M323" s="103"/>
      <c r="N323" s="103"/>
      <c r="O323" s="103"/>
      <c r="P323" s="103"/>
      <c r="Q323" s="103"/>
      <c r="R323" s="103"/>
      <c r="S323" s="103"/>
      <c r="T323" s="103"/>
      <c r="U323" s="103"/>
      <c r="V323" s="103"/>
      <c r="W323" s="103"/>
      <c r="X323" s="103"/>
      <c r="Y323" s="103"/>
      <c r="Z323" s="103"/>
      <c r="AA323" s="103"/>
      <c r="AB323" s="103"/>
      <c r="AC323" s="103"/>
      <c r="AD323" s="103"/>
      <c r="AE323" s="103"/>
      <c r="AF323" s="103"/>
      <c r="AG323" s="103"/>
      <c r="AH323" s="103"/>
      <c r="AI323" s="103"/>
      <c r="AJ323" s="109">
        <f t="shared" si="74"/>
        <v>0</v>
      </c>
    </row>
    <row r="324" spans="1:36" ht="15.95" hidden="1" customHeight="1" thickTop="1" thickBot="1" x14ac:dyDescent="0.25">
      <c r="A324" s="52" t="s">
        <v>106</v>
      </c>
      <c r="B324" s="104">
        <f t="shared" si="72"/>
        <v>0</v>
      </c>
      <c r="C324" s="104">
        <f t="shared" si="73"/>
        <v>0</v>
      </c>
      <c r="D324" s="103"/>
      <c r="E324" s="103"/>
      <c r="F324" s="103"/>
      <c r="G324" s="103"/>
      <c r="H324" s="103"/>
      <c r="I324" s="103"/>
      <c r="J324" s="103"/>
      <c r="K324" s="103"/>
      <c r="L324" s="103"/>
      <c r="M324" s="103"/>
      <c r="N324" s="103"/>
      <c r="O324" s="103"/>
      <c r="P324" s="103"/>
      <c r="Q324" s="103"/>
      <c r="R324" s="103"/>
      <c r="S324" s="103"/>
      <c r="T324" s="103"/>
      <c r="U324" s="103"/>
      <c r="V324" s="103"/>
      <c r="W324" s="103"/>
      <c r="X324" s="103"/>
      <c r="Y324" s="103"/>
      <c r="Z324" s="103"/>
      <c r="AA324" s="103"/>
      <c r="AB324" s="103"/>
      <c r="AC324" s="103"/>
      <c r="AD324" s="103"/>
      <c r="AE324" s="103"/>
      <c r="AF324" s="103"/>
      <c r="AG324" s="103"/>
      <c r="AH324" s="103"/>
      <c r="AI324" s="103"/>
      <c r="AJ324" s="109">
        <f t="shared" si="74"/>
        <v>0</v>
      </c>
    </row>
    <row r="325" spans="1:36" ht="15.95" hidden="1" customHeight="1" thickTop="1" thickBot="1" x14ac:dyDescent="0.25">
      <c r="A325" s="52" t="s">
        <v>82</v>
      </c>
      <c r="B325" s="104">
        <f t="shared" si="72"/>
        <v>0</v>
      </c>
      <c r="C325" s="104">
        <f t="shared" si="73"/>
        <v>0</v>
      </c>
      <c r="D325" s="103"/>
      <c r="E325" s="103"/>
      <c r="F325" s="103"/>
      <c r="G325" s="103"/>
      <c r="H325" s="103"/>
      <c r="I325" s="103"/>
      <c r="J325" s="103"/>
      <c r="K325" s="103"/>
      <c r="L325" s="103"/>
      <c r="M325" s="103"/>
      <c r="N325" s="103"/>
      <c r="O325" s="103"/>
      <c r="P325" s="103"/>
      <c r="Q325" s="103"/>
      <c r="R325" s="103"/>
      <c r="S325" s="103"/>
      <c r="T325" s="103"/>
      <c r="U325" s="103"/>
      <c r="V325" s="103"/>
      <c r="W325" s="103"/>
      <c r="X325" s="103"/>
      <c r="Y325" s="103"/>
      <c r="Z325" s="103"/>
      <c r="AA325" s="103"/>
      <c r="AB325" s="103"/>
      <c r="AC325" s="103"/>
      <c r="AD325" s="103"/>
      <c r="AE325" s="103"/>
      <c r="AF325" s="103"/>
      <c r="AG325" s="103"/>
      <c r="AH325" s="103"/>
      <c r="AI325" s="103"/>
      <c r="AJ325" s="109">
        <f t="shared" si="74"/>
        <v>0</v>
      </c>
    </row>
    <row r="326" spans="1:36" ht="15.95" hidden="1" customHeight="1" thickTop="1" thickBot="1" x14ac:dyDescent="0.25">
      <c r="A326" s="52" t="s">
        <v>104</v>
      </c>
      <c r="B326" s="104">
        <f t="shared" si="72"/>
        <v>0</v>
      </c>
      <c r="C326" s="104">
        <f t="shared" si="73"/>
        <v>0</v>
      </c>
      <c r="D326" s="103"/>
      <c r="E326" s="103"/>
      <c r="F326" s="103"/>
      <c r="G326" s="103"/>
      <c r="H326" s="103"/>
      <c r="I326" s="103"/>
      <c r="J326" s="103"/>
      <c r="K326" s="103"/>
      <c r="L326" s="103"/>
      <c r="M326" s="103"/>
      <c r="N326" s="103"/>
      <c r="O326" s="103"/>
      <c r="P326" s="103"/>
      <c r="Q326" s="103"/>
      <c r="R326" s="103"/>
      <c r="S326" s="103"/>
      <c r="T326" s="103"/>
      <c r="U326" s="103"/>
      <c r="V326" s="103"/>
      <c r="W326" s="103"/>
      <c r="X326" s="103"/>
      <c r="Y326" s="103"/>
      <c r="Z326" s="103"/>
      <c r="AA326" s="103"/>
      <c r="AB326" s="103"/>
      <c r="AC326" s="103"/>
      <c r="AD326" s="103"/>
      <c r="AE326" s="103"/>
      <c r="AF326" s="103"/>
      <c r="AG326" s="103"/>
      <c r="AH326" s="103"/>
      <c r="AI326" s="103"/>
      <c r="AJ326" s="109">
        <f t="shared" si="74"/>
        <v>0</v>
      </c>
    </row>
    <row r="327" spans="1:36" ht="15.95" hidden="1" customHeight="1" thickTop="1" thickBot="1" x14ac:dyDescent="0.25">
      <c r="A327" s="52" t="s">
        <v>114</v>
      </c>
      <c r="B327" s="104">
        <f t="shared" si="72"/>
        <v>0</v>
      </c>
      <c r="C327" s="104">
        <f t="shared" si="73"/>
        <v>0</v>
      </c>
      <c r="D327" s="103"/>
      <c r="E327" s="103"/>
      <c r="F327" s="103"/>
      <c r="G327" s="103"/>
      <c r="H327" s="103"/>
      <c r="I327" s="103"/>
      <c r="J327" s="103"/>
      <c r="K327" s="103"/>
      <c r="L327" s="103"/>
      <c r="M327" s="103"/>
      <c r="N327" s="103"/>
      <c r="O327" s="103"/>
      <c r="P327" s="103"/>
      <c r="Q327" s="103"/>
      <c r="R327" s="103"/>
      <c r="S327" s="103"/>
      <c r="T327" s="103"/>
      <c r="U327" s="103"/>
      <c r="V327" s="103"/>
      <c r="W327" s="103"/>
      <c r="X327" s="103"/>
      <c r="Y327" s="103"/>
      <c r="Z327" s="103"/>
      <c r="AA327" s="103"/>
      <c r="AB327" s="103"/>
      <c r="AC327" s="103"/>
      <c r="AD327" s="103"/>
      <c r="AE327" s="103"/>
      <c r="AF327" s="103"/>
      <c r="AG327" s="103"/>
      <c r="AH327" s="103"/>
      <c r="AI327" s="103"/>
      <c r="AJ327" s="109">
        <f t="shared" si="74"/>
        <v>0</v>
      </c>
    </row>
    <row r="328" spans="1:36" ht="15.95" hidden="1" customHeight="1" thickTop="1" thickBot="1" x14ac:dyDescent="0.25">
      <c r="A328" s="52" t="s">
        <v>116</v>
      </c>
      <c r="B328" s="104">
        <f t="shared" si="72"/>
        <v>0</v>
      </c>
      <c r="C328" s="104">
        <f t="shared" si="73"/>
        <v>0</v>
      </c>
      <c r="D328" s="103"/>
      <c r="E328" s="103"/>
      <c r="F328" s="103"/>
      <c r="G328" s="103"/>
      <c r="H328" s="103"/>
      <c r="I328" s="103"/>
      <c r="J328" s="103"/>
      <c r="K328" s="103"/>
      <c r="L328" s="103"/>
      <c r="M328" s="103"/>
      <c r="N328" s="103"/>
      <c r="O328" s="103"/>
      <c r="P328" s="103"/>
      <c r="Q328" s="103"/>
      <c r="R328" s="103"/>
      <c r="S328" s="103"/>
      <c r="T328" s="103"/>
      <c r="U328" s="103"/>
      <c r="V328" s="103"/>
      <c r="W328" s="103"/>
      <c r="X328" s="103"/>
      <c r="Y328" s="103"/>
      <c r="Z328" s="103"/>
      <c r="AA328" s="103"/>
      <c r="AB328" s="103"/>
      <c r="AC328" s="103"/>
      <c r="AD328" s="103"/>
      <c r="AE328" s="103"/>
      <c r="AF328" s="103"/>
      <c r="AG328" s="103"/>
      <c r="AH328" s="103"/>
      <c r="AI328" s="103"/>
      <c r="AJ328" s="109">
        <f t="shared" si="74"/>
        <v>0</v>
      </c>
    </row>
    <row r="329" spans="1:36" ht="15.95" hidden="1" customHeight="1" thickTop="1" thickBot="1" x14ac:dyDescent="0.25">
      <c r="A329" s="52" t="s">
        <v>119</v>
      </c>
      <c r="B329" s="104">
        <f t="shared" si="72"/>
        <v>0</v>
      </c>
      <c r="C329" s="104">
        <f t="shared" si="73"/>
        <v>0</v>
      </c>
      <c r="D329" s="103"/>
      <c r="E329" s="103"/>
      <c r="F329" s="103"/>
      <c r="G329" s="103"/>
      <c r="H329" s="103"/>
      <c r="I329" s="103"/>
      <c r="J329" s="103"/>
      <c r="K329" s="103"/>
      <c r="L329" s="103"/>
      <c r="M329" s="103"/>
      <c r="N329" s="103"/>
      <c r="O329" s="103"/>
      <c r="P329" s="103"/>
      <c r="Q329" s="103"/>
      <c r="R329" s="103"/>
      <c r="S329" s="103"/>
      <c r="T329" s="103"/>
      <c r="U329" s="103"/>
      <c r="V329" s="103"/>
      <c r="W329" s="103"/>
      <c r="X329" s="103"/>
      <c r="Y329" s="103"/>
      <c r="Z329" s="103"/>
      <c r="AA329" s="103"/>
      <c r="AB329" s="103"/>
      <c r="AC329" s="103"/>
      <c r="AD329" s="103"/>
      <c r="AE329" s="103"/>
      <c r="AF329" s="103"/>
      <c r="AG329" s="103"/>
      <c r="AH329" s="103"/>
      <c r="AI329" s="103"/>
      <c r="AJ329" s="109">
        <f t="shared" si="74"/>
        <v>0</v>
      </c>
    </row>
    <row r="330" spans="1:36" ht="15.95" hidden="1" customHeight="1" thickTop="1" thickBot="1" x14ac:dyDescent="0.25">
      <c r="A330" s="52" t="s">
        <v>124</v>
      </c>
      <c r="B330" s="104">
        <f t="shared" si="72"/>
        <v>0</v>
      </c>
      <c r="C330" s="104">
        <f t="shared" si="73"/>
        <v>0</v>
      </c>
      <c r="D330" s="103"/>
      <c r="E330" s="103"/>
      <c r="F330" s="103"/>
      <c r="G330" s="103"/>
      <c r="H330" s="103"/>
      <c r="I330" s="103"/>
      <c r="J330" s="103"/>
      <c r="K330" s="103"/>
      <c r="L330" s="103"/>
      <c r="M330" s="103"/>
      <c r="N330" s="103"/>
      <c r="O330" s="103"/>
      <c r="P330" s="103"/>
      <c r="Q330" s="103"/>
      <c r="R330" s="103"/>
      <c r="S330" s="103"/>
      <c r="T330" s="103"/>
      <c r="U330" s="103"/>
      <c r="V330" s="103"/>
      <c r="W330" s="103"/>
      <c r="X330" s="103"/>
      <c r="Y330" s="103"/>
      <c r="Z330" s="103"/>
      <c r="AA330" s="103"/>
      <c r="AB330" s="103"/>
      <c r="AC330" s="103"/>
      <c r="AD330" s="103"/>
      <c r="AE330" s="103"/>
      <c r="AF330" s="103"/>
      <c r="AG330" s="103"/>
      <c r="AH330" s="103"/>
      <c r="AI330" s="103"/>
      <c r="AJ330" s="109">
        <f t="shared" si="74"/>
        <v>0</v>
      </c>
    </row>
    <row r="331" spans="1:36" ht="15.95" hidden="1" customHeight="1" thickTop="1" thickBot="1" x14ac:dyDescent="0.25">
      <c r="A331" s="52" t="s">
        <v>102</v>
      </c>
      <c r="B331" s="104">
        <f t="shared" ref="B331:B338" si="75">(D331+G331+J331+M331+P331+S331+V331+Y331+AB331+AE331+AH331)</f>
        <v>0</v>
      </c>
      <c r="C331" s="104">
        <v>0</v>
      </c>
      <c r="D331" s="103"/>
      <c r="E331" s="103"/>
      <c r="F331" s="103"/>
      <c r="G331" s="103"/>
      <c r="H331" s="103"/>
      <c r="I331" s="103"/>
      <c r="J331" s="103"/>
      <c r="K331" s="103"/>
      <c r="L331" s="103"/>
      <c r="M331" s="103"/>
      <c r="N331" s="103"/>
      <c r="O331" s="103"/>
      <c r="P331" s="103"/>
      <c r="Q331" s="103"/>
      <c r="R331" s="103"/>
      <c r="S331" s="103"/>
      <c r="T331" s="103"/>
      <c r="U331" s="103"/>
      <c r="V331" s="103"/>
      <c r="W331" s="103"/>
      <c r="X331" s="103"/>
      <c r="Y331" s="103"/>
      <c r="Z331" s="103"/>
      <c r="AA331" s="103"/>
      <c r="AB331" s="103"/>
      <c r="AC331" s="103"/>
      <c r="AD331" s="103"/>
      <c r="AE331" s="103"/>
      <c r="AF331" s="103"/>
      <c r="AG331" s="103"/>
      <c r="AH331" s="103"/>
      <c r="AI331" s="103"/>
      <c r="AJ331" s="109">
        <f t="shared" si="74"/>
        <v>0</v>
      </c>
    </row>
    <row r="332" spans="1:36" ht="15.95" hidden="1" customHeight="1" thickTop="1" thickBot="1" x14ac:dyDescent="0.25">
      <c r="A332" s="51" t="s">
        <v>109</v>
      </c>
      <c r="B332" s="104">
        <f>(D332+G332+J332+M332+P332+S332+V332+Y332+AB332+AE332+AH332)</f>
        <v>0</v>
      </c>
      <c r="C332" s="104">
        <f t="shared" ref="C332:C338" si="76">(E332+H332+K332+N332+Q332+T332+W332+Z332+AC332+AF332+AI332)</f>
        <v>0</v>
      </c>
      <c r="D332" s="103"/>
      <c r="E332" s="103"/>
      <c r="F332" s="103"/>
      <c r="G332" s="103"/>
      <c r="H332" s="103"/>
      <c r="I332" s="103"/>
      <c r="J332" s="103"/>
      <c r="K332" s="103"/>
      <c r="L332" s="103"/>
      <c r="M332" s="103"/>
      <c r="N332" s="103"/>
      <c r="O332" s="103"/>
      <c r="P332" s="103"/>
      <c r="Q332" s="103"/>
      <c r="R332" s="103"/>
      <c r="S332" s="103"/>
      <c r="T332" s="103"/>
      <c r="U332" s="103"/>
      <c r="V332" s="103"/>
      <c r="W332" s="103"/>
      <c r="X332" s="103"/>
      <c r="Y332" s="103"/>
      <c r="Z332" s="103"/>
      <c r="AA332" s="103"/>
      <c r="AB332" s="103"/>
      <c r="AC332" s="103"/>
      <c r="AD332" s="103"/>
      <c r="AE332" s="103"/>
      <c r="AF332" s="103"/>
      <c r="AG332" s="103"/>
      <c r="AH332" s="103"/>
      <c r="AI332" s="103"/>
      <c r="AJ332" s="109">
        <f t="shared" si="74"/>
        <v>0</v>
      </c>
    </row>
    <row r="333" spans="1:36" ht="15.95" hidden="1" customHeight="1" thickTop="1" thickBot="1" x14ac:dyDescent="0.25">
      <c r="A333" s="52" t="s">
        <v>123</v>
      </c>
      <c r="B333" s="104">
        <f t="shared" si="75"/>
        <v>0</v>
      </c>
      <c r="C333" s="104">
        <f t="shared" si="76"/>
        <v>0</v>
      </c>
      <c r="D333" s="103"/>
      <c r="E333" s="103"/>
      <c r="F333" s="103"/>
      <c r="G333" s="103"/>
      <c r="H333" s="103"/>
      <c r="I333" s="103"/>
      <c r="J333" s="103"/>
      <c r="K333" s="103"/>
      <c r="L333" s="103"/>
      <c r="M333" s="103"/>
      <c r="N333" s="103"/>
      <c r="O333" s="103"/>
      <c r="P333" s="103"/>
      <c r="Q333" s="103"/>
      <c r="R333" s="103"/>
      <c r="S333" s="103"/>
      <c r="T333" s="103"/>
      <c r="U333" s="103"/>
      <c r="V333" s="103"/>
      <c r="W333" s="103"/>
      <c r="X333" s="103"/>
      <c r="Y333" s="103"/>
      <c r="Z333" s="103"/>
      <c r="AA333" s="103"/>
      <c r="AB333" s="103"/>
      <c r="AC333" s="103"/>
      <c r="AD333" s="103"/>
      <c r="AE333" s="103"/>
      <c r="AF333" s="103"/>
      <c r="AG333" s="103"/>
      <c r="AH333" s="103"/>
      <c r="AI333" s="103"/>
      <c r="AJ333" s="109">
        <f t="shared" si="74"/>
        <v>0</v>
      </c>
    </row>
    <row r="334" spans="1:36" ht="15.95" hidden="1" customHeight="1" thickTop="1" thickBot="1" x14ac:dyDescent="0.25">
      <c r="A334" s="52" t="s">
        <v>118</v>
      </c>
      <c r="B334" s="104">
        <f t="shared" si="75"/>
        <v>0</v>
      </c>
      <c r="C334" s="104">
        <f t="shared" si="76"/>
        <v>0</v>
      </c>
      <c r="D334" s="103"/>
      <c r="E334" s="103"/>
      <c r="F334" s="103"/>
      <c r="G334" s="103"/>
      <c r="H334" s="103"/>
      <c r="I334" s="103"/>
      <c r="J334" s="103"/>
      <c r="K334" s="103"/>
      <c r="L334" s="103"/>
      <c r="M334" s="103"/>
      <c r="N334" s="103"/>
      <c r="O334" s="103"/>
      <c r="P334" s="103"/>
      <c r="Q334" s="103"/>
      <c r="R334" s="103"/>
      <c r="S334" s="103"/>
      <c r="T334" s="103"/>
      <c r="U334" s="103"/>
      <c r="V334" s="103"/>
      <c r="W334" s="103"/>
      <c r="X334" s="103"/>
      <c r="Y334" s="103"/>
      <c r="Z334" s="103"/>
      <c r="AA334" s="103"/>
      <c r="AB334" s="103"/>
      <c r="AC334" s="103"/>
      <c r="AD334" s="103"/>
      <c r="AE334" s="103"/>
      <c r="AF334" s="103"/>
      <c r="AG334" s="103"/>
      <c r="AH334" s="103"/>
      <c r="AI334" s="103"/>
      <c r="AJ334" s="109">
        <f t="shared" si="74"/>
        <v>0</v>
      </c>
    </row>
    <row r="335" spans="1:36" ht="15.95" hidden="1" customHeight="1" thickTop="1" thickBot="1" x14ac:dyDescent="0.25">
      <c r="A335" s="52" t="s">
        <v>120</v>
      </c>
      <c r="B335" s="104">
        <f t="shared" si="75"/>
        <v>0</v>
      </c>
      <c r="C335" s="104">
        <f t="shared" si="76"/>
        <v>0</v>
      </c>
      <c r="D335" s="103"/>
      <c r="E335" s="103"/>
      <c r="F335" s="103"/>
      <c r="G335" s="103"/>
      <c r="H335" s="103"/>
      <c r="I335" s="103"/>
      <c r="J335" s="103"/>
      <c r="K335" s="103"/>
      <c r="L335" s="103"/>
      <c r="M335" s="103"/>
      <c r="N335" s="103"/>
      <c r="O335" s="103"/>
      <c r="P335" s="103"/>
      <c r="Q335" s="103"/>
      <c r="R335" s="103"/>
      <c r="S335" s="103"/>
      <c r="T335" s="103"/>
      <c r="U335" s="103"/>
      <c r="V335" s="103"/>
      <c r="W335" s="103"/>
      <c r="X335" s="103"/>
      <c r="Y335" s="103"/>
      <c r="Z335" s="103"/>
      <c r="AA335" s="103"/>
      <c r="AB335" s="103"/>
      <c r="AC335" s="103"/>
      <c r="AD335" s="103"/>
      <c r="AE335" s="103"/>
      <c r="AF335" s="103"/>
      <c r="AG335" s="103"/>
      <c r="AH335" s="103"/>
      <c r="AI335" s="103"/>
      <c r="AJ335" s="109">
        <f t="shared" si="74"/>
        <v>0</v>
      </c>
    </row>
    <row r="336" spans="1:36" ht="15.95" hidden="1" customHeight="1" thickTop="1" thickBot="1" x14ac:dyDescent="0.25">
      <c r="A336" s="52" t="s">
        <v>163</v>
      </c>
      <c r="B336" s="104">
        <f t="shared" si="75"/>
        <v>0</v>
      </c>
      <c r="C336" s="104">
        <f t="shared" si="76"/>
        <v>0</v>
      </c>
      <c r="D336" s="103"/>
      <c r="E336" s="103"/>
      <c r="F336" s="103"/>
      <c r="G336" s="103"/>
      <c r="H336" s="103"/>
      <c r="I336" s="103"/>
      <c r="J336" s="103"/>
      <c r="K336" s="103"/>
      <c r="L336" s="103"/>
      <c r="M336" s="103"/>
      <c r="N336" s="103"/>
      <c r="O336" s="103"/>
      <c r="P336" s="103"/>
      <c r="Q336" s="103"/>
      <c r="R336" s="103"/>
      <c r="S336" s="103"/>
      <c r="T336" s="103"/>
      <c r="U336" s="103"/>
      <c r="V336" s="103"/>
      <c r="W336" s="103"/>
      <c r="X336" s="103"/>
      <c r="Y336" s="103"/>
      <c r="Z336" s="103"/>
      <c r="AA336" s="103"/>
      <c r="AB336" s="103"/>
      <c r="AC336" s="103"/>
      <c r="AD336" s="103"/>
      <c r="AE336" s="103"/>
      <c r="AF336" s="103"/>
      <c r="AG336" s="103"/>
      <c r="AH336" s="103"/>
      <c r="AI336" s="103"/>
      <c r="AJ336" s="109">
        <f t="shared" si="74"/>
        <v>0</v>
      </c>
    </row>
    <row r="337" spans="1:36" ht="15.95" hidden="1" customHeight="1" thickTop="1" thickBot="1" x14ac:dyDescent="0.25">
      <c r="A337" s="52" t="s">
        <v>105</v>
      </c>
      <c r="B337" s="104">
        <f t="shared" si="75"/>
        <v>0</v>
      </c>
      <c r="C337" s="104">
        <f t="shared" si="76"/>
        <v>0</v>
      </c>
      <c r="D337" s="103"/>
      <c r="E337" s="103"/>
      <c r="F337" s="103"/>
      <c r="G337" s="103"/>
      <c r="H337" s="103"/>
      <c r="I337" s="103"/>
      <c r="J337" s="103"/>
      <c r="K337" s="103"/>
      <c r="L337" s="103"/>
      <c r="M337" s="103"/>
      <c r="N337" s="103"/>
      <c r="O337" s="103"/>
      <c r="P337" s="103"/>
      <c r="Q337" s="103"/>
      <c r="R337" s="103"/>
      <c r="S337" s="103"/>
      <c r="T337" s="103"/>
      <c r="U337" s="103"/>
      <c r="V337" s="103"/>
      <c r="W337" s="103"/>
      <c r="X337" s="103"/>
      <c r="Y337" s="103"/>
      <c r="Z337" s="103"/>
      <c r="AA337" s="103"/>
      <c r="AB337" s="103"/>
      <c r="AC337" s="103"/>
      <c r="AD337" s="103"/>
      <c r="AE337" s="103"/>
      <c r="AF337" s="103"/>
      <c r="AG337" s="103"/>
      <c r="AH337" s="103"/>
      <c r="AI337" s="103"/>
      <c r="AJ337" s="109">
        <f t="shared" si="74"/>
        <v>0</v>
      </c>
    </row>
    <row r="338" spans="1:36" ht="15.95" hidden="1" customHeight="1" thickTop="1" thickBot="1" x14ac:dyDescent="0.25">
      <c r="A338" s="52" t="s">
        <v>103</v>
      </c>
      <c r="B338" s="104">
        <f t="shared" si="75"/>
        <v>0</v>
      </c>
      <c r="C338" s="104">
        <f t="shared" si="76"/>
        <v>0</v>
      </c>
      <c r="D338" s="103"/>
      <c r="E338" s="103"/>
      <c r="F338" s="103"/>
      <c r="G338" s="103"/>
      <c r="H338" s="103"/>
      <c r="I338" s="103"/>
      <c r="J338" s="103"/>
      <c r="K338" s="103"/>
      <c r="L338" s="103"/>
      <c r="M338" s="103"/>
      <c r="N338" s="103"/>
      <c r="O338" s="103"/>
      <c r="P338" s="103"/>
      <c r="Q338" s="103"/>
      <c r="R338" s="103"/>
      <c r="S338" s="103"/>
      <c r="T338" s="103"/>
      <c r="U338" s="103"/>
      <c r="V338" s="103"/>
      <c r="W338" s="103"/>
      <c r="X338" s="103"/>
      <c r="Y338" s="103"/>
      <c r="Z338" s="103"/>
      <c r="AA338" s="103"/>
      <c r="AB338" s="103"/>
      <c r="AC338" s="103"/>
      <c r="AD338" s="103"/>
      <c r="AE338" s="103"/>
      <c r="AF338" s="103"/>
      <c r="AG338" s="103"/>
      <c r="AH338" s="103"/>
      <c r="AI338" s="103"/>
      <c r="AJ338" s="109">
        <f t="shared" si="74"/>
        <v>0</v>
      </c>
    </row>
    <row r="339" spans="1:36" ht="15.95" hidden="1" customHeight="1" thickTop="1" thickBot="1" x14ac:dyDescent="0.25">
      <c r="A339" s="52" t="s">
        <v>110</v>
      </c>
      <c r="B339" s="104">
        <f>(D339+G339+J339+M339+P339+S339+V339+Y339+AB339+AE339+AH339)</f>
        <v>0</v>
      </c>
      <c r="C339" s="104">
        <f>(E339+H339+K339+N339+Q339+T339+W339+Z339+AC339+AF339+AI339)</f>
        <v>0</v>
      </c>
      <c r="D339" s="103"/>
      <c r="E339" s="103"/>
      <c r="F339" s="103"/>
      <c r="G339" s="103"/>
      <c r="H339" s="103"/>
      <c r="I339" s="103"/>
      <c r="J339" s="103"/>
      <c r="K339" s="103"/>
      <c r="L339" s="103"/>
      <c r="M339" s="103"/>
      <c r="N339" s="103"/>
      <c r="O339" s="103"/>
      <c r="P339" s="103"/>
      <c r="Q339" s="103"/>
      <c r="R339" s="103"/>
      <c r="S339" s="103"/>
      <c r="T339" s="103"/>
      <c r="U339" s="103"/>
      <c r="V339" s="103"/>
      <c r="W339" s="103"/>
      <c r="X339" s="103"/>
      <c r="Y339" s="103"/>
      <c r="Z339" s="103"/>
      <c r="AA339" s="103"/>
      <c r="AB339" s="103"/>
      <c r="AC339" s="103"/>
      <c r="AD339" s="103"/>
      <c r="AE339" s="103"/>
      <c r="AF339" s="103"/>
      <c r="AG339" s="103"/>
      <c r="AH339" s="103"/>
      <c r="AI339" s="103"/>
      <c r="AJ339" s="109">
        <f t="shared" si="74"/>
        <v>0</v>
      </c>
    </row>
    <row r="340" spans="1:36" ht="14.25" hidden="1" thickTop="1" thickBot="1" x14ac:dyDescent="0.25">
      <c r="A340" s="55" t="s">
        <v>19</v>
      </c>
      <c r="B340" s="66">
        <f>SUM(B302:B339)</f>
        <v>0</v>
      </c>
      <c r="C340" s="66">
        <f t="shared" ref="C340:AJ340" si="77">SUM(C302:C339)</f>
        <v>0</v>
      </c>
      <c r="D340" s="66">
        <f t="shared" si="77"/>
        <v>0</v>
      </c>
      <c r="E340" s="66">
        <f t="shared" si="77"/>
        <v>0</v>
      </c>
      <c r="F340" s="66">
        <f t="shared" si="77"/>
        <v>0</v>
      </c>
      <c r="G340" s="66">
        <f t="shared" si="77"/>
        <v>0</v>
      </c>
      <c r="H340" s="66">
        <f t="shared" si="77"/>
        <v>0</v>
      </c>
      <c r="I340" s="66">
        <f t="shared" si="77"/>
        <v>0</v>
      </c>
      <c r="J340" s="66">
        <f t="shared" si="77"/>
        <v>0</v>
      </c>
      <c r="K340" s="66">
        <f t="shared" si="77"/>
        <v>0</v>
      </c>
      <c r="L340" s="66">
        <f t="shared" si="77"/>
        <v>0</v>
      </c>
      <c r="M340" s="66">
        <f t="shared" si="77"/>
        <v>0</v>
      </c>
      <c r="N340" s="66">
        <f t="shared" si="77"/>
        <v>0</v>
      </c>
      <c r="O340" s="66">
        <f t="shared" si="77"/>
        <v>0</v>
      </c>
      <c r="P340" s="66">
        <f t="shared" si="77"/>
        <v>0</v>
      </c>
      <c r="Q340" s="66">
        <f t="shared" si="77"/>
        <v>0</v>
      </c>
      <c r="R340" s="66">
        <f t="shared" si="77"/>
        <v>0</v>
      </c>
      <c r="S340" s="66">
        <f t="shared" si="77"/>
        <v>0</v>
      </c>
      <c r="T340" s="66">
        <f t="shared" si="77"/>
        <v>0</v>
      </c>
      <c r="U340" s="66">
        <f t="shared" si="77"/>
        <v>0</v>
      </c>
      <c r="V340" s="66">
        <f t="shared" si="77"/>
        <v>0</v>
      </c>
      <c r="W340" s="66">
        <f t="shared" si="77"/>
        <v>0</v>
      </c>
      <c r="X340" s="66">
        <f t="shared" si="77"/>
        <v>0</v>
      </c>
      <c r="Y340" s="66">
        <f t="shared" si="77"/>
        <v>0</v>
      </c>
      <c r="Z340" s="66">
        <f t="shared" si="77"/>
        <v>0</v>
      </c>
      <c r="AA340" s="66">
        <f t="shared" si="77"/>
        <v>0</v>
      </c>
      <c r="AB340" s="66">
        <f t="shared" si="77"/>
        <v>0</v>
      </c>
      <c r="AC340" s="66">
        <f t="shared" si="77"/>
        <v>0</v>
      </c>
      <c r="AD340" s="66">
        <f t="shared" si="77"/>
        <v>0</v>
      </c>
      <c r="AE340" s="66">
        <f t="shared" si="77"/>
        <v>0</v>
      </c>
      <c r="AF340" s="66">
        <f t="shared" si="77"/>
        <v>0</v>
      </c>
      <c r="AG340" s="66">
        <f t="shared" si="77"/>
        <v>0</v>
      </c>
      <c r="AH340" s="66">
        <f t="shared" si="77"/>
        <v>0</v>
      </c>
      <c r="AI340" s="66">
        <f t="shared" si="77"/>
        <v>0</v>
      </c>
      <c r="AJ340" s="102">
        <f t="shared" si="77"/>
        <v>0</v>
      </c>
    </row>
    <row r="341" spans="1:36" ht="13.5" hidden="1" thickTop="1" x14ac:dyDescent="0.2">
      <c r="A341" s="147"/>
      <c r="B341" s="35"/>
      <c r="C341" s="34"/>
      <c r="D341" s="35"/>
      <c r="E341" s="34"/>
      <c r="F341" s="34"/>
      <c r="G341" s="35"/>
      <c r="H341" s="34"/>
      <c r="I341" s="34"/>
      <c r="J341" s="34"/>
      <c r="K341" s="34"/>
      <c r="L341" s="34"/>
      <c r="M341" s="34"/>
      <c r="N341" s="34"/>
      <c r="O341" s="34"/>
      <c r="P341" s="34"/>
      <c r="Q341" s="34"/>
      <c r="R341" s="34"/>
      <c r="S341" s="34"/>
      <c r="T341" s="34"/>
      <c r="U341" s="34"/>
      <c r="V341" s="34"/>
      <c r="W341" s="34"/>
      <c r="X341" s="34"/>
      <c r="Y341" s="34"/>
      <c r="Z341" s="34"/>
      <c r="AA341" s="34"/>
      <c r="AB341" s="34"/>
      <c r="AC341" s="34"/>
      <c r="AD341" s="34"/>
      <c r="AE341" s="34"/>
      <c r="AF341" s="34"/>
      <c r="AG341" s="34"/>
      <c r="AH341" s="34"/>
      <c r="AI341" s="34"/>
      <c r="AJ341" s="34"/>
    </row>
    <row r="342" spans="1:36" hidden="1" x14ac:dyDescent="0.2">
      <c r="A342" s="20" t="s">
        <v>38</v>
      </c>
      <c r="B342" s="195" t="e">
        <f>(C340/B343*100)</f>
        <v>#DIV/0!</v>
      </c>
      <c r="C342" s="195"/>
      <c r="D342" s="195" t="e">
        <f>(E340/D343*100)</f>
        <v>#DIV/0!</v>
      </c>
      <c r="E342" s="195"/>
      <c r="F342" s="36"/>
      <c r="G342" s="195" t="e">
        <f>(H340/G343*100)</f>
        <v>#DIV/0!</v>
      </c>
      <c r="H342" s="195"/>
      <c r="I342" s="36"/>
      <c r="J342" s="195" t="e">
        <f>(K340/J343*100)</f>
        <v>#DIV/0!</v>
      </c>
      <c r="K342" s="195"/>
      <c r="L342" s="36"/>
      <c r="M342" s="195" t="e">
        <f>(N340/M343*100)</f>
        <v>#DIV/0!</v>
      </c>
      <c r="N342" s="195"/>
      <c r="O342" s="36"/>
      <c r="P342" s="195" t="e">
        <f>(Q340/P343*100)</f>
        <v>#DIV/0!</v>
      </c>
      <c r="Q342" s="195"/>
      <c r="R342" s="36"/>
      <c r="S342" s="195" t="e">
        <f>(T340/S343*100)</f>
        <v>#DIV/0!</v>
      </c>
      <c r="T342" s="195"/>
      <c r="U342" s="36"/>
      <c r="V342" s="195" t="e">
        <f>(W340/V343*100)</f>
        <v>#DIV/0!</v>
      </c>
      <c r="W342" s="195"/>
      <c r="X342" s="36"/>
      <c r="Y342" s="195" t="e">
        <f>(Z340/Y343*100)</f>
        <v>#DIV/0!</v>
      </c>
      <c r="Z342" s="195"/>
      <c r="AA342" s="36"/>
      <c r="AB342" s="195" t="e">
        <f>(AC340/AB343*100)</f>
        <v>#DIV/0!</v>
      </c>
      <c r="AC342" s="195"/>
      <c r="AD342" s="36"/>
      <c r="AE342" s="195" t="e">
        <f>(AF340/AE343*100)</f>
        <v>#DIV/0!</v>
      </c>
      <c r="AF342" s="195"/>
      <c r="AG342" s="36"/>
      <c r="AH342" s="195" t="e">
        <f>(AI340/AH343*100)</f>
        <v>#DIV/0!</v>
      </c>
      <c r="AI342" s="195"/>
      <c r="AJ342" s="36"/>
    </row>
    <row r="343" spans="1:36" hidden="1" x14ac:dyDescent="0.2">
      <c r="A343" s="5" t="s">
        <v>39</v>
      </c>
      <c r="B343" s="193">
        <f>(B340+C340)</f>
        <v>0</v>
      </c>
      <c r="C343" s="194"/>
      <c r="D343" s="193">
        <f>(D340+E340)</f>
        <v>0</v>
      </c>
      <c r="E343" s="194"/>
      <c r="F343" s="37"/>
      <c r="G343" s="193">
        <f>(G340+H340)</f>
        <v>0</v>
      </c>
      <c r="H343" s="194"/>
      <c r="I343" s="37"/>
      <c r="J343" s="193">
        <f>(J340+K340)</f>
        <v>0</v>
      </c>
      <c r="K343" s="194"/>
      <c r="L343" s="37"/>
      <c r="M343" s="193">
        <f>(M340+N340)</f>
        <v>0</v>
      </c>
      <c r="N343" s="194"/>
      <c r="O343" s="37"/>
      <c r="P343" s="193">
        <f>(P340+Q340)</f>
        <v>0</v>
      </c>
      <c r="Q343" s="194"/>
      <c r="R343" s="37"/>
      <c r="S343" s="193">
        <f>(S340+T340)</f>
        <v>0</v>
      </c>
      <c r="T343" s="194"/>
      <c r="U343" s="37"/>
      <c r="V343" s="193">
        <f>(V340+W340)</f>
        <v>0</v>
      </c>
      <c r="W343" s="194"/>
      <c r="X343" s="37"/>
      <c r="Y343" s="193">
        <f>(Y340+Z340)</f>
        <v>0</v>
      </c>
      <c r="Z343" s="194"/>
      <c r="AA343" s="37"/>
      <c r="AB343" s="193">
        <f>(AB340+AC340)</f>
        <v>0</v>
      </c>
      <c r="AC343" s="194"/>
      <c r="AD343" s="37"/>
      <c r="AE343" s="193">
        <f>(AE340+AF340)</f>
        <v>0</v>
      </c>
      <c r="AF343" s="194"/>
      <c r="AG343" s="37"/>
      <c r="AH343" s="193">
        <f>(AH340+AI340)</f>
        <v>0</v>
      </c>
      <c r="AI343" s="194"/>
      <c r="AJ343" s="37"/>
    </row>
    <row r="344" spans="1:36" hidden="1" x14ac:dyDescent="0.2">
      <c r="A344" s="5" t="s">
        <v>40</v>
      </c>
      <c r="B344" s="195" t="e">
        <f>SUM(D344:AI344)</f>
        <v>#DIV/0!</v>
      </c>
      <c r="C344" s="194"/>
      <c r="D344" s="195" t="e">
        <f>(D343/B343*100)</f>
        <v>#DIV/0!</v>
      </c>
      <c r="E344" s="195"/>
      <c r="F344" s="36"/>
      <c r="G344" s="195" t="e">
        <f>(G343/B343*100)</f>
        <v>#DIV/0!</v>
      </c>
      <c r="H344" s="195"/>
      <c r="I344" s="36"/>
      <c r="J344" s="195" t="e">
        <f>(J343/B343*100)</f>
        <v>#DIV/0!</v>
      </c>
      <c r="K344" s="195"/>
      <c r="L344" s="36"/>
      <c r="M344" s="195" t="e">
        <f>(M343/B343*100)</f>
        <v>#DIV/0!</v>
      </c>
      <c r="N344" s="195"/>
      <c r="O344" s="36"/>
      <c r="P344" s="195" t="e">
        <f>(P343/B343*100)</f>
        <v>#DIV/0!</v>
      </c>
      <c r="Q344" s="195"/>
      <c r="R344" s="36"/>
      <c r="S344" s="195" t="e">
        <f>(S343/B343*100)</f>
        <v>#DIV/0!</v>
      </c>
      <c r="T344" s="195"/>
      <c r="U344" s="36"/>
      <c r="V344" s="195" t="e">
        <f>(V343/B343*100)</f>
        <v>#DIV/0!</v>
      </c>
      <c r="W344" s="195"/>
      <c r="X344" s="36"/>
      <c r="Y344" s="195" t="e">
        <f>(Y343/B343*100)</f>
        <v>#DIV/0!</v>
      </c>
      <c r="Z344" s="195"/>
      <c r="AA344" s="36"/>
      <c r="AB344" s="195" t="e">
        <f>(AB343/B343*100)</f>
        <v>#DIV/0!</v>
      </c>
      <c r="AC344" s="195"/>
      <c r="AD344" s="36"/>
      <c r="AE344" s="195" t="e">
        <f>(AE343/B343*100)</f>
        <v>#DIV/0!</v>
      </c>
      <c r="AF344" s="195"/>
      <c r="AG344" s="36"/>
      <c r="AH344" s="195" t="e">
        <f>(AH343/B343*100)</f>
        <v>#DIV/0!</v>
      </c>
      <c r="AI344" s="195"/>
      <c r="AJ344" s="36"/>
    </row>
    <row r="345" spans="1:36" hidden="1" x14ac:dyDescent="0.2">
      <c r="A345" s="112" t="s">
        <v>97</v>
      </c>
    </row>
    <row r="346" spans="1:36" hidden="1" x14ac:dyDescent="0.2">
      <c r="A346" s="38"/>
    </row>
    <row r="347" spans="1:36" hidden="1" x14ac:dyDescent="0.2">
      <c r="A347" s="38"/>
    </row>
    <row r="348" spans="1:36" hidden="1" x14ac:dyDescent="0.2">
      <c r="A348" s="38"/>
    </row>
    <row r="349" spans="1:36" hidden="1" x14ac:dyDescent="0.2">
      <c r="A349" s="38"/>
    </row>
    <row r="350" spans="1:36" hidden="1" x14ac:dyDescent="0.2">
      <c r="A350" s="38"/>
    </row>
    <row r="351" spans="1:36" hidden="1" x14ac:dyDescent="0.2"/>
    <row r="352" spans="1:36" hidden="1" x14ac:dyDescent="0.2"/>
    <row r="353" spans="1:37" hidden="1" x14ac:dyDescent="0.2"/>
    <row r="354" spans="1:37" ht="20.25" hidden="1" x14ac:dyDescent="0.3">
      <c r="A354" s="197" t="s">
        <v>42</v>
      </c>
      <c r="B354" s="197"/>
      <c r="C354" s="197"/>
      <c r="D354" s="197"/>
      <c r="E354" s="197"/>
      <c r="F354" s="197"/>
      <c r="G354" s="197"/>
      <c r="H354" s="197"/>
      <c r="I354" s="197"/>
      <c r="J354" s="197"/>
      <c r="K354" s="197"/>
      <c r="L354" s="197"/>
      <c r="M354" s="197"/>
      <c r="N354" s="197"/>
      <c r="O354" s="197"/>
      <c r="P354" s="197"/>
      <c r="Q354" s="197"/>
      <c r="R354" s="197"/>
      <c r="S354" s="197"/>
      <c r="T354" s="197"/>
      <c r="U354" s="197"/>
      <c r="V354" s="197"/>
      <c r="W354" s="197"/>
      <c r="X354" s="197"/>
      <c r="Y354" s="197"/>
      <c r="Z354" s="197"/>
      <c r="AA354" s="197"/>
      <c r="AB354" s="197"/>
      <c r="AC354" s="197"/>
      <c r="AD354" s="197"/>
      <c r="AE354" s="197"/>
      <c r="AF354" s="197"/>
      <c r="AG354" s="197"/>
      <c r="AH354" s="197"/>
      <c r="AI354" s="197"/>
    </row>
    <row r="355" spans="1:37" hidden="1" x14ac:dyDescent="0.2">
      <c r="A355" s="198" t="s">
        <v>56</v>
      </c>
      <c r="B355" s="198"/>
      <c r="C355" s="198"/>
      <c r="D355" s="198"/>
      <c r="E355" s="198"/>
      <c r="F355" s="198"/>
      <c r="G355" s="198"/>
      <c r="H355" s="198"/>
      <c r="I355" s="198"/>
      <c r="J355" s="198"/>
      <c r="K355" s="198"/>
      <c r="L355" s="198"/>
      <c r="M355" s="198"/>
      <c r="N355" s="198"/>
      <c r="O355" s="198"/>
      <c r="P355" s="198"/>
      <c r="Q355" s="198"/>
      <c r="R355" s="198"/>
      <c r="S355" s="198"/>
      <c r="T355" s="198"/>
      <c r="U355" s="198"/>
      <c r="V355" s="198"/>
      <c r="W355" s="198"/>
      <c r="X355" s="198"/>
      <c r="Y355" s="198"/>
      <c r="Z355" s="198"/>
      <c r="AA355" s="198"/>
      <c r="AB355" s="198"/>
      <c r="AC355" s="198"/>
      <c r="AD355" s="198"/>
      <c r="AE355" s="198"/>
      <c r="AF355" s="198"/>
      <c r="AG355" s="198"/>
      <c r="AH355" s="198"/>
      <c r="AI355" s="198"/>
    </row>
    <row r="356" spans="1:37" hidden="1" x14ac:dyDescent="0.2">
      <c r="A356" s="199" t="s">
        <v>130</v>
      </c>
      <c r="B356" s="200"/>
      <c r="C356" s="200"/>
      <c r="D356" s="200"/>
      <c r="E356" s="200"/>
      <c r="F356" s="200"/>
      <c r="G356" s="200"/>
      <c r="H356" s="200"/>
      <c r="I356" s="200"/>
      <c r="J356" s="200"/>
      <c r="K356" s="200"/>
      <c r="L356" s="200"/>
      <c r="M356" s="200"/>
      <c r="N356" s="200"/>
      <c r="O356" s="200"/>
      <c r="P356" s="200"/>
      <c r="Q356" s="200"/>
      <c r="R356" s="200"/>
      <c r="S356" s="200"/>
      <c r="T356" s="200"/>
      <c r="U356" s="200"/>
      <c r="V356" s="200"/>
      <c r="W356" s="200"/>
      <c r="X356" s="200"/>
      <c r="Y356" s="200"/>
      <c r="Z356" s="200"/>
      <c r="AA356" s="200"/>
      <c r="AB356" s="200"/>
      <c r="AC356" s="200"/>
      <c r="AD356" s="200"/>
      <c r="AE356" s="200"/>
      <c r="AF356" s="200"/>
      <c r="AG356" s="200"/>
      <c r="AH356" s="200"/>
      <c r="AI356" s="200"/>
    </row>
    <row r="357" spans="1:37" hidden="1" x14ac:dyDescent="0.2">
      <c r="A357" s="198" t="s">
        <v>113</v>
      </c>
      <c r="B357" s="198"/>
      <c r="C357" s="198"/>
      <c r="D357" s="198"/>
      <c r="E357" s="198"/>
      <c r="F357" s="198"/>
      <c r="G357" s="198"/>
      <c r="H357" s="198"/>
      <c r="I357" s="198"/>
      <c r="J357" s="198"/>
      <c r="K357" s="198"/>
      <c r="L357" s="198"/>
      <c r="M357" s="198"/>
      <c r="N357" s="198"/>
      <c r="O357" s="198"/>
      <c r="P357" s="198"/>
      <c r="Q357" s="198"/>
      <c r="R357" s="198"/>
      <c r="S357" s="198"/>
      <c r="T357" s="198"/>
      <c r="U357" s="198"/>
      <c r="V357" s="198"/>
      <c r="W357" s="198"/>
      <c r="X357" s="198"/>
      <c r="Y357" s="198"/>
      <c r="Z357" s="198"/>
      <c r="AA357" s="198"/>
      <c r="AB357" s="198"/>
      <c r="AC357" s="198"/>
      <c r="AD357" s="198"/>
      <c r="AE357" s="198"/>
      <c r="AF357" s="198"/>
      <c r="AG357" s="198"/>
      <c r="AH357" s="198"/>
      <c r="AI357" s="198"/>
    </row>
    <row r="358" spans="1:37" hidden="1" x14ac:dyDescent="0.2">
      <c r="A358" s="33"/>
      <c r="B358" s="33"/>
      <c r="C358" s="33"/>
      <c r="D358" s="33"/>
      <c r="E358" s="33"/>
      <c r="F358" s="33"/>
      <c r="G358" s="33"/>
      <c r="H358" s="33"/>
      <c r="I358" s="33"/>
      <c r="J358" s="33"/>
      <c r="K358" s="33"/>
      <c r="L358" s="33"/>
      <c r="M358" s="33"/>
      <c r="N358" s="33"/>
      <c r="O358" s="33"/>
      <c r="P358" s="33"/>
      <c r="Q358" s="33"/>
      <c r="R358" s="33"/>
      <c r="S358" s="33"/>
      <c r="T358" s="33"/>
      <c r="U358" s="33"/>
      <c r="V358" s="33"/>
      <c r="W358" s="33"/>
      <c r="X358" s="33"/>
      <c r="Y358" s="33"/>
      <c r="Z358" s="33"/>
      <c r="AA358" s="33"/>
      <c r="AB358" s="33"/>
      <c r="AC358" s="33"/>
      <c r="AD358" s="33"/>
      <c r="AE358" s="33"/>
      <c r="AF358" s="33"/>
      <c r="AG358" s="33"/>
      <c r="AH358" s="33"/>
      <c r="AI358" s="33"/>
      <c r="AJ358" s="33"/>
    </row>
    <row r="359" spans="1:37" ht="13.5" hidden="1" thickBot="1" x14ac:dyDescent="0.25"/>
    <row r="360" spans="1:37" ht="25.5" hidden="1" customHeight="1" thickTop="1" thickBot="1" x14ac:dyDescent="0.25">
      <c r="A360" s="192" t="s">
        <v>33</v>
      </c>
      <c r="B360" s="196" t="s">
        <v>0</v>
      </c>
      <c r="C360" s="196"/>
      <c r="D360" s="196" t="s">
        <v>12</v>
      </c>
      <c r="E360" s="196"/>
      <c r="F360" s="159"/>
      <c r="G360" s="196" t="s">
        <v>13</v>
      </c>
      <c r="H360" s="196"/>
      <c r="I360" s="159"/>
      <c r="J360" s="196" t="s">
        <v>14</v>
      </c>
      <c r="K360" s="196"/>
      <c r="L360" s="159"/>
      <c r="M360" s="196" t="s">
        <v>15</v>
      </c>
      <c r="N360" s="196"/>
      <c r="O360" s="159"/>
      <c r="P360" s="196" t="s">
        <v>27</v>
      </c>
      <c r="Q360" s="196"/>
      <c r="R360" s="159"/>
      <c r="S360" s="196" t="s">
        <v>35</v>
      </c>
      <c r="T360" s="196"/>
      <c r="U360" s="159"/>
      <c r="V360" s="196" t="s">
        <v>16</v>
      </c>
      <c r="W360" s="196"/>
      <c r="X360" s="159"/>
      <c r="Y360" s="196" t="s">
        <v>68</v>
      </c>
      <c r="Z360" s="196"/>
      <c r="AA360" s="159"/>
      <c r="AB360" s="196" t="s">
        <v>34</v>
      </c>
      <c r="AC360" s="196"/>
      <c r="AD360" s="159"/>
      <c r="AE360" s="196" t="s">
        <v>17</v>
      </c>
      <c r="AF360" s="196"/>
      <c r="AG360" s="159"/>
      <c r="AH360" s="196" t="s">
        <v>18</v>
      </c>
      <c r="AI360" s="196"/>
      <c r="AJ360" s="74"/>
    </row>
    <row r="361" spans="1:37" ht="26.25" hidden="1" customHeight="1" thickTop="1" thickBot="1" x14ac:dyDescent="0.25">
      <c r="A361" s="201"/>
      <c r="B361" s="159" t="s">
        <v>28</v>
      </c>
      <c r="C361" s="159" t="s">
        <v>25</v>
      </c>
      <c r="D361" s="159" t="s">
        <v>28</v>
      </c>
      <c r="E361" s="159" t="s">
        <v>25</v>
      </c>
      <c r="F361" s="159"/>
      <c r="G361" s="159" t="s">
        <v>28</v>
      </c>
      <c r="H361" s="159" t="s">
        <v>25</v>
      </c>
      <c r="I361" s="159"/>
      <c r="J361" s="159" t="s">
        <v>28</v>
      </c>
      <c r="K361" s="159" t="s">
        <v>25</v>
      </c>
      <c r="L361" s="159"/>
      <c r="M361" s="159" t="s">
        <v>28</v>
      </c>
      <c r="N361" s="159" t="s">
        <v>25</v>
      </c>
      <c r="O361" s="159"/>
      <c r="P361" s="159" t="s">
        <v>28</v>
      </c>
      <c r="Q361" s="159" t="s">
        <v>25</v>
      </c>
      <c r="R361" s="159"/>
      <c r="S361" s="159" t="s">
        <v>28</v>
      </c>
      <c r="T361" s="159" t="s">
        <v>25</v>
      </c>
      <c r="U361" s="159"/>
      <c r="V361" s="159" t="s">
        <v>28</v>
      </c>
      <c r="W361" s="159" t="s">
        <v>25</v>
      </c>
      <c r="X361" s="159"/>
      <c r="Y361" s="159" t="s">
        <v>28</v>
      </c>
      <c r="Z361" s="159" t="s">
        <v>25</v>
      </c>
      <c r="AA361" s="159"/>
      <c r="AB361" s="159" t="s">
        <v>28</v>
      </c>
      <c r="AC361" s="159" t="s">
        <v>25</v>
      </c>
      <c r="AD361" s="159"/>
      <c r="AE361" s="159" t="s">
        <v>28</v>
      </c>
      <c r="AF361" s="159" t="s">
        <v>25</v>
      </c>
      <c r="AG361" s="159"/>
      <c r="AH361" s="159" t="s">
        <v>28</v>
      </c>
      <c r="AI361" s="159" t="s">
        <v>25</v>
      </c>
      <c r="AJ361" s="74"/>
    </row>
    <row r="362" spans="1:37" ht="15.95" hidden="1" customHeight="1" thickTop="1" thickBot="1" x14ac:dyDescent="0.25">
      <c r="A362" s="103" t="s">
        <v>90</v>
      </c>
      <c r="B362" s="104">
        <f t="shared" ref="B362:B398" si="78">(D362+G362+J362+M362+P362+S362+V362+Y362+AB362+AE362+AH362)</f>
        <v>0</v>
      </c>
      <c r="C362" s="104">
        <f t="shared" ref="C362:C398" si="79">(E362+H362+K362+N362+Q362+T362+W362+Z362+AC362+AF362+AI362)</f>
        <v>0</v>
      </c>
      <c r="D362" s="103"/>
      <c r="E362" s="103"/>
      <c r="F362" s="103"/>
      <c r="G362" s="103"/>
      <c r="H362" s="103"/>
      <c r="I362" s="103"/>
      <c r="J362" s="103"/>
      <c r="K362" s="103"/>
      <c r="L362" s="103"/>
      <c r="M362" s="103"/>
      <c r="N362" s="103"/>
      <c r="O362" s="103"/>
      <c r="P362" s="103"/>
      <c r="Q362" s="103"/>
      <c r="R362" s="103"/>
      <c r="S362" s="103"/>
      <c r="T362" s="103"/>
      <c r="U362" s="103"/>
      <c r="V362" s="103"/>
      <c r="W362" s="103"/>
      <c r="X362" s="103"/>
      <c r="Y362" s="103"/>
      <c r="Z362" s="103"/>
      <c r="AA362" s="103"/>
      <c r="AB362" s="103"/>
      <c r="AC362" s="103"/>
      <c r="AD362" s="103"/>
      <c r="AE362" s="103"/>
      <c r="AF362" s="103"/>
      <c r="AG362" s="103"/>
      <c r="AH362" s="103"/>
      <c r="AI362" s="103"/>
      <c r="AJ362" s="109">
        <f t="shared" ref="AJ362:AJ399" si="80">AH362+AI362</f>
        <v>0</v>
      </c>
    </row>
    <row r="363" spans="1:37" ht="15.95" hidden="1" customHeight="1" thickTop="1" thickBot="1" x14ac:dyDescent="0.25">
      <c r="A363" s="52" t="s">
        <v>122</v>
      </c>
      <c r="B363" s="104">
        <f t="shared" si="78"/>
        <v>0</v>
      </c>
      <c r="C363" s="104">
        <f t="shared" si="79"/>
        <v>0</v>
      </c>
      <c r="D363" s="103"/>
      <c r="E363" s="103"/>
      <c r="F363" s="103"/>
      <c r="G363" s="103"/>
      <c r="H363" s="103"/>
      <c r="I363" s="103"/>
      <c r="J363" s="103"/>
      <c r="K363" s="103"/>
      <c r="L363" s="103"/>
      <c r="M363" s="103"/>
      <c r="N363" s="103"/>
      <c r="O363" s="103"/>
      <c r="P363" s="103"/>
      <c r="Q363" s="103"/>
      <c r="R363" s="103"/>
      <c r="S363" s="103"/>
      <c r="T363" s="103"/>
      <c r="U363" s="103"/>
      <c r="V363" s="103"/>
      <c r="W363" s="103"/>
      <c r="X363" s="103"/>
      <c r="Y363" s="103"/>
      <c r="Z363" s="103"/>
      <c r="AA363" s="103"/>
      <c r="AB363" s="103"/>
      <c r="AC363" s="103"/>
      <c r="AD363" s="103"/>
      <c r="AE363" s="103"/>
      <c r="AF363" s="103"/>
      <c r="AG363" s="103"/>
      <c r="AH363" s="103"/>
      <c r="AI363" s="103"/>
      <c r="AJ363" s="109">
        <f t="shared" si="80"/>
        <v>0</v>
      </c>
    </row>
    <row r="364" spans="1:37" ht="15.95" hidden="1" customHeight="1" thickTop="1" thickBot="1" x14ac:dyDescent="0.25">
      <c r="A364" s="52" t="s">
        <v>99</v>
      </c>
      <c r="B364" s="104">
        <f t="shared" si="78"/>
        <v>0</v>
      </c>
      <c r="C364" s="104">
        <f t="shared" si="79"/>
        <v>0</v>
      </c>
      <c r="D364" s="103"/>
      <c r="E364" s="103"/>
      <c r="F364" s="103"/>
      <c r="G364" s="103"/>
      <c r="H364" s="103"/>
      <c r="I364" s="103"/>
      <c r="J364" s="103"/>
      <c r="K364" s="103"/>
      <c r="L364" s="103"/>
      <c r="M364" s="103"/>
      <c r="N364" s="103"/>
      <c r="O364" s="103"/>
      <c r="P364" s="103"/>
      <c r="Q364" s="103"/>
      <c r="R364" s="103"/>
      <c r="S364" s="103"/>
      <c r="T364" s="103"/>
      <c r="U364" s="103"/>
      <c r="V364" s="103"/>
      <c r="W364" s="103"/>
      <c r="X364" s="103"/>
      <c r="Y364" s="103"/>
      <c r="Z364" s="103"/>
      <c r="AA364" s="103"/>
      <c r="AB364" s="103"/>
      <c r="AC364" s="103"/>
      <c r="AD364" s="103"/>
      <c r="AE364" s="103"/>
      <c r="AF364" s="103"/>
      <c r="AG364" s="103"/>
      <c r="AH364" s="103"/>
      <c r="AI364" s="103"/>
      <c r="AJ364" s="109">
        <f t="shared" si="80"/>
        <v>0</v>
      </c>
    </row>
    <row r="365" spans="1:37" ht="15.95" hidden="1" customHeight="1" thickTop="1" thickBot="1" x14ac:dyDescent="0.25">
      <c r="A365" s="52" t="s">
        <v>96</v>
      </c>
      <c r="B365" s="104">
        <f t="shared" si="78"/>
        <v>0</v>
      </c>
      <c r="C365" s="104">
        <f t="shared" si="79"/>
        <v>0</v>
      </c>
      <c r="D365" s="103"/>
      <c r="E365" s="103"/>
      <c r="F365" s="103"/>
      <c r="G365" s="103"/>
      <c r="H365" s="103"/>
      <c r="I365" s="103"/>
      <c r="J365" s="103"/>
      <c r="K365" s="103"/>
      <c r="L365" s="103"/>
      <c r="M365" s="103"/>
      <c r="N365" s="103"/>
      <c r="O365" s="103"/>
      <c r="P365" s="103"/>
      <c r="Q365" s="103"/>
      <c r="R365" s="103"/>
      <c r="S365" s="103"/>
      <c r="T365" s="103"/>
      <c r="U365" s="103"/>
      <c r="V365" s="103"/>
      <c r="W365" s="103"/>
      <c r="X365" s="103"/>
      <c r="Y365" s="103"/>
      <c r="Z365" s="103"/>
      <c r="AA365" s="103"/>
      <c r="AB365" s="103"/>
      <c r="AC365" s="103"/>
      <c r="AD365" s="103"/>
      <c r="AE365" s="103"/>
      <c r="AF365" s="103"/>
      <c r="AG365" s="103"/>
      <c r="AH365" s="103"/>
      <c r="AI365" s="103"/>
      <c r="AJ365" s="109">
        <f t="shared" si="80"/>
        <v>0</v>
      </c>
    </row>
    <row r="366" spans="1:37" ht="15.95" hidden="1" customHeight="1" thickTop="1" thickBot="1" x14ac:dyDescent="0.25">
      <c r="A366" s="52" t="s">
        <v>91</v>
      </c>
      <c r="B366" s="104">
        <f t="shared" si="78"/>
        <v>0</v>
      </c>
      <c r="C366" s="104">
        <f t="shared" si="79"/>
        <v>0</v>
      </c>
      <c r="D366" s="103"/>
      <c r="E366" s="103"/>
      <c r="F366" s="103"/>
      <c r="G366" s="103"/>
      <c r="H366" s="103"/>
      <c r="I366" s="103"/>
      <c r="J366" s="103"/>
      <c r="K366" s="103"/>
      <c r="L366" s="103"/>
      <c r="M366" s="103"/>
      <c r="N366" s="103"/>
      <c r="O366" s="103"/>
      <c r="P366" s="103"/>
      <c r="Q366" s="103"/>
      <c r="R366" s="103"/>
      <c r="S366" s="103"/>
      <c r="T366" s="103"/>
      <c r="U366" s="103"/>
      <c r="V366" s="103"/>
      <c r="W366" s="103"/>
      <c r="X366" s="103"/>
      <c r="Y366" s="103"/>
      <c r="Z366" s="103"/>
      <c r="AA366" s="103"/>
      <c r="AB366" s="103"/>
      <c r="AC366" s="103"/>
      <c r="AD366" s="103"/>
      <c r="AE366" s="103"/>
      <c r="AF366" s="103"/>
      <c r="AG366" s="103"/>
      <c r="AH366" s="103"/>
      <c r="AI366" s="103"/>
      <c r="AJ366" s="109">
        <f t="shared" si="80"/>
        <v>0</v>
      </c>
      <c r="AK366" s="41"/>
    </row>
    <row r="367" spans="1:37" ht="15.95" hidden="1" customHeight="1" thickTop="1" thickBot="1" x14ac:dyDescent="0.25">
      <c r="A367" s="52" t="s">
        <v>88</v>
      </c>
      <c r="B367" s="104">
        <f t="shared" si="78"/>
        <v>0</v>
      </c>
      <c r="C367" s="104">
        <f t="shared" si="79"/>
        <v>0</v>
      </c>
      <c r="D367" s="103"/>
      <c r="E367" s="103"/>
      <c r="F367" s="103"/>
      <c r="G367" s="103"/>
      <c r="H367" s="103"/>
      <c r="I367" s="103"/>
      <c r="J367" s="103"/>
      <c r="K367" s="103"/>
      <c r="L367" s="103"/>
      <c r="M367" s="103"/>
      <c r="N367" s="103"/>
      <c r="O367" s="103"/>
      <c r="P367" s="103"/>
      <c r="Q367" s="103"/>
      <c r="R367" s="103"/>
      <c r="S367" s="103"/>
      <c r="T367" s="103"/>
      <c r="U367" s="103"/>
      <c r="V367" s="103"/>
      <c r="W367" s="103"/>
      <c r="X367" s="103"/>
      <c r="Y367" s="103"/>
      <c r="Z367" s="103"/>
      <c r="AA367" s="103"/>
      <c r="AB367" s="103"/>
      <c r="AC367" s="103"/>
      <c r="AD367" s="103"/>
      <c r="AE367" s="103"/>
      <c r="AF367" s="103"/>
      <c r="AG367" s="103"/>
      <c r="AH367" s="103"/>
      <c r="AI367" s="103"/>
      <c r="AJ367" s="109">
        <f t="shared" si="80"/>
        <v>0</v>
      </c>
    </row>
    <row r="368" spans="1:37" ht="15.95" hidden="1" customHeight="1" thickTop="1" thickBot="1" x14ac:dyDescent="0.25">
      <c r="A368" s="52" t="s">
        <v>93</v>
      </c>
      <c r="B368" s="104">
        <f t="shared" si="78"/>
        <v>0</v>
      </c>
      <c r="C368" s="104">
        <f t="shared" si="79"/>
        <v>0</v>
      </c>
      <c r="D368" s="103"/>
      <c r="E368" s="103"/>
      <c r="F368" s="103"/>
      <c r="G368" s="103"/>
      <c r="H368" s="103"/>
      <c r="I368" s="103"/>
      <c r="J368" s="103"/>
      <c r="K368" s="103"/>
      <c r="L368" s="103"/>
      <c r="M368" s="103"/>
      <c r="N368" s="103"/>
      <c r="O368" s="103"/>
      <c r="P368" s="103"/>
      <c r="Q368" s="103"/>
      <c r="R368" s="103"/>
      <c r="S368" s="103"/>
      <c r="T368" s="103"/>
      <c r="U368" s="103"/>
      <c r="V368" s="103"/>
      <c r="W368" s="103"/>
      <c r="X368" s="103"/>
      <c r="Y368" s="103"/>
      <c r="Z368" s="103"/>
      <c r="AA368" s="103"/>
      <c r="AB368" s="103"/>
      <c r="AC368" s="103"/>
      <c r="AD368" s="103"/>
      <c r="AE368" s="103"/>
      <c r="AF368" s="103"/>
      <c r="AG368" s="103"/>
      <c r="AH368" s="103"/>
      <c r="AI368" s="103"/>
      <c r="AJ368" s="109">
        <f t="shared" si="80"/>
        <v>0</v>
      </c>
    </row>
    <row r="369" spans="1:36" ht="15.95" hidden="1" customHeight="1" thickTop="1" thickBot="1" x14ac:dyDescent="0.25">
      <c r="A369" s="52" t="s">
        <v>89</v>
      </c>
      <c r="B369" s="104">
        <f t="shared" si="78"/>
        <v>0</v>
      </c>
      <c r="C369" s="104">
        <f t="shared" si="79"/>
        <v>0</v>
      </c>
      <c r="D369" s="103"/>
      <c r="E369" s="103"/>
      <c r="F369" s="103"/>
      <c r="G369" s="103"/>
      <c r="H369" s="103"/>
      <c r="I369" s="103"/>
      <c r="J369" s="103"/>
      <c r="K369" s="103"/>
      <c r="L369" s="103"/>
      <c r="M369" s="103"/>
      <c r="N369" s="103"/>
      <c r="O369" s="103"/>
      <c r="P369" s="103"/>
      <c r="Q369" s="103"/>
      <c r="R369" s="103"/>
      <c r="S369" s="103"/>
      <c r="T369" s="103"/>
      <c r="U369" s="103"/>
      <c r="V369" s="103"/>
      <c r="W369" s="103"/>
      <c r="X369" s="103"/>
      <c r="Y369" s="103"/>
      <c r="Z369" s="103"/>
      <c r="AA369" s="103"/>
      <c r="AB369" s="103"/>
      <c r="AC369" s="103"/>
      <c r="AD369" s="103"/>
      <c r="AE369" s="103"/>
      <c r="AF369" s="103"/>
      <c r="AG369" s="103"/>
      <c r="AH369" s="103"/>
      <c r="AI369" s="103"/>
      <c r="AJ369" s="109">
        <f t="shared" si="80"/>
        <v>0</v>
      </c>
    </row>
    <row r="370" spans="1:36" ht="15.95" hidden="1" customHeight="1" thickTop="1" thickBot="1" x14ac:dyDescent="0.25">
      <c r="A370" s="52" t="s">
        <v>78</v>
      </c>
      <c r="B370" s="104">
        <f t="shared" si="78"/>
        <v>0</v>
      </c>
      <c r="C370" s="104">
        <f t="shared" si="79"/>
        <v>0</v>
      </c>
      <c r="D370" s="103"/>
      <c r="E370" s="103"/>
      <c r="F370" s="103"/>
      <c r="G370" s="103"/>
      <c r="H370" s="103"/>
      <c r="I370" s="103"/>
      <c r="J370" s="103"/>
      <c r="K370" s="103"/>
      <c r="L370" s="103"/>
      <c r="M370" s="103"/>
      <c r="N370" s="103"/>
      <c r="O370" s="103"/>
      <c r="P370" s="103"/>
      <c r="Q370" s="103"/>
      <c r="R370" s="103"/>
      <c r="S370" s="103"/>
      <c r="T370" s="103"/>
      <c r="U370" s="103"/>
      <c r="V370" s="103"/>
      <c r="W370" s="103"/>
      <c r="X370" s="103"/>
      <c r="Y370" s="103"/>
      <c r="Z370" s="103"/>
      <c r="AA370" s="103"/>
      <c r="AB370" s="103"/>
      <c r="AC370" s="103"/>
      <c r="AD370" s="103"/>
      <c r="AE370" s="103"/>
      <c r="AF370" s="103"/>
      <c r="AG370" s="103"/>
      <c r="AH370" s="103"/>
      <c r="AI370" s="103"/>
      <c r="AJ370" s="109">
        <f t="shared" si="80"/>
        <v>0</v>
      </c>
    </row>
    <row r="371" spans="1:36" ht="15.95" hidden="1" customHeight="1" thickTop="1" thickBot="1" x14ac:dyDescent="0.25">
      <c r="A371" s="52" t="s">
        <v>95</v>
      </c>
      <c r="B371" s="104">
        <f t="shared" si="78"/>
        <v>0</v>
      </c>
      <c r="C371" s="104">
        <f t="shared" si="79"/>
        <v>0</v>
      </c>
      <c r="D371" s="103"/>
      <c r="E371" s="103"/>
      <c r="F371" s="103"/>
      <c r="G371" s="103"/>
      <c r="H371" s="103"/>
      <c r="I371" s="103"/>
      <c r="J371" s="103"/>
      <c r="K371" s="103"/>
      <c r="L371" s="103"/>
      <c r="M371" s="103"/>
      <c r="N371" s="103"/>
      <c r="O371" s="103"/>
      <c r="P371" s="103"/>
      <c r="Q371" s="103"/>
      <c r="R371" s="103"/>
      <c r="S371" s="103"/>
      <c r="T371" s="103"/>
      <c r="U371" s="103"/>
      <c r="V371" s="103"/>
      <c r="W371" s="103"/>
      <c r="X371" s="103"/>
      <c r="Y371" s="103"/>
      <c r="Z371" s="103"/>
      <c r="AA371" s="103"/>
      <c r="AB371" s="103"/>
      <c r="AC371" s="103"/>
      <c r="AD371" s="103"/>
      <c r="AE371" s="103"/>
      <c r="AF371" s="103"/>
      <c r="AG371" s="103"/>
      <c r="AH371" s="103"/>
      <c r="AI371" s="103"/>
      <c r="AJ371" s="109">
        <f t="shared" si="80"/>
        <v>0</v>
      </c>
    </row>
    <row r="372" spans="1:36" ht="15.95" hidden="1" customHeight="1" thickTop="1" thickBot="1" x14ac:dyDescent="0.25">
      <c r="A372" s="52" t="s">
        <v>98</v>
      </c>
      <c r="B372" s="104">
        <f t="shared" si="78"/>
        <v>0</v>
      </c>
      <c r="C372" s="104">
        <f t="shared" si="79"/>
        <v>0</v>
      </c>
      <c r="D372" s="103"/>
      <c r="E372" s="103"/>
      <c r="F372" s="103"/>
      <c r="G372" s="103"/>
      <c r="H372" s="103"/>
      <c r="I372" s="103"/>
      <c r="J372" s="103"/>
      <c r="K372" s="103"/>
      <c r="L372" s="103"/>
      <c r="M372" s="103"/>
      <c r="N372" s="103"/>
      <c r="O372" s="103"/>
      <c r="P372" s="103"/>
      <c r="Q372" s="103"/>
      <c r="R372" s="103"/>
      <c r="S372" s="103"/>
      <c r="T372" s="103"/>
      <c r="U372" s="103"/>
      <c r="V372" s="103"/>
      <c r="W372" s="103"/>
      <c r="X372" s="103"/>
      <c r="Y372" s="103"/>
      <c r="Z372" s="103"/>
      <c r="AA372" s="103"/>
      <c r="AB372" s="103"/>
      <c r="AC372" s="103"/>
      <c r="AD372" s="103"/>
      <c r="AE372" s="103"/>
      <c r="AF372" s="103"/>
      <c r="AG372" s="103"/>
      <c r="AH372" s="103"/>
      <c r="AI372" s="103"/>
      <c r="AJ372" s="109">
        <f t="shared" si="80"/>
        <v>0</v>
      </c>
    </row>
    <row r="373" spans="1:36" ht="15.95" hidden="1" customHeight="1" thickTop="1" thickBot="1" x14ac:dyDescent="0.25">
      <c r="A373" s="52" t="s">
        <v>83</v>
      </c>
      <c r="B373" s="104">
        <f t="shared" si="78"/>
        <v>0</v>
      </c>
      <c r="C373" s="104">
        <f t="shared" si="79"/>
        <v>0</v>
      </c>
      <c r="D373" s="103"/>
      <c r="E373" s="103"/>
      <c r="F373" s="103"/>
      <c r="G373" s="103"/>
      <c r="H373" s="103"/>
      <c r="I373" s="103"/>
      <c r="J373" s="103"/>
      <c r="K373" s="103"/>
      <c r="L373" s="103"/>
      <c r="M373" s="103"/>
      <c r="N373" s="103"/>
      <c r="O373" s="103"/>
      <c r="P373" s="103"/>
      <c r="Q373" s="103"/>
      <c r="R373" s="103"/>
      <c r="S373" s="103"/>
      <c r="T373" s="103"/>
      <c r="U373" s="103"/>
      <c r="V373" s="103"/>
      <c r="W373" s="103"/>
      <c r="X373" s="103"/>
      <c r="Y373" s="103"/>
      <c r="Z373" s="103"/>
      <c r="AA373" s="103"/>
      <c r="AB373" s="103"/>
      <c r="AC373" s="103"/>
      <c r="AD373" s="103"/>
      <c r="AE373" s="103"/>
      <c r="AF373" s="103"/>
      <c r="AG373" s="103"/>
      <c r="AH373" s="103"/>
      <c r="AI373" s="103"/>
      <c r="AJ373" s="109">
        <f t="shared" si="80"/>
        <v>0</v>
      </c>
    </row>
    <row r="374" spans="1:36" ht="15.95" hidden="1" customHeight="1" thickTop="1" thickBot="1" x14ac:dyDescent="0.25">
      <c r="A374" s="52" t="s">
        <v>85</v>
      </c>
      <c r="B374" s="104">
        <f t="shared" si="78"/>
        <v>0</v>
      </c>
      <c r="C374" s="104">
        <f t="shared" si="79"/>
        <v>0</v>
      </c>
      <c r="D374" s="103"/>
      <c r="E374" s="103"/>
      <c r="F374" s="103"/>
      <c r="G374" s="103"/>
      <c r="H374" s="103"/>
      <c r="I374" s="103"/>
      <c r="J374" s="103"/>
      <c r="K374" s="103"/>
      <c r="L374" s="103"/>
      <c r="M374" s="103"/>
      <c r="N374" s="103"/>
      <c r="O374" s="103"/>
      <c r="P374" s="103"/>
      <c r="Q374" s="103"/>
      <c r="R374" s="103"/>
      <c r="S374" s="103"/>
      <c r="T374" s="103"/>
      <c r="U374" s="103"/>
      <c r="V374" s="103"/>
      <c r="W374" s="103"/>
      <c r="X374" s="103"/>
      <c r="Y374" s="103"/>
      <c r="Z374" s="103"/>
      <c r="AA374" s="103"/>
      <c r="AB374" s="103"/>
      <c r="AC374" s="103"/>
      <c r="AD374" s="103"/>
      <c r="AE374" s="103"/>
      <c r="AF374" s="103"/>
      <c r="AG374" s="103"/>
      <c r="AH374" s="103"/>
      <c r="AI374" s="103"/>
      <c r="AJ374" s="109">
        <f t="shared" si="80"/>
        <v>0</v>
      </c>
    </row>
    <row r="375" spans="1:36" ht="15.95" hidden="1" customHeight="1" thickTop="1" thickBot="1" x14ac:dyDescent="0.25">
      <c r="A375" s="52" t="s">
        <v>81</v>
      </c>
      <c r="B375" s="104">
        <f t="shared" si="78"/>
        <v>0</v>
      </c>
      <c r="C375" s="104">
        <f t="shared" si="79"/>
        <v>0</v>
      </c>
      <c r="D375" s="103"/>
      <c r="E375" s="103"/>
      <c r="F375" s="103"/>
      <c r="G375" s="103"/>
      <c r="H375" s="103"/>
      <c r="I375" s="103"/>
      <c r="J375" s="103"/>
      <c r="K375" s="103"/>
      <c r="L375" s="103"/>
      <c r="M375" s="103"/>
      <c r="N375" s="103"/>
      <c r="O375" s="103"/>
      <c r="P375" s="103"/>
      <c r="Q375" s="103"/>
      <c r="R375" s="103"/>
      <c r="S375" s="103"/>
      <c r="T375" s="103"/>
      <c r="U375" s="103"/>
      <c r="V375" s="103"/>
      <c r="W375" s="103"/>
      <c r="X375" s="103"/>
      <c r="Y375" s="103"/>
      <c r="Z375" s="103"/>
      <c r="AA375" s="103"/>
      <c r="AB375" s="103"/>
      <c r="AC375" s="103"/>
      <c r="AD375" s="103"/>
      <c r="AE375" s="103"/>
      <c r="AF375" s="103"/>
      <c r="AG375" s="103"/>
      <c r="AH375" s="103"/>
      <c r="AI375" s="103"/>
      <c r="AJ375" s="109">
        <f t="shared" si="80"/>
        <v>0</v>
      </c>
    </row>
    <row r="376" spans="1:36" ht="15.95" hidden="1" customHeight="1" thickTop="1" thickBot="1" x14ac:dyDescent="0.25">
      <c r="A376" s="52" t="s">
        <v>80</v>
      </c>
      <c r="B376" s="104">
        <f t="shared" si="78"/>
        <v>0</v>
      </c>
      <c r="C376" s="104">
        <f t="shared" si="79"/>
        <v>0</v>
      </c>
      <c r="D376" s="103"/>
      <c r="E376" s="103"/>
      <c r="F376" s="103"/>
      <c r="G376" s="103"/>
      <c r="H376" s="103"/>
      <c r="I376" s="103"/>
      <c r="J376" s="103"/>
      <c r="K376" s="103"/>
      <c r="L376" s="103"/>
      <c r="M376" s="103"/>
      <c r="N376" s="103"/>
      <c r="O376" s="103"/>
      <c r="P376" s="103"/>
      <c r="Q376" s="103"/>
      <c r="R376" s="103"/>
      <c r="S376" s="103"/>
      <c r="T376" s="103"/>
      <c r="U376" s="103"/>
      <c r="V376" s="103"/>
      <c r="W376" s="103"/>
      <c r="X376" s="103"/>
      <c r="Y376" s="103"/>
      <c r="Z376" s="103"/>
      <c r="AA376" s="103"/>
      <c r="AB376" s="103"/>
      <c r="AC376" s="103"/>
      <c r="AD376" s="103"/>
      <c r="AE376" s="103"/>
      <c r="AF376" s="103"/>
      <c r="AG376" s="103"/>
      <c r="AH376" s="103"/>
      <c r="AI376" s="103"/>
      <c r="AJ376" s="109">
        <f t="shared" si="80"/>
        <v>0</v>
      </c>
    </row>
    <row r="377" spans="1:36" ht="15.95" hidden="1" customHeight="1" thickTop="1" thickBot="1" x14ac:dyDescent="0.25">
      <c r="A377" s="52" t="s">
        <v>107</v>
      </c>
      <c r="B377" s="104">
        <f t="shared" si="78"/>
        <v>0</v>
      </c>
      <c r="C377" s="104">
        <f t="shared" si="79"/>
        <v>0</v>
      </c>
      <c r="D377" s="103"/>
      <c r="E377" s="103"/>
      <c r="F377" s="103"/>
      <c r="G377" s="103"/>
      <c r="H377" s="103"/>
      <c r="I377" s="103"/>
      <c r="J377" s="103"/>
      <c r="K377" s="103"/>
      <c r="L377" s="103"/>
      <c r="M377" s="103"/>
      <c r="N377" s="103"/>
      <c r="O377" s="103"/>
      <c r="P377" s="103"/>
      <c r="Q377" s="103"/>
      <c r="R377" s="103"/>
      <c r="S377" s="103"/>
      <c r="T377" s="103"/>
      <c r="U377" s="103"/>
      <c r="V377" s="103"/>
      <c r="W377" s="103"/>
      <c r="X377" s="103"/>
      <c r="Y377" s="103"/>
      <c r="Z377" s="103"/>
      <c r="AA377" s="103"/>
      <c r="AB377" s="103"/>
      <c r="AC377" s="103"/>
      <c r="AD377" s="103"/>
      <c r="AE377" s="103"/>
      <c r="AF377" s="103"/>
      <c r="AG377" s="103"/>
      <c r="AH377" s="103"/>
      <c r="AI377" s="103"/>
      <c r="AJ377" s="109">
        <f t="shared" si="80"/>
        <v>0</v>
      </c>
    </row>
    <row r="378" spans="1:36" ht="15.95" hidden="1" customHeight="1" thickTop="1" thickBot="1" x14ac:dyDescent="0.25">
      <c r="A378" s="52" t="s">
        <v>79</v>
      </c>
      <c r="B378" s="104">
        <f t="shared" si="78"/>
        <v>0</v>
      </c>
      <c r="C378" s="104">
        <f t="shared" si="79"/>
        <v>0</v>
      </c>
      <c r="D378" s="103"/>
      <c r="E378" s="103"/>
      <c r="F378" s="103"/>
      <c r="G378" s="103"/>
      <c r="H378" s="103"/>
      <c r="I378" s="103"/>
      <c r="J378" s="103"/>
      <c r="K378" s="103"/>
      <c r="L378" s="103"/>
      <c r="M378" s="103"/>
      <c r="N378" s="103"/>
      <c r="O378" s="103"/>
      <c r="P378" s="103"/>
      <c r="Q378" s="103"/>
      <c r="R378" s="103"/>
      <c r="S378" s="103"/>
      <c r="T378" s="103"/>
      <c r="U378" s="103"/>
      <c r="V378" s="103"/>
      <c r="W378" s="103"/>
      <c r="X378" s="103"/>
      <c r="Y378" s="103"/>
      <c r="Z378" s="103"/>
      <c r="AA378" s="103"/>
      <c r="AB378" s="103"/>
      <c r="AC378" s="103"/>
      <c r="AD378" s="103"/>
      <c r="AE378" s="103"/>
      <c r="AF378" s="103"/>
      <c r="AG378" s="103"/>
      <c r="AH378" s="103"/>
      <c r="AI378" s="103"/>
      <c r="AJ378" s="109">
        <f t="shared" si="80"/>
        <v>0</v>
      </c>
    </row>
    <row r="379" spans="1:36" ht="15.95" hidden="1" customHeight="1" thickTop="1" thickBot="1" x14ac:dyDescent="0.25">
      <c r="A379" s="52" t="s">
        <v>84</v>
      </c>
      <c r="B379" s="104">
        <f t="shared" si="78"/>
        <v>0</v>
      </c>
      <c r="C379" s="104">
        <f t="shared" si="79"/>
        <v>0</v>
      </c>
      <c r="D379" s="103"/>
      <c r="E379" s="103"/>
      <c r="F379" s="103"/>
      <c r="G379" s="103"/>
      <c r="H379" s="103"/>
      <c r="I379" s="103"/>
      <c r="J379" s="103"/>
      <c r="K379" s="103"/>
      <c r="L379" s="103"/>
      <c r="M379" s="103"/>
      <c r="N379" s="103"/>
      <c r="O379" s="103"/>
      <c r="P379" s="103"/>
      <c r="Q379" s="103"/>
      <c r="R379" s="103"/>
      <c r="S379" s="103"/>
      <c r="T379" s="103"/>
      <c r="U379" s="103"/>
      <c r="V379" s="103"/>
      <c r="W379" s="103"/>
      <c r="X379" s="103"/>
      <c r="Y379" s="103"/>
      <c r="Z379" s="103"/>
      <c r="AA379" s="103"/>
      <c r="AB379" s="103"/>
      <c r="AC379" s="103"/>
      <c r="AD379" s="103"/>
      <c r="AE379" s="103"/>
      <c r="AF379" s="103"/>
      <c r="AG379" s="103"/>
      <c r="AH379" s="103"/>
      <c r="AI379" s="103"/>
      <c r="AJ379" s="109">
        <f t="shared" si="80"/>
        <v>0</v>
      </c>
    </row>
    <row r="380" spans="1:36" ht="15.95" hidden="1" customHeight="1" thickTop="1" thickBot="1" x14ac:dyDescent="0.25">
      <c r="A380" s="52" t="s">
        <v>100</v>
      </c>
      <c r="B380" s="104">
        <f t="shared" si="78"/>
        <v>0</v>
      </c>
      <c r="C380" s="104">
        <f t="shared" si="79"/>
        <v>0</v>
      </c>
      <c r="D380" s="103"/>
      <c r="E380" s="103"/>
      <c r="F380" s="103"/>
      <c r="G380" s="103"/>
      <c r="H380" s="103"/>
      <c r="I380" s="103"/>
      <c r="J380" s="103"/>
      <c r="K380" s="103"/>
      <c r="L380" s="103"/>
      <c r="M380" s="103"/>
      <c r="N380" s="103"/>
      <c r="O380" s="103"/>
      <c r="P380" s="103"/>
      <c r="Q380" s="103"/>
      <c r="R380" s="103"/>
      <c r="S380" s="103"/>
      <c r="T380" s="103"/>
      <c r="U380" s="103"/>
      <c r="V380" s="103"/>
      <c r="W380" s="103"/>
      <c r="X380" s="103"/>
      <c r="Y380" s="103"/>
      <c r="Z380" s="103"/>
      <c r="AA380" s="103"/>
      <c r="AB380" s="103"/>
      <c r="AC380" s="103"/>
      <c r="AD380" s="103"/>
      <c r="AE380" s="103"/>
      <c r="AF380" s="103"/>
      <c r="AG380" s="103"/>
      <c r="AH380" s="103"/>
      <c r="AI380" s="103"/>
      <c r="AJ380" s="109">
        <f t="shared" si="80"/>
        <v>0</v>
      </c>
    </row>
    <row r="381" spans="1:36" ht="15.95" hidden="1" customHeight="1" thickTop="1" thickBot="1" x14ac:dyDescent="0.25">
      <c r="A381" s="52" t="s">
        <v>92</v>
      </c>
      <c r="B381" s="104">
        <f t="shared" si="78"/>
        <v>0</v>
      </c>
      <c r="C381" s="104">
        <f t="shared" si="79"/>
        <v>0</v>
      </c>
      <c r="D381" s="103"/>
      <c r="E381" s="103"/>
      <c r="F381" s="103"/>
      <c r="G381" s="103"/>
      <c r="H381" s="103"/>
      <c r="I381" s="103"/>
      <c r="J381" s="103"/>
      <c r="K381" s="103"/>
      <c r="L381" s="103"/>
      <c r="M381" s="103"/>
      <c r="N381" s="103"/>
      <c r="O381" s="103"/>
      <c r="P381" s="103"/>
      <c r="Q381" s="103"/>
      <c r="R381" s="103"/>
      <c r="S381" s="103"/>
      <c r="T381" s="103"/>
      <c r="U381" s="103"/>
      <c r="V381" s="103"/>
      <c r="W381" s="103"/>
      <c r="X381" s="103"/>
      <c r="Y381" s="103"/>
      <c r="Z381" s="103"/>
      <c r="AA381" s="103"/>
      <c r="AB381" s="103"/>
      <c r="AC381" s="103"/>
      <c r="AD381" s="103"/>
      <c r="AE381" s="103"/>
      <c r="AF381" s="103"/>
      <c r="AG381" s="103"/>
      <c r="AH381" s="103"/>
      <c r="AI381" s="103"/>
      <c r="AJ381" s="109">
        <f t="shared" si="80"/>
        <v>0</v>
      </c>
    </row>
    <row r="382" spans="1:36" ht="15.95" hidden="1" customHeight="1" thickTop="1" thickBot="1" x14ac:dyDescent="0.25">
      <c r="A382" s="52" t="s">
        <v>101</v>
      </c>
      <c r="B382" s="104">
        <f t="shared" si="78"/>
        <v>0</v>
      </c>
      <c r="C382" s="104">
        <f t="shared" si="79"/>
        <v>0</v>
      </c>
      <c r="D382" s="103"/>
      <c r="E382" s="103"/>
      <c r="F382" s="103"/>
      <c r="G382" s="103"/>
      <c r="H382" s="103"/>
      <c r="I382" s="103"/>
      <c r="J382" s="103"/>
      <c r="K382" s="103"/>
      <c r="L382" s="103"/>
      <c r="M382" s="103"/>
      <c r="N382" s="103"/>
      <c r="O382" s="103"/>
      <c r="P382" s="103"/>
      <c r="Q382" s="103"/>
      <c r="R382" s="103"/>
      <c r="S382" s="103"/>
      <c r="T382" s="103"/>
      <c r="U382" s="103"/>
      <c r="V382" s="103"/>
      <c r="W382" s="103"/>
      <c r="X382" s="103"/>
      <c r="Y382" s="103"/>
      <c r="Z382" s="103"/>
      <c r="AA382" s="103"/>
      <c r="AB382" s="103"/>
      <c r="AC382" s="103"/>
      <c r="AD382" s="103"/>
      <c r="AE382" s="103"/>
      <c r="AF382" s="103"/>
      <c r="AG382" s="103"/>
      <c r="AH382" s="103"/>
      <c r="AI382" s="103"/>
      <c r="AJ382" s="109">
        <f t="shared" si="80"/>
        <v>0</v>
      </c>
    </row>
    <row r="383" spans="1:36" ht="15.95" hidden="1" customHeight="1" thickTop="1" thickBot="1" x14ac:dyDescent="0.25">
      <c r="A383" s="51" t="s">
        <v>115</v>
      </c>
      <c r="B383" s="104">
        <f t="shared" si="78"/>
        <v>0</v>
      </c>
      <c r="C383" s="104">
        <f t="shared" si="79"/>
        <v>0</v>
      </c>
      <c r="D383" s="103"/>
      <c r="E383" s="103"/>
      <c r="F383" s="103"/>
      <c r="G383" s="103"/>
      <c r="H383" s="103"/>
      <c r="I383" s="103"/>
      <c r="J383" s="103"/>
      <c r="K383" s="103"/>
      <c r="L383" s="103"/>
      <c r="M383" s="103"/>
      <c r="N383" s="103"/>
      <c r="O383" s="103"/>
      <c r="P383" s="103"/>
      <c r="Q383" s="103"/>
      <c r="R383" s="103"/>
      <c r="S383" s="103"/>
      <c r="T383" s="103"/>
      <c r="U383" s="103"/>
      <c r="V383" s="103"/>
      <c r="W383" s="103"/>
      <c r="X383" s="103"/>
      <c r="Y383" s="103"/>
      <c r="Z383" s="103"/>
      <c r="AA383" s="103"/>
      <c r="AB383" s="103"/>
      <c r="AC383" s="103"/>
      <c r="AD383" s="103"/>
      <c r="AE383" s="103"/>
      <c r="AF383" s="103"/>
      <c r="AG383" s="103"/>
      <c r="AH383" s="103"/>
      <c r="AI383" s="103"/>
      <c r="AJ383" s="109">
        <f t="shared" si="80"/>
        <v>0</v>
      </c>
    </row>
    <row r="384" spans="1:36" ht="15.95" hidden="1" customHeight="1" thickTop="1" thickBot="1" x14ac:dyDescent="0.25">
      <c r="A384" s="52" t="s">
        <v>106</v>
      </c>
      <c r="B384" s="104">
        <f t="shared" si="78"/>
        <v>0</v>
      </c>
      <c r="C384" s="104">
        <f t="shared" si="79"/>
        <v>0</v>
      </c>
      <c r="D384" s="103"/>
      <c r="E384" s="103"/>
      <c r="F384" s="103"/>
      <c r="G384" s="103"/>
      <c r="H384" s="103"/>
      <c r="I384" s="103"/>
      <c r="J384" s="103"/>
      <c r="K384" s="103"/>
      <c r="L384" s="103"/>
      <c r="M384" s="103"/>
      <c r="N384" s="103"/>
      <c r="O384" s="103"/>
      <c r="P384" s="103"/>
      <c r="Q384" s="103"/>
      <c r="R384" s="103"/>
      <c r="S384" s="103"/>
      <c r="T384" s="103"/>
      <c r="U384" s="103"/>
      <c r="V384" s="103"/>
      <c r="W384" s="103"/>
      <c r="X384" s="103"/>
      <c r="Y384" s="103"/>
      <c r="Z384" s="103"/>
      <c r="AA384" s="103"/>
      <c r="AB384" s="103"/>
      <c r="AC384" s="103"/>
      <c r="AD384" s="103"/>
      <c r="AE384" s="103"/>
      <c r="AF384" s="103"/>
      <c r="AG384" s="103"/>
      <c r="AH384" s="103"/>
      <c r="AI384" s="103"/>
      <c r="AJ384" s="109">
        <f t="shared" si="80"/>
        <v>0</v>
      </c>
    </row>
    <row r="385" spans="1:38" ht="15.95" hidden="1" customHeight="1" thickTop="1" thickBot="1" x14ac:dyDescent="0.25">
      <c r="A385" s="52" t="s">
        <v>82</v>
      </c>
      <c r="B385" s="104">
        <f t="shared" si="78"/>
        <v>0</v>
      </c>
      <c r="C385" s="104">
        <f t="shared" si="79"/>
        <v>0</v>
      </c>
      <c r="D385" s="103"/>
      <c r="E385" s="103"/>
      <c r="F385" s="103"/>
      <c r="G385" s="103"/>
      <c r="H385" s="103"/>
      <c r="I385" s="103"/>
      <c r="J385" s="103"/>
      <c r="K385" s="103"/>
      <c r="L385" s="103"/>
      <c r="M385" s="103"/>
      <c r="N385" s="103"/>
      <c r="O385" s="103"/>
      <c r="P385" s="103"/>
      <c r="Q385" s="103"/>
      <c r="R385" s="103"/>
      <c r="S385" s="103"/>
      <c r="T385" s="103"/>
      <c r="U385" s="103"/>
      <c r="V385" s="103"/>
      <c r="W385" s="103"/>
      <c r="X385" s="103"/>
      <c r="Y385" s="103"/>
      <c r="Z385" s="103"/>
      <c r="AA385" s="103"/>
      <c r="AB385" s="103"/>
      <c r="AC385" s="103"/>
      <c r="AD385" s="103"/>
      <c r="AE385" s="103"/>
      <c r="AF385" s="103"/>
      <c r="AG385" s="103"/>
      <c r="AH385" s="103"/>
      <c r="AI385" s="103"/>
      <c r="AJ385" s="109">
        <f t="shared" si="80"/>
        <v>0</v>
      </c>
    </row>
    <row r="386" spans="1:38" ht="15.95" hidden="1" customHeight="1" thickTop="1" thickBot="1" x14ac:dyDescent="0.25">
      <c r="A386" s="52" t="s">
        <v>104</v>
      </c>
      <c r="B386" s="104">
        <f t="shared" si="78"/>
        <v>0</v>
      </c>
      <c r="C386" s="104">
        <f t="shared" si="79"/>
        <v>0</v>
      </c>
      <c r="D386" s="103"/>
      <c r="E386" s="103"/>
      <c r="F386" s="103"/>
      <c r="G386" s="103"/>
      <c r="H386" s="103"/>
      <c r="I386" s="103"/>
      <c r="J386" s="103"/>
      <c r="K386" s="103"/>
      <c r="L386" s="103"/>
      <c r="M386" s="103"/>
      <c r="N386" s="103"/>
      <c r="O386" s="103"/>
      <c r="P386" s="103"/>
      <c r="Q386" s="103"/>
      <c r="R386" s="103"/>
      <c r="S386" s="103"/>
      <c r="T386" s="103"/>
      <c r="U386" s="103"/>
      <c r="V386" s="103"/>
      <c r="W386" s="103"/>
      <c r="X386" s="103"/>
      <c r="Y386" s="103"/>
      <c r="Z386" s="103"/>
      <c r="AA386" s="103"/>
      <c r="AB386" s="103"/>
      <c r="AC386" s="103"/>
      <c r="AD386" s="103"/>
      <c r="AE386" s="103"/>
      <c r="AF386" s="103"/>
      <c r="AG386" s="103"/>
      <c r="AH386" s="103"/>
      <c r="AI386" s="103"/>
      <c r="AJ386" s="109">
        <f t="shared" si="80"/>
        <v>0</v>
      </c>
    </row>
    <row r="387" spans="1:38" ht="15.95" hidden="1" customHeight="1" thickTop="1" thickBot="1" x14ac:dyDescent="0.25">
      <c r="A387" s="52" t="s">
        <v>114</v>
      </c>
      <c r="B387" s="104">
        <f t="shared" si="78"/>
        <v>0</v>
      </c>
      <c r="C387" s="104">
        <f t="shared" si="79"/>
        <v>0</v>
      </c>
      <c r="D387" s="103"/>
      <c r="E387" s="103"/>
      <c r="F387" s="103"/>
      <c r="G387" s="103"/>
      <c r="H387" s="103"/>
      <c r="I387" s="103"/>
      <c r="J387" s="103"/>
      <c r="K387" s="103"/>
      <c r="L387" s="103"/>
      <c r="M387" s="103"/>
      <c r="N387" s="103"/>
      <c r="O387" s="103"/>
      <c r="P387" s="103"/>
      <c r="Q387" s="103"/>
      <c r="R387" s="103"/>
      <c r="S387" s="103"/>
      <c r="T387" s="103"/>
      <c r="U387" s="103"/>
      <c r="V387" s="103"/>
      <c r="W387" s="103"/>
      <c r="X387" s="103"/>
      <c r="Y387" s="103"/>
      <c r="Z387" s="103"/>
      <c r="AA387" s="103"/>
      <c r="AB387" s="103"/>
      <c r="AC387" s="103"/>
      <c r="AD387" s="103"/>
      <c r="AE387" s="103"/>
      <c r="AF387" s="103"/>
      <c r="AG387" s="103"/>
      <c r="AH387" s="103"/>
      <c r="AI387" s="103"/>
      <c r="AJ387" s="109">
        <f t="shared" si="80"/>
        <v>0</v>
      </c>
    </row>
    <row r="388" spans="1:38" ht="15.95" hidden="1" customHeight="1" thickTop="1" thickBot="1" x14ac:dyDescent="0.25">
      <c r="A388" s="52" t="s">
        <v>116</v>
      </c>
      <c r="B388" s="104">
        <f t="shared" si="78"/>
        <v>0</v>
      </c>
      <c r="C388" s="104">
        <f t="shared" si="79"/>
        <v>0</v>
      </c>
      <c r="D388" s="103"/>
      <c r="E388" s="103"/>
      <c r="F388" s="103"/>
      <c r="G388" s="103"/>
      <c r="H388" s="103"/>
      <c r="I388" s="103"/>
      <c r="J388" s="103"/>
      <c r="K388" s="103"/>
      <c r="L388" s="103"/>
      <c r="M388" s="103"/>
      <c r="N388" s="103"/>
      <c r="O388" s="103"/>
      <c r="P388" s="103"/>
      <c r="Q388" s="103"/>
      <c r="R388" s="103"/>
      <c r="S388" s="103"/>
      <c r="T388" s="103"/>
      <c r="U388" s="103"/>
      <c r="V388" s="103"/>
      <c r="W388" s="103"/>
      <c r="X388" s="103"/>
      <c r="Y388" s="103"/>
      <c r="Z388" s="103"/>
      <c r="AA388" s="103"/>
      <c r="AB388" s="103"/>
      <c r="AC388" s="103"/>
      <c r="AD388" s="103"/>
      <c r="AE388" s="103"/>
      <c r="AF388" s="103"/>
      <c r="AG388" s="103"/>
      <c r="AH388" s="103"/>
      <c r="AI388" s="103"/>
      <c r="AJ388" s="109">
        <f t="shared" si="80"/>
        <v>0</v>
      </c>
    </row>
    <row r="389" spans="1:38" ht="15.95" hidden="1" customHeight="1" thickTop="1" thickBot="1" x14ac:dyDescent="0.25">
      <c r="A389" s="52" t="s">
        <v>119</v>
      </c>
      <c r="B389" s="104">
        <f t="shared" si="78"/>
        <v>0</v>
      </c>
      <c r="C389" s="104">
        <f t="shared" si="79"/>
        <v>0</v>
      </c>
      <c r="D389" s="103"/>
      <c r="E389" s="103"/>
      <c r="F389" s="103"/>
      <c r="G389" s="103"/>
      <c r="H389" s="103"/>
      <c r="I389" s="103"/>
      <c r="J389" s="103"/>
      <c r="K389" s="103"/>
      <c r="L389" s="103"/>
      <c r="M389" s="103"/>
      <c r="N389" s="103"/>
      <c r="O389" s="103"/>
      <c r="P389" s="103"/>
      <c r="Q389" s="103"/>
      <c r="R389" s="103"/>
      <c r="S389" s="103"/>
      <c r="T389" s="103"/>
      <c r="U389" s="103"/>
      <c r="V389" s="103"/>
      <c r="W389" s="103"/>
      <c r="X389" s="103"/>
      <c r="Y389" s="103"/>
      <c r="Z389" s="103"/>
      <c r="AA389" s="103"/>
      <c r="AB389" s="103"/>
      <c r="AC389" s="103"/>
      <c r="AD389" s="103"/>
      <c r="AE389" s="103"/>
      <c r="AF389" s="103"/>
      <c r="AG389" s="103"/>
      <c r="AH389" s="103"/>
      <c r="AI389" s="103"/>
      <c r="AJ389" s="109">
        <f t="shared" si="80"/>
        <v>0</v>
      </c>
    </row>
    <row r="390" spans="1:38" ht="15.95" hidden="1" customHeight="1" thickTop="1" thickBot="1" x14ac:dyDescent="0.25">
      <c r="A390" s="52" t="s">
        <v>124</v>
      </c>
      <c r="B390" s="104">
        <f t="shared" si="78"/>
        <v>0</v>
      </c>
      <c r="C390" s="104">
        <f t="shared" si="79"/>
        <v>0</v>
      </c>
      <c r="D390" s="103"/>
      <c r="E390" s="103"/>
      <c r="F390" s="103"/>
      <c r="G390" s="103"/>
      <c r="H390" s="103"/>
      <c r="I390" s="103"/>
      <c r="J390" s="103"/>
      <c r="K390" s="103"/>
      <c r="L390" s="103"/>
      <c r="M390" s="103"/>
      <c r="N390" s="103"/>
      <c r="O390" s="103"/>
      <c r="P390" s="103"/>
      <c r="Q390" s="103"/>
      <c r="R390" s="103"/>
      <c r="S390" s="103"/>
      <c r="T390" s="103"/>
      <c r="U390" s="103"/>
      <c r="V390" s="103"/>
      <c r="W390" s="103"/>
      <c r="X390" s="103"/>
      <c r="Y390" s="103"/>
      <c r="Z390" s="103"/>
      <c r="AA390" s="103"/>
      <c r="AB390" s="103"/>
      <c r="AC390" s="103"/>
      <c r="AD390" s="103"/>
      <c r="AE390" s="103"/>
      <c r="AF390" s="103"/>
      <c r="AG390" s="103"/>
      <c r="AH390" s="103"/>
      <c r="AI390" s="103"/>
      <c r="AJ390" s="109">
        <f t="shared" si="80"/>
        <v>0</v>
      </c>
    </row>
    <row r="391" spans="1:38" ht="15.95" hidden="1" customHeight="1" thickTop="1" thickBot="1" x14ac:dyDescent="0.25">
      <c r="A391" s="52" t="s">
        <v>102</v>
      </c>
      <c r="B391" s="104">
        <f t="shared" si="78"/>
        <v>0</v>
      </c>
      <c r="C391" s="104">
        <f t="shared" si="79"/>
        <v>0</v>
      </c>
      <c r="D391" s="103"/>
      <c r="E391" s="103"/>
      <c r="F391" s="103"/>
      <c r="G391" s="103"/>
      <c r="H391" s="103"/>
      <c r="I391" s="103"/>
      <c r="J391" s="103"/>
      <c r="K391" s="103"/>
      <c r="L391" s="103"/>
      <c r="M391" s="103"/>
      <c r="N391" s="103"/>
      <c r="O391" s="103"/>
      <c r="P391" s="103"/>
      <c r="Q391" s="103"/>
      <c r="R391" s="103"/>
      <c r="S391" s="103"/>
      <c r="T391" s="103"/>
      <c r="U391" s="103"/>
      <c r="V391" s="103"/>
      <c r="W391" s="103"/>
      <c r="X391" s="103"/>
      <c r="Y391" s="103"/>
      <c r="Z391" s="103"/>
      <c r="AA391" s="103"/>
      <c r="AB391" s="103"/>
      <c r="AC391" s="103"/>
      <c r="AD391" s="103"/>
      <c r="AE391" s="103"/>
      <c r="AF391" s="103"/>
      <c r="AG391" s="103"/>
      <c r="AH391" s="103"/>
      <c r="AI391" s="103"/>
      <c r="AJ391" s="109">
        <f t="shared" si="80"/>
        <v>0</v>
      </c>
    </row>
    <row r="392" spans="1:38" ht="15.95" hidden="1" customHeight="1" thickTop="1" thickBot="1" x14ac:dyDescent="0.25">
      <c r="A392" s="51" t="s">
        <v>109</v>
      </c>
      <c r="B392" s="104">
        <f t="shared" si="78"/>
        <v>0</v>
      </c>
      <c r="C392" s="104">
        <f t="shared" si="79"/>
        <v>0</v>
      </c>
      <c r="D392" s="103"/>
      <c r="E392" s="103"/>
      <c r="F392" s="103"/>
      <c r="G392" s="103"/>
      <c r="H392" s="103"/>
      <c r="I392" s="103"/>
      <c r="J392" s="103"/>
      <c r="K392" s="103"/>
      <c r="L392" s="103"/>
      <c r="M392" s="103"/>
      <c r="N392" s="103"/>
      <c r="O392" s="103"/>
      <c r="P392" s="103"/>
      <c r="Q392" s="103"/>
      <c r="R392" s="103"/>
      <c r="S392" s="103"/>
      <c r="T392" s="103"/>
      <c r="U392" s="103"/>
      <c r="V392" s="103"/>
      <c r="W392" s="103"/>
      <c r="X392" s="103"/>
      <c r="Y392" s="103"/>
      <c r="Z392" s="103"/>
      <c r="AA392" s="103"/>
      <c r="AB392" s="103"/>
      <c r="AC392" s="103"/>
      <c r="AD392" s="103"/>
      <c r="AE392" s="103"/>
      <c r="AF392" s="103"/>
      <c r="AG392" s="103"/>
      <c r="AH392" s="103"/>
      <c r="AI392" s="103"/>
      <c r="AJ392" s="109">
        <f t="shared" si="80"/>
        <v>0</v>
      </c>
    </row>
    <row r="393" spans="1:38" ht="15.95" hidden="1" customHeight="1" thickTop="1" thickBot="1" x14ac:dyDescent="0.25">
      <c r="A393" s="52" t="s">
        <v>123</v>
      </c>
      <c r="B393" s="104">
        <f t="shared" si="78"/>
        <v>0</v>
      </c>
      <c r="C393" s="104">
        <f t="shared" si="79"/>
        <v>0</v>
      </c>
      <c r="D393" s="103"/>
      <c r="E393" s="103"/>
      <c r="F393" s="103"/>
      <c r="G393" s="103"/>
      <c r="H393" s="103"/>
      <c r="I393" s="103"/>
      <c r="J393" s="103"/>
      <c r="K393" s="103"/>
      <c r="L393" s="103"/>
      <c r="M393" s="103"/>
      <c r="N393" s="103"/>
      <c r="O393" s="103"/>
      <c r="P393" s="103"/>
      <c r="Q393" s="103"/>
      <c r="R393" s="103"/>
      <c r="S393" s="103"/>
      <c r="T393" s="103"/>
      <c r="U393" s="103"/>
      <c r="V393" s="103"/>
      <c r="W393" s="103"/>
      <c r="X393" s="103"/>
      <c r="Y393" s="103"/>
      <c r="Z393" s="103"/>
      <c r="AA393" s="103"/>
      <c r="AB393" s="103"/>
      <c r="AC393" s="103"/>
      <c r="AD393" s="103"/>
      <c r="AE393" s="103"/>
      <c r="AF393" s="103"/>
      <c r="AG393" s="103"/>
      <c r="AH393" s="103"/>
      <c r="AI393" s="103"/>
      <c r="AJ393" s="109">
        <f t="shared" si="80"/>
        <v>0</v>
      </c>
    </row>
    <row r="394" spans="1:38" ht="15.95" hidden="1" customHeight="1" thickTop="1" thickBot="1" x14ac:dyDescent="0.25">
      <c r="A394" s="52" t="s">
        <v>118</v>
      </c>
      <c r="B394" s="104">
        <f t="shared" si="78"/>
        <v>0</v>
      </c>
      <c r="C394" s="104">
        <f t="shared" si="79"/>
        <v>0</v>
      </c>
      <c r="D394" s="103"/>
      <c r="E394" s="103"/>
      <c r="F394" s="103"/>
      <c r="G394" s="103"/>
      <c r="H394" s="103"/>
      <c r="I394" s="103"/>
      <c r="J394" s="103"/>
      <c r="K394" s="103"/>
      <c r="L394" s="103"/>
      <c r="M394" s="103"/>
      <c r="N394" s="103"/>
      <c r="O394" s="103"/>
      <c r="P394" s="103"/>
      <c r="Q394" s="103"/>
      <c r="R394" s="103"/>
      <c r="S394" s="103"/>
      <c r="T394" s="103"/>
      <c r="U394" s="103"/>
      <c r="V394" s="103"/>
      <c r="W394" s="103"/>
      <c r="X394" s="103"/>
      <c r="Y394" s="103"/>
      <c r="Z394" s="103"/>
      <c r="AA394" s="103"/>
      <c r="AB394" s="103"/>
      <c r="AC394" s="103"/>
      <c r="AD394" s="103"/>
      <c r="AE394" s="103"/>
      <c r="AF394" s="103"/>
      <c r="AG394" s="103"/>
      <c r="AH394" s="103"/>
      <c r="AI394" s="103"/>
      <c r="AJ394" s="109">
        <f t="shared" si="80"/>
        <v>0</v>
      </c>
      <c r="AK394" s="32"/>
      <c r="AL394" s="42"/>
    </row>
    <row r="395" spans="1:38" ht="15.95" hidden="1" customHeight="1" thickTop="1" thickBot="1" x14ac:dyDescent="0.25">
      <c r="A395" s="52" t="s">
        <v>120</v>
      </c>
      <c r="B395" s="104">
        <f t="shared" si="78"/>
        <v>0</v>
      </c>
      <c r="C395" s="104">
        <f t="shared" si="79"/>
        <v>0</v>
      </c>
      <c r="D395" s="103"/>
      <c r="E395" s="103"/>
      <c r="F395" s="103"/>
      <c r="G395" s="103"/>
      <c r="H395" s="103"/>
      <c r="I395" s="103"/>
      <c r="J395" s="103"/>
      <c r="K395" s="103"/>
      <c r="L395" s="103"/>
      <c r="M395" s="103"/>
      <c r="N395" s="103"/>
      <c r="O395" s="103"/>
      <c r="P395" s="103"/>
      <c r="Q395" s="103"/>
      <c r="R395" s="103"/>
      <c r="S395" s="103"/>
      <c r="T395" s="103"/>
      <c r="U395" s="103"/>
      <c r="V395" s="103"/>
      <c r="W395" s="103"/>
      <c r="X395" s="103"/>
      <c r="Y395" s="103"/>
      <c r="Z395" s="103"/>
      <c r="AA395" s="103"/>
      <c r="AB395" s="103"/>
      <c r="AC395" s="103"/>
      <c r="AD395" s="103"/>
      <c r="AE395" s="103"/>
      <c r="AF395" s="103"/>
      <c r="AG395" s="103"/>
      <c r="AH395" s="103"/>
      <c r="AI395" s="103"/>
      <c r="AJ395" s="109">
        <f t="shared" si="80"/>
        <v>0</v>
      </c>
    </row>
    <row r="396" spans="1:38" ht="15.95" hidden="1" customHeight="1" thickTop="1" thickBot="1" x14ac:dyDescent="0.25">
      <c r="A396" s="52" t="s">
        <v>163</v>
      </c>
      <c r="B396" s="104">
        <f t="shared" si="78"/>
        <v>0</v>
      </c>
      <c r="C396" s="104">
        <f t="shared" si="79"/>
        <v>0</v>
      </c>
      <c r="D396" s="103"/>
      <c r="E396" s="103"/>
      <c r="F396" s="103"/>
      <c r="G396" s="103"/>
      <c r="H396" s="103"/>
      <c r="I396" s="103"/>
      <c r="J396" s="103"/>
      <c r="K396" s="103"/>
      <c r="L396" s="103"/>
      <c r="M396" s="103"/>
      <c r="N396" s="103"/>
      <c r="O396" s="103"/>
      <c r="P396" s="103"/>
      <c r="Q396" s="103"/>
      <c r="R396" s="103"/>
      <c r="S396" s="103"/>
      <c r="T396" s="103"/>
      <c r="U396" s="103"/>
      <c r="V396" s="103"/>
      <c r="W396" s="103"/>
      <c r="X396" s="103"/>
      <c r="Y396" s="103"/>
      <c r="Z396" s="103"/>
      <c r="AA396" s="103"/>
      <c r="AB396" s="103"/>
      <c r="AC396" s="103"/>
      <c r="AD396" s="103"/>
      <c r="AE396" s="103"/>
      <c r="AF396" s="103"/>
      <c r="AG396" s="103"/>
      <c r="AH396" s="103"/>
      <c r="AI396" s="103"/>
      <c r="AJ396" s="109">
        <f t="shared" si="80"/>
        <v>0</v>
      </c>
    </row>
    <row r="397" spans="1:38" ht="15.95" hidden="1" customHeight="1" thickTop="1" thickBot="1" x14ac:dyDescent="0.25">
      <c r="A397" s="52" t="s">
        <v>105</v>
      </c>
      <c r="B397" s="104">
        <f t="shared" si="78"/>
        <v>0</v>
      </c>
      <c r="C397" s="104">
        <f t="shared" si="79"/>
        <v>0</v>
      </c>
      <c r="D397" s="103"/>
      <c r="E397" s="103"/>
      <c r="F397" s="103"/>
      <c r="G397" s="103"/>
      <c r="H397" s="103"/>
      <c r="I397" s="103"/>
      <c r="J397" s="103"/>
      <c r="K397" s="103"/>
      <c r="L397" s="103"/>
      <c r="M397" s="103"/>
      <c r="N397" s="103"/>
      <c r="O397" s="103"/>
      <c r="P397" s="103"/>
      <c r="Q397" s="103"/>
      <c r="R397" s="103"/>
      <c r="S397" s="103"/>
      <c r="T397" s="103"/>
      <c r="U397" s="103"/>
      <c r="V397" s="103"/>
      <c r="W397" s="103"/>
      <c r="X397" s="103"/>
      <c r="Y397" s="103"/>
      <c r="Z397" s="103"/>
      <c r="AA397" s="103"/>
      <c r="AB397" s="103"/>
      <c r="AC397" s="103"/>
      <c r="AD397" s="103"/>
      <c r="AE397" s="103"/>
      <c r="AF397" s="103"/>
      <c r="AG397" s="103"/>
      <c r="AH397" s="103"/>
      <c r="AI397" s="103"/>
      <c r="AJ397" s="109">
        <f t="shared" si="80"/>
        <v>0</v>
      </c>
    </row>
    <row r="398" spans="1:38" ht="15.95" hidden="1" customHeight="1" thickTop="1" thickBot="1" x14ac:dyDescent="0.25">
      <c r="A398" s="52" t="s">
        <v>103</v>
      </c>
      <c r="B398" s="104">
        <f t="shared" si="78"/>
        <v>0</v>
      </c>
      <c r="C398" s="104">
        <f t="shared" si="79"/>
        <v>0</v>
      </c>
      <c r="D398" s="103"/>
      <c r="E398" s="103"/>
      <c r="F398" s="103"/>
      <c r="G398" s="103"/>
      <c r="H398" s="103"/>
      <c r="I398" s="103"/>
      <c r="J398" s="103"/>
      <c r="K398" s="103"/>
      <c r="L398" s="103"/>
      <c r="M398" s="103"/>
      <c r="N398" s="103"/>
      <c r="O398" s="103"/>
      <c r="P398" s="103"/>
      <c r="Q398" s="103"/>
      <c r="R398" s="103"/>
      <c r="S398" s="103"/>
      <c r="T398" s="103"/>
      <c r="U398" s="103"/>
      <c r="V398" s="103"/>
      <c r="W398" s="103"/>
      <c r="X398" s="103"/>
      <c r="Y398" s="103"/>
      <c r="Z398" s="103"/>
      <c r="AA398" s="103"/>
      <c r="AB398" s="103"/>
      <c r="AC398" s="103"/>
      <c r="AD398" s="103"/>
      <c r="AE398" s="103"/>
      <c r="AF398" s="103"/>
      <c r="AG398" s="103"/>
      <c r="AH398" s="103"/>
      <c r="AI398" s="103"/>
      <c r="AJ398" s="109">
        <f t="shared" si="80"/>
        <v>0</v>
      </c>
    </row>
    <row r="399" spans="1:38" ht="15.95" hidden="1" customHeight="1" thickTop="1" thickBot="1" x14ac:dyDescent="0.25">
      <c r="A399" s="52" t="s">
        <v>110</v>
      </c>
      <c r="B399" s="104">
        <f>(D399+G399+J399+M399+P399+S399+V399+Y399+AB399+AE399+AH399)</f>
        <v>0</v>
      </c>
      <c r="C399" s="104">
        <f>(E399+H399+K399+N399+Q399+T399+W399+Z399+AC399+AF399+AI399)</f>
        <v>0</v>
      </c>
      <c r="D399" s="103"/>
      <c r="E399" s="103"/>
      <c r="F399" s="103"/>
      <c r="G399" s="103"/>
      <c r="H399" s="103"/>
      <c r="I399" s="103"/>
      <c r="J399" s="103"/>
      <c r="K399" s="103"/>
      <c r="L399" s="103"/>
      <c r="M399" s="103"/>
      <c r="N399" s="103"/>
      <c r="O399" s="103"/>
      <c r="P399" s="103"/>
      <c r="Q399" s="103"/>
      <c r="R399" s="103"/>
      <c r="S399" s="103"/>
      <c r="T399" s="103"/>
      <c r="U399" s="103"/>
      <c r="V399" s="103"/>
      <c r="W399" s="103"/>
      <c r="X399" s="103"/>
      <c r="Y399" s="103"/>
      <c r="Z399" s="103"/>
      <c r="AA399" s="103"/>
      <c r="AB399" s="103"/>
      <c r="AC399" s="103"/>
      <c r="AD399" s="103"/>
      <c r="AE399" s="103"/>
      <c r="AF399" s="103"/>
      <c r="AG399" s="103"/>
      <c r="AH399" s="103"/>
      <c r="AI399" s="103"/>
      <c r="AJ399" s="109">
        <f t="shared" si="80"/>
        <v>0</v>
      </c>
    </row>
    <row r="400" spans="1:38" ht="15.95" hidden="1" customHeight="1" thickTop="1" thickBot="1" x14ac:dyDescent="0.25">
      <c r="A400" s="55" t="s">
        <v>19</v>
      </c>
      <c r="B400" s="66">
        <f>SUM(B362:B399)</f>
        <v>0</v>
      </c>
      <c r="C400" s="66">
        <f t="shared" ref="C400:AJ400" si="81">SUM(C362:C399)</f>
        <v>0</v>
      </c>
      <c r="D400" s="66">
        <f t="shared" si="81"/>
        <v>0</v>
      </c>
      <c r="E400" s="66">
        <f t="shared" si="81"/>
        <v>0</v>
      </c>
      <c r="F400" s="66">
        <f t="shared" si="81"/>
        <v>0</v>
      </c>
      <c r="G400" s="66">
        <f t="shared" si="81"/>
        <v>0</v>
      </c>
      <c r="H400" s="66">
        <f t="shared" si="81"/>
        <v>0</v>
      </c>
      <c r="I400" s="66">
        <f t="shared" si="81"/>
        <v>0</v>
      </c>
      <c r="J400" s="66">
        <f t="shared" si="81"/>
        <v>0</v>
      </c>
      <c r="K400" s="66">
        <f t="shared" si="81"/>
        <v>0</v>
      </c>
      <c r="L400" s="66">
        <f t="shared" si="81"/>
        <v>0</v>
      </c>
      <c r="M400" s="66">
        <f t="shared" si="81"/>
        <v>0</v>
      </c>
      <c r="N400" s="66">
        <f t="shared" si="81"/>
        <v>0</v>
      </c>
      <c r="O400" s="66">
        <f t="shared" si="81"/>
        <v>0</v>
      </c>
      <c r="P400" s="66">
        <f t="shared" si="81"/>
        <v>0</v>
      </c>
      <c r="Q400" s="66">
        <f t="shared" si="81"/>
        <v>0</v>
      </c>
      <c r="R400" s="66">
        <f t="shared" si="81"/>
        <v>0</v>
      </c>
      <c r="S400" s="66">
        <f t="shared" si="81"/>
        <v>0</v>
      </c>
      <c r="T400" s="66">
        <f t="shared" si="81"/>
        <v>0</v>
      </c>
      <c r="U400" s="66">
        <f t="shared" si="81"/>
        <v>0</v>
      </c>
      <c r="V400" s="66">
        <f t="shared" si="81"/>
        <v>0</v>
      </c>
      <c r="W400" s="66">
        <f t="shared" si="81"/>
        <v>0</v>
      </c>
      <c r="X400" s="66">
        <f t="shared" si="81"/>
        <v>0</v>
      </c>
      <c r="Y400" s="66">
        <f t="shared" si="81"/>
        <v>0</v>
      </c>
      <c r="Z400" s="66">
        <f t="shared" si="81"/>
        <v>0</v>
      </c>
      <c r="AA400" s="66">
        <f t="shared" si="81"/>
        <v>0</v>
      </c>
      <c r="AB400" s="66">
        <f t="shared" si="81"/>
        <v>0</v>
      </c>
      <c r="AC400" s="66">
        <f t="shared" si="81"/>
        <v>0</v>
      </c>
      <c r="AD400" s="66">
        <f t="shared" si="81"/>
        <v>0</v>
      </c>
      <c r="AE400" s="66">
        <f t="shared" si="81"/>
        <v>0</v>
      </c>
      <c r="AF400" s="66">
        <f t="shared" si="81"/>
        <v>0</v>
      </c>
      <c r="AG400" s="66">
        <f t="shared" si="81"/>
        <v>0</v>
      </c>
      <c r="AH400" s="66">
        <f t="shared" si="81"/>
        <v>0</v>
      </c>
      <c r="AI400" s="66">
        <f t="shared" si="81"/>
        <v>0</v>
      </c>
      <c r="AJ400" s="102">
        <f t="shared" si="81"/>
        <v>0</v>
      </c>
    </row>
    <row r="401" spans="1:36" ht="15.95" hidden="1" customHeight="1" thickTop="1" x14ac:dyDescent="0.2">
      <c r="A401" s="147"/>
      <c r="B401" s="35"/>
      <c r="C401" s="34"/>
      <c r="D401" s="35"/>
      <c r="E401" s="34"/>
      <c r="F401" s="34"/>
      <c r="G401" s="35"/>
      <c r="H401" s="34"/>
      <c r="I401" s="34"/>
      <c r="J401" s="34"/>
      <c r="K401" s="34"/>
      <c r="L401" s="34"/>
      <c r="M401" s="34"/>
      <c r="N401" s="34"/>
      <c r="O401" s="34"/>
      <c r="P401" s="34"/>
      <c r="Q401" s="34"/>
      <c r="R401" s="34"/>
      <c r="S401" s="34"/>
      <c r="T401" s="34"/>
      <c r="U401" s="34"/>
      <c r="V401" s="34"/>
      <c r="W401" s="34"/>
      <c r="X401" s="34"/>
      <c r="Y401" s="34"/>
      <c r="Z401" s="34"/>
      <c r="AA401" s="34"/>
      <c r="AB401" s="34"/>
      <c r="AC401" s="34"/>
      <c r="AD401" s="34"/>
      <c r="AE401" s="34"/>
      <c r="AF401" s="34"/>
      <c r="AG401" s="34"/>
      <c r="AH401" s="34"/>
      <c r="AI401" s="34"/>
      <c r="AJ401" s="34"/>
    </row>
    <row r="402" spans="1:36" ht="15.95" hidden="1" customHeight="1" x14ac:dyDescent="0.2">
      <c r="A402" s="20" t="s">
        <v>38</v>
      </c>
      <c r="B402" s="195" t="e">
        <f>(C400/B403*100)</f>
        <v>#DIV/0!</v>
      </c>
      <c r="C402" s="195"/>
      <c r="D402" s="195" t="e">
        <f>(E400/D403*100)</f>
        <v>#DIV/0!</v>
      </c>
      <c r="E402" s="195"/>
      <c r="F402" s="36"/>
      <c r="G402" s="195" t="e">
        <f>(H400/G403*100)</f>
        <v>#DIV/0!</v>
      </c>
      <c r="H402" s="195"/>
      <c r="I402" s="36"/>
      <c r="J402" s="195" t="e">
        <f>(K400/J403*100)</f>
        <v>#DIV/0!</v>
      </c>
      <c r="K402" s="195"/>
      <c r="L402" s="36"/>
      <c r="M402" s="195" t="e">
        <f>(N400/M403*100)</f>
        <v>#DIV/0!</v>
      </c>
      <c r="N402" s="195"/>
      <c r="O402" s="36"/>
      <c r="P402" s="195" t="e">
        <f>(Q400/P403*100)</f>
        <v>#DIV/0!</v>
      </c>
      <c r="Q402" s="195"/>
      <c r="R402" s="36"/>
      <c r="S402" s="195" t="e">
        <f>(T400/S403*100)</f>
        <v>#DIV/0!</v>
      </c>
      <c r="T402" s="195"/>
      <c r="U402" s="36"/>
      <c r="V402" s="195" t="e">
        <f>(W400/V403*100)</f>
        <v>#DIV/0!</v>
      </c>
      <c r="W402" s="195"/>
      <c r="X402" s="36"/>
      <c r="Y402" s="195" t="e">
        <f>(Z400/Y403*100)</f>
        <v>#DIV/0!</v>
      </c>
      <c r="Z402" s="195"/>
      <c r="AA402" s="36"/>
      <c r="AB402" s="195" t="e">
        <f>(AC400/AB403*100)</f>
        <v>#DIV/0!</v>
      </c>
      <c r="AC402" s="195"/>
      <c r="AD402" s="36"/>
      <c r="AE402" s="195" t="e">
        <f>(AF400/AE403*100)</f>
        <v>#DIV/0!</v>
      </c>
      <c r="AF402" s="195"/>
      <c r="AG402" s="36"/>
      <c r="AH402" s="195" t="e">
        <f>(AI400/AH403*100)</f>
        <v>#DIV/0!</v>
      </c>
      <c r="AI402" s="195"/>
      <c r="AJ402" s="36"/>
    </row>
    <row r="403" spans="1:36" ht="15.95" hidden="1" customHeight="1" x14ac:dyDescent="0.2">
      <c r="A403" s="5" t="s">
        <v>39</v>
      </c>
      <c r="B403" s="193">
        <f>(B400+C400)</f>
        <v>0</v>
      </c>
      <c r="C403" s="194"/>
      <c r="D403" s="193">
        <f>(D400+E400)</f>
        <v>0</v>
      </c>
      <c r="E403" s="194"/>
      <c r="F403" s="37"/>
      <c r="G403" s="193">
        <f>(G400+H400)</f>
        <v>0</v>
      </c>
      <c r="H403" s="194"/>
      <c r="I403" s="37"/>
      <c r="J403" s="193">
        <f>(J400+K400)</f>
        <v>0</v>
      </c>
      <c r="K403" s="194"/>
      <c r="L403" s="37"/>
      <c r="M403" s="193">
        <f>(M400+N400)</f>
        <v>0</v>
      </c>
      <c r="N403" s="194"/>
      <c r="O403" s="37"/>
      <c r="P403" s="193">
        <f>(P400+Q400)</f>
        <v>0</v>
      </c>
      <c r="Q403" s="194"/>
      <c r="R403" s="37"/>
      <c r="S403" s="193">
        <f>(S400+T400)</f>
        <v>0</v>
      </c>
      <c r="T403" s="194"/>
      <c r="U403" s="37"/>
      <c r="V403" s="193">
        <f>(V400+W400)</f>
        <v>0</v>
      </c>
      <c r="W403" s="194"/>
      <c r="X403" s="37"/>
      <c r="Y403" s="193">
        <f>(Y400+Z400)</f>
        <v>0</v>
      </c>
      <c r="Z403" s="194"/>
      <c r="AA403" s="37"/>
      <c r="AB403" s="193">
        <f>(AB400+AC400)</f>
        <v>0</v>
      </c>
      <c r="AC403" s="194"/>
      <c r="AD403" s="37"/>
      <c r="AE403" s="193">
        <f>(AE400+AF400)</f>
        <v>0</v>
      </c>
      <c r="AF403" s="194"/>
      <c r="AG403" s="37"/>
      <c r="AH403" s="193">
        <f>(AH400+AI400)</f>
        <v>0</v>
      </c>
      <c r="AI403" s="194"/>
      <c r="AJ403" s="37"/>
    </row>
    <row r="404" spans="1:36" ht="15.95" hidden="1" customHeight="1" x14ac:dyDescent="0.2">
      <c r="A404" s="5" t="s">
        <v>40</v>
      </c>
      <c r="B404" s="195" t="e">
        <f>SUM(D404:AI404)</f>
        <v>#DIV/0!</v>
      </c>
      <c r="C404" s="194"/>
      <c r="D404" s="195" t="e">
        <f>(D403/B403*100)</f>
        <v>#DIV/0!</v>
      </c>
      <c r="E404" s="195"/>
      <c r="F404" s="36"/>
      <c r="G404" s="195" t="e">
        <f>(G403/B403*100)</f>
        <v>#DIV/0!</v>
      </c>
      <c r="H404" s="195"/>
      <c r="I404" s="36"/>
      <c r="J404" s="195" t="e">
        <f>(J403/B403*100)</f>
        <v>#DIV/0!</v>
      </c>
      <c r="K404" s="195"/>
      <c r="L404" s="36"/>
      <c r="M404" s="195" t="e">
        <f>(M403/B403*100)</f>
        <v>#DIV/0!</v>
      </c>
      <c r="N404" s="195"/>
      <c r="O404" s="36"/>
      <c r="P404" s="195" t="e">
        <f>(P403/B403*100)</f>
        <v>#DIV/0!</v>
      </c>
      <c r="Q404" s="195"/>
      <c r="R404" s="36"/>
      <c r="S404" s="195" t="e">
        <f>(S403/B403*100)</f>
        <v>#DIV/0!</v>
      </c>
      <c r="T404" s="195"/>
      <c r="U404" s="36"/>
      <c r="V404" s="195" t="e">
        <f>(V403/B403*100)</f>
        <v>#DIV/0!</v>
      </c>
      <c r="W404" s="195"/>
      <c r="X404" s="36"/>
      <c r="Y404" s="195" t="e">
        <f>(Y403/B403*100)</f>
        <v>#DIV/0!</v>
      </c>
      <c r="Z404" s="195"/>
      <c r="AA404" s="36"/>
      <c r="AB404" s="195" t="e">
        <f>(AB403/B403*100)</f>
        <v>#DIV/0!</v>
      </c>
      <c r="AC404" s="195"/>
      <c r="AD404" s="36"/>
      <c r="AE404" s="195" t="e">
        <f>(AE403/B403*100)</f>
        <v>#DIV/0!</v>
      </c>
      <c r="AF404" s="195"/>
      <c r="AG404" s="36"/>
      <c r="AH404" s="195" t="e">
        <f>(AH403/B403*100)</f>
        <v>#DIV/0!</v>
      </c>
      <c r="AI404" s="195"/>
      <c r="AJ404" s="36"/>
    </row>
    <row r="405" spans="1:36" ht="15.95" hidden="1" customHeight="1" x14ac:dyDescent="0.2">
      <c r="A405" s="112" t="s">
        <v>97</v>
      </c>
    </row>
    <row r="406" spans="1:36" ht="15.95" hidden="1" customHeight="1" x14ac:dyDescent="0.2">
      <c r="A406" s="23"/>
    </row>
    <row r="407" spans="1:36" ht="15.95" hidden="1" customHeight="1" x14ac:dyDescent="0.2">
      <c r="A407" s="23"/>
    </row>
    <row r="408" spans="1:36" ht="15.95" hidden="1" customHeight="1" x14ac:dyDescent="0.2">
      <c r="A408" s="23"/>
    </row>
    <row r="409" spans="1:36" ht="15.95" hidden="1" customHeight="1" x14ac:dyDescent="0.2"/>
    <row r="410" spans="1:36" ht="15.95" hidden="1" customHeight="1" x14ac:dyDescent="0.2"/>
    <row r="411" spans="1:36" ht="21" hidden="1" customHeight="1" x14ac:dyDescent="0.3">
      <c r="A411" s="197" t="s">
        <v>42</v>
      </c>
      <c r="B411" s="197"/>
      <c r="C411" s="197"/>
      <c r="D411" s="197"/>
      <c r="E411" s="197"/>
      <c r="F411" s="197"/>
      <c r="G411" s="197"/>
      <c r="H411" s="197"/>
      <c r="I411" s="197"/>
      <c r="J411" s="197"/>
      <c r="K411" s="197"/>
      <c r="L411" s="197"/>
      <c r="M411" s="197"/>
      <c r="N411" s="197"/>
      <c r="O411" s="197"/>
      <c r="P411" s="197"/>
      <c r="Q411" s="197"/>
      <c r="R411" s="197"/>
      <c r="S411" s="197"/>
      <c r="T411" s="197"/>
      <c r="U411" s="197"/>
      <c r="V411" s="197"/>
      <c r="W411" s="197"/>
      <c r="X411" s="197"/>
      <c r="Y411" s="197"/>
      <c r="Z411" s="197"/>
      <c r="AA411" s="197"/>
      <c r="AB411" s="197"/>
      <c r="AC411" s="197"/>
      <c r="AD411" s="197"/>
      <c r="AE411" s="197"/>
      <c r="AF411" s="197"/>
      <c r="AG411" s="197"/>
      <c r="AH411" s="197"/>
      <c r="AI411" s="197"/>
    </row>
    <row r="412" spans="1:36" ht="15.95" hidden="1" customHeight="1" x14ac:dyDescent="0.2">
      <c r="A412" s="198" t="s">
        <v>56</v>
      </c>
      <c r="B412" s="198"/>
      <c r="C412" s="198"/>
      <c r="D412" s="198"/>
      <c r="E412" s="198"/>
      <c r="F412" s="198"/>
      <c r="G412" s="198"/>
      <c r="H412" s="198"/>
      <c r="I412" s="198"/>
      <c r="J412" s="198"/>
      <c r="K412" s="198"/>
      <c r="L412" s="198"/>
      <c r="M412" s="198"/>
      <c r="N412" s="198"/>
      <c r="O412" s="198"/>
      <c r="P412" s="198"/>
      <c r="Q412" s="198"/>
      <c r="R412" s="198"/>
      <c r="S412" s="198"/>
      <c r="T412" s="198"/>
      <c r="U412" s="198"/>
      <c r="V412" s="198"/>
      <c r="W412" s="198"/>
      <c r="X412" s="198"/>
      <c r="Y412" s="198"/>
      <c r="Z412" s="198"/>
      <c r="AA412" s="198"/>
      <c r="AB412" s="198"/>
      <c r="AC412" s="198"/>
      <c r="AD412" s="198"/>
      <c r="AE412" s="198"/>
      <c r="AF412" s="198"/>
      <c r="AG412" s="198"/>
      <c r="AH412" s="198"/>
      <c r="AI412" s="198"/>
    </row>
    <row r="413" spans="1:36" ht="15.95" hidden="1" customHeight="1" x14ac:dyDescent="0.2">
      <c r="A413" s="199" t="s">
        <v>131</v>
      </c>
      <c r="B413" s="200"/>
      <c r="C413" s="200"/>
      <c r="D413" s="200"/>
      <c r="E413" s="200"/>
      <c r="F413" s="200"/>
      <c r="G413" s="200"/>
      <c r="H413" s="200"/>
      <c r="I413" s="200"/>
      <c r="J413" s="200"/>
      <c r="K413" s="200"/>
      <c r="L413" s="200"/>
      <c r="M413" s="200"/>
      <c r="N413" s="200"/>
      <c r="O413" s="200"/>
      <c r="P413" s="200"/>
      <c r="Q413" s="200"/>
      <c r="R413" s="200"/>
      <c r="S413" s="200"/>
      <c r="T413" s="200"/>
      <c r="U413" s="200"/>
      <c r="V413" s="200"/>
      <c r="W413" s="200"/>
      <c r="X413" s="200"/>
      <c r="Y413" s="200"/>
      <c r="Z413" s="200"/>
      <c r="AA413" s="200"/>
      <c r="AB413" s="200"/>
      <c r="AC413" s="200"/>
      <c r="AD413" s="200"/>
      <c r="AE413" s="200"/>
      <c r="AF413" s="200"/>
      <c r="AG413" s="200"/>
      <c r="AH413" s="200"/>
      <c r="AI413" s="200"/>
    </row>
    <row r="414" spans="1:36" ht="15.95" hidden="1" customHeight="1" x14ac:dyDescent="0.2">
      <c r="A414" s="198" t="s">
        <v>113</v>
      </c>
      <c r="B414" s="198"/>
      <c r="C414" s="198"/>
      <c r="D414" s="198"/>
      <c r="E414" s="198"/>
      <c r="F414" s="198"/>
      <c r="G414" s="198"/>
      <c r="H414" s="198"/>
      <c r="I414" s="198"/>
      <c r="J414" s="198"/>
      <c r="K414" s="198"/>
      <c r="L414" s="198"/>
      <c r="M414" s="198"/>
      <c r="N414" s="198"/>
      <c r="O414" s="198"/>
      <c r="P414" s="198"/>
      <c r="Q414" s="198"/>
      <c r="R414" s="198"/>
      <c r="S414" s="198"/>
      <c r="T414" s="198"/>
      <c r="U414" s="198"/>
      <c r="V414" s="198"/>
      <c r="W414" s="198"/>
      <c r="X414" s="198"/>
      <c r="Y414" s="198"/>
      <c r="Z414" s="198"/>
      <c r="AA414" s="198"/>
      <c r="AB414" s="198"/>
      <c r="AC414" s="198"/>
      <c r="AD414" s="198"/>
      <c r="AE414" s="198"/>
      <c r="AF414" s="198"/>
      <c r="AG414" s="198"/>
      <c r="AH414" s="198"/>
      <c r="AI414" s="198"/>
    </row>
    <row r="415" spans="1:36" ht="15.95" hidden="1" customHeight="1" x14ac:dyDescent="0.2">
      <c r="A415" s="33"/>
      <c r="B415" s="33"/>
      <c r="C415" s="33"/>
      <c r="D415" s="33"/>
      <c r="E415" s="33"/>
      <c r="F415" s="33"/>
      <c r="G415" s="33"/>
      <c r="H415" s="33"/>
      <c r="I415" s="33"/>
      <c r="J415" s="33"/>
      <c r="K415" s="33"/>
      <c r="L415" s="33"/>
      <c r="M415" s="33"/>
      <c r="N415" s="33"/>
      <c r="O415" s="33"/>
      <c r="P415" s="33"/>
      <c r="Q415" s="33"/>
      <c r="R415" s="33"/>
      <c r="S415" s="33"/>
      <c r="T415" s="33"/>
      <c r="U415" s="33"/>
      <c r="V415" s="33"/>
      <c r="W415" s="33"/>
      <c r="X415" s="33"/>
      <c r="Y415" s="33"/>
      <c r="Z415" s="33"/>
      <c r="AA415" s="33"/>
      <c r="AB415" s="33"/>
      <c r="AC415" s="33"/>
      <c r="AD415" s="33"/>
      <c r="AE415" s="33"/>
      <c r="AF415" s="33"/>
      <c r="AG415" s="33"/>
      <c r="AH415" s="33"/>
      <c r="AI415" s="33"/>
      <c r="AJ415" s="33"/>
    </row>
    <row r="416" spans="1:36" ht="15.75" hidden="1" customHeight="1" thickBot="1" x14ac:dyDescent="0.25"/>
    <row r="417" spans="1:36" ht="27.75" hidden="1" customHeight="1" thickTop="1" thickBot="1" x14ac:dyDescent="0.25">
      <c r="A417" s="192" t="s">
        <v>33</v>
      </c>
      <c r="B417" s="196" t="s">
        <v>0</v>
      </c>
      <c r="C417" s="196"/>
      <c r="D417" s="196" t="s">
        <v>12</v>
      </c>
      <c r="E417" s="196"/>
      <c r="F417" s="159"/>
      <c r="G417" s="196" t="s">
        <v>13</v>
      </c>
      <c r="H417" s="196"/>
      <c r="I417" s="159"/>
      <c r="J417" s="196" t="s">
        <v>14</v>
      </c>
      <c r="K417" s="196"/>
      <c r="L417" s="159"/>
      <c r="M417" s="196" t="s">
        <v>15</v>
      </c>
      <c r="N417" s="196"/>
      <c r="O417" s="159"/>
      <c r="P417" s="196" t="s">
        <v>27</v>
      </c>
      <c r="Q417" s="196"/>
      <c r="R417" s="159"/>
      <c r="S417" s="196" t="s">
        <v>35</v>
      </c>
      <c r="T417" s="196"/>
      <c r="U417" s="159"/>
      <c r="V417" s="196" t="s">
        <v>16</v>
      </c>
      <c r="W417" s="196"/>
      <c r="X417" s="159"/>
      <c r="Y417" s="196" t="s">
        <v>68</v>
      </c>
      <c r="Z417" s="196"/>
      <c r="AA417" s="159"/>
      <c r="AB417" s="196" t="s">
        <v>34</v>
      </c>
      <c r="AC417" s="196"/>
      <c r="AD417" s="159"/>
      <c r="AE417" s="196" t="s">
        <v>17</v>
      </c>
      <c r="AF417" s="196"/>
      <c r="AG417" s="159"/>
      <c r="AH417" s="196" t="s">
        <v>18</v>
      </c>
      <c r="AI417" s="196"/>
      <c r="AJ417" s="74"/>
    </row>
    <row r="418" spans="1:36" ht="27.75" hidden="1" customHeight="1" thickTop="1" thickBot="1" x14ac:dyDescent="0.25">
      <c r="A418" s="201"/>
      <c r="B418" s="159" t="s">
        <v>28</v>
      </c>
      <c r="C418" s="159" t="s">
        <v>25</v>
      </c>
      <c r="D418" s="159" t="s">
        <v>28</v>
      </c>
      <c r="E418" s="159" t="s">
        <v>25</v>
      </c>
      <c r="F418" s="159"/>
      <c r="G418" s="159" t="s">
        <v>28</v>
      </c>
      <c r="H418" s="159" t="s">
        <v>25</v>
      </c>
      <c r="I418" s="159"/>
      <c r="J418" s="159" t="s">
        <v>28</v>
      </c>
      <c r="K418" s="159" t="s">
        <v>25</v>
      </c>
      <c r="L418" s="159"/>
      <c r="M418" s="159" t="s">
        <v>28</v>
      </c>
      <c r="N418" s="159" t="s">
        <v>25</v>
      </c>
      <c r="O418" s="159"/>
      <c r="P418" s="159" t="s">
        <v>28</v>
      </c>
      <c r="Q418" s="159" t="s">
        <v>25</v>
      </c>
      <c r="R418" s="159"/>
      <c r="S418" s="159" t="s">
        <v>28</v>
      </c>
      <c r="T418" s="159" t="s">
        <v>25</v>
      </c>
      <c r="U418" s="159"/>
      <c r="V418" s="159" t="s">
        <v>28</v>
      </c>
      <c r="W418" s="159" t="s">
        <v>25</v>
      </c>
      <c r="X418" s="159"/>
      <c r="Y418" s="159" t="s">
        <v>28</v>
      </c>
      <c r="Z418" s="159" t="s">
        <v>25</v>
      </c>
      <c r="AA418" s="159"/>
      <c r="AB418" s="159" t="s">
        <v>28</v>
      </c>
      <c r="AC418" s="159" t="s">
        <v>25</v>
      </c>
      <c r="AD418" s="159"/>
      <c r="AE418" s="159" t="s">
        <v>28</v>
      </c>
      <c r="AF418" s="159" t="s">
        <v>25</v>
      </c>
      <c r="AG418" s="159"/>
      <c r="AH418" s="159" t="s">
        <v>28</v>
      </c>
      <c r="AI418" s="159" t="s">
        <v>25</v>
      </c>
      <c r="AJ418" s="74"/>
    </row>
    <row r="419" spans="1:36" ht="15.95" hidden="1" customHeight="1" thickTop="1" thickBot="1" x14ac:dyDescent="0.25">
      <c r="A419" s="103" t="s">
        <v>90</v>
      </c>
      <c r="B419" s="104">
        <f t="shared" ref="B419:B455" si="82">(D419+G419+J419+M419+P419+S419+V419+Y419+AB419+AE419+AH419)</f>
        <v>0</v>
      </c>
      <c r="C419" s="104">
        <f t="shared" ref="C419:C455" si="83">(E419+H419+K419+N419+Q419+T419+W419+Z419+AC419+AF419+AI419)</f>
        <v>0</v>
      </c>
      <c r="D419" s="103"/>
      <c r="E419" s="103"/>
      <c r="F419" s="103"/>
      <c r="G419" s="103"/>
      <c r="H419" s="103"/>
      <c r="I419" s="103"/>
      <c r="J419" s="103"/>
      <c r="K419" s="103"/>
      <c r="L419" s="103"/>
      <c r="M419" s="103"/>
      <c r="N419" s="103"/>
      <c r="O419" s="103"/>
      <c r="P419" s="103"/>
      <c r="Q419" s="103"/>
      <c r="R419" s="103"/>
      <c r="S419" s="103"/>
      <c r="T419" s="103"/>
      <c r="U419" s="103"/>
      <c r="V419" s="103"/>
      <c r="W419" s="103"/>
      <c r="X419" s="103"/>
      <c r="Y419" s="103"/>
      <c r="Z419" s="103"/>
      <c r="AA419" s="103"/>
      <c r="AB419" s="103"/>
      <c r="AC419" s="103"/>
      <c r="AD419" s="103"/>
      <c r="AE419" s="103"/>
      <c r="AF419" s="103"/>
      <c r="AG419" s="103"/>
      <c r="AH419" s="103"/>
      <c r="AI419" s="103"/>
      <c r="AJ419" s="109">
        <f t="shared" ref="AJ419:AJ456" si="84">AH419+AI419</f>
        <v>0</v>
      </c>
    </row>
    <row r="420" spans="1:36" ht="15.95" hidden="1" customHeight="1" thickTop="1" thickBot="1" x14ac:dyDescent="0.25">
      <c r="A420" s="52" t="s">
        <v>122</v>
      </c>
      <c r="B420" s="104">
        <f t="shared" si="82"/>
        <v>0</v>
      </c>
      <c r="C420" s="104">
        <f t="shared" si="83"/>
        <v>0</v>
      </c>
      <c r="D420" s="103"/>
      <c r="E420" s="103"/>
      <c r="F420" s="103"/>
      <c r="G420" s="103"/>
      <c r="H420" s="103"/>
      <c r="I420" s="103"/>
      <c r="J420" s="103"/>
      <c r="K420" s="103"/>
      <c r="L420" s="103"/>
      <c r="M420" s="103"/>
      <c r="N420" s="103"/>
      <c r="O420" s="103"/>
      <c r="P420" s="103"/>
      <c r="Q420" s="103"/>
      <c r="R420" s="103"/>
      <c r="S420" s="103"/>
      <c r="T420" s="103"/>
      <c r="U420" s="103"/>
      <c r="V420" s="103"/>
      <c r="W420" s="103"/>
      <c r="X420" s="103"/>
      <c r="Y420" s="103"/>
      <c r="Z420" s="103"/>
      <c r="AA420" s="103"/>
      <c r="AB420" s="103"/>
      <c r="AC420" s="103"/>
      <c r="AD420" s="103"/>
      <c r="AE420" s="103"/>
      <c r="AF420" s="103"/>
      <c r="AG420" s="103"/>
      <c r="AH420" s="103"/>
      <c r="AI420" s="103"/>
      <c r="AJ420" s="109">
        <f t="shared" si="84"/>
        <v>0</v>
      </c>
    </row>
    <row r="421" spans="1:36" ht="15.95" hidden="1" customHeight="1" thickTop="1" thickBot="1" x14ac:dyDescent="0.25">
      <c r="A421" s="52" t="s">
        <v>99</v>
      </c>
      <c r="B421" s="104">
        <f t="shared" si="82"/>
        <v>0</v>
      </c>
      <c r="C421" s="104">
        <f t="shared" si="83"/>
        <v>0</v>
      </c>
      <c r="D421" s="103"/>
      <c r="E421" s="103"/>
      <c r="F421" s="103"/>
      <c r="G421" s="103"/>
      <c r="H421" s="103"/>
      <c r="I421" s="103"/>
      <c r="J421" s="103"/>
      <c r="K421" s="103"/>
      <c r="L421" s="103"/>
      <c r="M421" s="103"/>
      <c r="N421" s="103"/>
      <c r="O421" s="103"/>
      <c r="P421" s="103"/>
      <c r="Q421" s="103"/>
      <c r="R421" s="103"/>
      <c r="S421" s="103"/>
      <c r="T421" s="103"/>
      <c r="U421" s="103"/>
      <c r="V421" s="103"/>
      <c r="W421" s="103"/>
      <c r="X421" s="103"/>
      <c r="Y421" s="103"/>
      <c r="Z421" s="103"/>
      <c r="AA421" s="103"/>
      <c r="AB421" s="103"/>
      <c r="AC421" s="103"/>
      <c r="AD421" s="103"/>
      <c r="AE421" s="103"/>
      <c r="AF421" s="103"/>
      <c r="AG421" s="103"/>
      <c r="AH421" s="103"/>
      <c r="AI421" s="103"/>
      <c r="AJ421" s="109">
        <f t="shared" si="84"/>
        <v>0</v>
      </c>
    </row>
    <row r="422" spans="1:36" ht="15.95" hidden="1" customHeight="1" thickTop="1" thickBot="1" x14ac:dyDescent="0.25">
      <c r="A422" s="52" t="s">
        <v>96</v>
      </c>
      <c r="B422" s="104">
        <f t="shared" si="82"/>
        <v>0</v>
      </c>
      <c r="C422" s="104">
        <f t="shared" si="83"/>
        <v>0</v>
      </c>
      <c r="D422" s="103"/>
      <c r="E422" s="103"/>
      <c r="F422" s="103"/>
      <c r="G422" s="103"/>
      <c r="H422" s="103"/>
      <c r="I422" s="103"/>
      <c r="J422" s="103"/>
      <c r="K422" s="103"/>
      <c r="L422" s="103"/>
      <c r="M422" s="103"/>
      <c r="N422" s="103"/>
      <c r="O422" s="103"/>
      <c r="P422" s="103"/>
      <c r="Q422" s="103"/>
      <c r="R422" s="103"/>
      <c r="S422" s="103"/>
      <c r="T422" s="103"/>
      <c r="U422" s="103"/>
      <c r="V422" s="103"/>
      <c r="W422" s="103"/>
      <c r="X422" s="103"/>
      <c r="Y422" s="103"/>
      <c r="Z422" s="103"/>
      <c r="AA422" s="103"/>
      <c r="AB422" s="103"/>
      <c r="AC422" s="103"/>
      <c r="AD422" s="103"/>
      <c r="AE422" s="103"/>
      <c r="AF422" s="103"/>
      <c r="AG422" s="103"/>
      <c r="AH422" s="103"/>
      <c r="AI422" s="103"/>
      <c r="AJ422" s="109">
        <f t="shared" si="84"/>
        <v>0</v>
      </c>
    </row>
    <row r="423" spans="1:36" ht="15.95" hidden="1" customHeight="1" thickTop="1" thickBot="1" x14ac:dyDescent="0.25">
      <c r="A423" s="52" t="s">
        <v>91</v>
      </c>
      <c r="B423" s="104">
        <f t="shared" si="82"/>
        <v>0</v>
      </c>
      <c r="C423" s="104">
        <f t="shared" si="83"/>
        <v>0</v>
      </c>
      <c r="D423" s="103"/>
      <c r="E423" s="103"/>
      <c r="F423" s="103"/>
      <c r="G423" s="103"/>
      <c r="H423" s="103"/>
      <c r="I423" s="103"/>
      <c r="J423" s="103"/>
      <c r="K423" s="103"/>
      <c r="L423" s="103"/>
      <c r="M423" s="103"/>
      <c r="N423" s="103"/>
      <c r="O423" s="103"/>
      <c r="P423" s="103"/>
      <c r="Q423" s="103"/>
      <c r="R423" s="103"/>
      <c r="S423" s="103"/>
      <c r="T423" s="103"/>
      <c r="U423" s="103"/>
      <c r="V423" s="103"/>
      <c r="W423" s="103"/>
      <c r="X423" s="103"/>
      <c r="Y423" s="103"/>
      <c r="Z423" s="103"/>
      <c r="AA423" s="103"/>
      <c r="AB423" s="103"/>
      <c r="AC423" s="103"/>
      <c r="AD423" s="103"/>
      <c r="AE423" s="103"/>
      <c r="AF423" s="103"/>
      <c r="AG423" s="103"/>
      <c r="AH423" s="103"/>
      <c r="AI423" s="103"/>
      <c r="AJ423" s="109">
        <f t="shared" si="84"/>
        <v>0</v>
      </c>
    </row>
    <row r="424" spans="1:36" ht="15.95" hidden="1" customHeight="1" thickTop="1" thickBot="1" x14ac:dyDescent="0.25">
      <c r="A424" s="52" t="s">
        <v>88</v>
      </c>
      <c r="B424" s="104">
        <f t="shared" si="82"/>
        <v>0</v>
      </c>
      <c r="C424" s="104">
        <f t="shared" si="83"/>
        <v>0</v>
      </c>
      <c r="D424" s="103"/>
      <c r="E424" s="103"/>
      <c r="F424" s="103"/>
      <c r="G424" s="103"/>
      <c r="H424" s="103"/>
      <c r="I424" s="103"/>
      <c r="J424" s="103"/>
      <c r="K424" s="103"/>
      <c r="L424" s="103"/>
      <c r="M424" s="103"/>
      <c r="N424" s="103"/>
      <c r="O424" s="103"/>
      <c r="P424" s="103"/>
      <c r="Q424" s="103"/>
      <c r="R424" s="103"/>
      <c r="S424" s="103"/>
      <c r="T424" s="103"/>
      <c r="U424" s="103"/>
      <c r="V424" s="103"/>
      <c r="W424" s="103"/>
      <c r="X424" s="103"/>
      <c r="Y424" s="103"/>
      <c r="Z424" s="103"/>
      <c r="AA424" s="103"/>
      <c r="AB424" s="103"/>
      <c r="AC424" s="103"/>
      <c r="AD424" s="103"/>
      <c r="AE424" s="103"/>
      <c r="AF424" s="103"/>
      <c r="AG424" s="103"/>
      <c r="AH424" s="103"/>
      <c r="AI424" s="103"/>
      <c r="AJ424" s="109">
        <f t="shared" si="84"/>
        <v>0</v>
      </c>
    </row>
    <row r="425" spans="1:36" ht="15.95" hidden="1" customHeight="1" thickTop="1" thickBot="1" x14ac:dyDescent="0.25">
      <c r="A425" s="52" t="s">
        <v>93</v>
      </c>
      <c r="B425" s="104">
        <f t="shared" si="82"/>
        <v>0</v>
      </c>
      <c r="C425" s="104">
        <f t="shared" si="83"/>
        <v>0</v>
      </c>
      <c r="D425" s="103"/>
      <c r="E425" s="103"/>
      <c r="F425" s="103"/>
      <c r="G425" s="103"/>
      <c r="H425" s="103"/>
      <c r="I425" s="103"/>
      <c r="J425" s="103"/>
      <c r="K425" s="103"/>
      <c r="L425" s="103"/>
      <c r="M425" s="103"/>
      <c r="N425" s="103"/>
      <c r="O425" s="103"/>
      <c r="P425" s="103"/>
      <c r="Q425" s="103"/>
      <c r="R425" s="103"/>
      <c r="S425" s="103"/>
      <c r="T425" s="103"/>
      <c r="U425" s="103"/>
      <c r="V425" s="103"/>
      <c r="W425" s="103"/>
      <c r="X425" s="103"/>
      <c r="Y425" s="103"/>
      <c r="Z425" s="103"/>
      <c r="AA425" s="103"/>
      <c r="AB425" s="103"/>
      <c r="AC425" s="103"/>
      <c r="AD425" s="103"/>
      <c r="AE425" s="103"/>
      <c r="AF425" s="103"/>
      <c r="AG425" s="103"/>
      <c r="AH425" s="103"/>
      <c r="AI425" s="103"/>
      <c r="AJ425" s="109">
        <f t="shared" si="84"/>
        <v>0</v>
      </c>
    </row>
    <row r="426" spans="1:36" ht="15.95" hidden="1" customHeight="1" thickTop="1" thickBot="1" x14ac:dyDescent="0.25">
      <c r="A426" s="52" t="s">
        <v>89</v>
      </c>
      <c r="B426" s="104">
        <f t="shared" si="82"/>
        <v>0</v>
      </c>
      <c r="C426" s="104">
        <f t="shared" si="83"/>
        <v>0</v>
      </c>
      <c r="D426" s="103"/>
      <c r="E426" s="103"/>
      <c r="F426" s="103"/>
      <c r="G426" s="103"/>
      <c r="H426" s="103"/>
      <c r="I426" s="103"/>
      <c r="J426" s="103"/>
      <c r="K426" s="103"/>
      <c r="L426" s="103"/>
      <c r="M426" s="103"/>
      <c r="N426" s="103"/>
      <c r="O426" s="103"/>
      <c r="P426" s="103"/>
      <c r="Q426" s="103"/>
      <c r="R426" s="103"/>
      <c r="S426" s="103"/>
      <c r="T426" s="103"/>
      <c r="U426" s="103"/>
      <c r="V426" s="103"/>
      <c r="W426" s="103"/>
      <c r="X426" s="103"/>
      <c r="Y426" s="103"/>
      <c r="Z426" s="103"/>
      <c r="AA426" s="103"/>
      <c r="AB426" s="103"/>
      <c r="AC426" s="103"/>
      <c r="AD426" s="103"/>
      <c r="AE426" s="103"/>
      <c r="AF426" s="103"/>
      <c r="AG426" s="103"/>
      <c r="AH426" s="103"/>
      <c r="AI426" s="103"/>
      <c r="AJ426" s="109">
        <f t="shared" si="84"/>
        <v>0</v>
      </c>
    </row>
    <row r="427" spans="1:36" ht="15.95" hidden="1" customHeight="1" thickTop="1" thickBot="1" x14ac:dyDescent="0.25">
      <c r="A427" s="52" t="s">
        <v>78</v>
      </c>
      <c r="B427" s="104">
        <f t="shared" si="82"/>
        <v>0</v>
      </c>
      <c r="C427" s="104">
        <f t="shared" si="83"/>
        <v>0</v>
      </c>
      <c r="D427" s="103"/>
      <c r="E427" s="103"/>
      <c r="F427" s="103"/>
      <c r="G427" s="103"/>
      <c r="H427" s="103"/>
      <c r="I427" s="103"/>
      <c r="J427" s="103"/>
      <c r="K427" s="103"/>
      <c r="L427" s="103"/>
      <c r="M427" s="103"/>
      <c r="N427" s="103"/>
      <c r="O427" s="103"/>
      <c r="P427" s="103"/>
      <c r="Q427" s="103"/>
      <c r="R427" s="103"/>
      <c r="S427" s="103"/>
      <c r="T427" s="103"/>
      <c r="U427" s="103"/>
      <c r="V427" s="103"/>
      <c r="W427" s="103"/>
      <c r="X427" s="103"/>
      <c r="Y427" s="103"/>
      <c r="Z427" s="103"/>
      <c r="AA427" s="103"/>
      <c r="AB427" s="103"/>
      <c r="AC427" s="103"/>
      <c r="AD427" s="103"/>
      <c r="AE427" s="103"/>
      <c r="AF427" s="103"/>
      <c r="AG427" s="103"/>
      <c r="AH427" s="103"/>
      <c r="AI427" s="103"/>
      <c r="AJ427" s="109">
        <f t="shared" si="84"/>
        <v>0</v>
      </c>
    </row>
    <row r="428" spans="1:36" ht="15.95" hidden="1" customHeight="1" thickTop="1" thickBot="1" x14ac:dyDescent="0.25">
      <c r="A428" s="52" t="s">
        <v>95</v>
      </c>
      <c r="B428" s="104">
        <f t="shared" si="82"/>
        <v>0</v>
      </c>
      <c r="C428" s="104">
        <f t="shared" si="83"/>
        <v>0</v>
      </c>
      <c r="D428" s="103"/>
      <c r="E428" s="103"/>
      <c r="F428" s="103"/>
      <c r="G428" s="103"/>
      <c r="H428" s="103"/>
      <c r="I428" s="103"/>
      <c r="J428" s="103"/>
      <c r="K428" s="103"/>
      <c r="L428" s="103"/>
      <c r="M428" s="103"/>
      <c r="N428" s="103"/>
      <c r="O428" s="103"/>
      <c r="P428" s="103"/>
      <c r="Q428" s="103"/>
      <c r="R428" s="103"/>
      <c r="S428" s="103"/>
      <c r="T428" s="103"/>
      <c r="U428" s="103"/>
      <c r="V428" s="103"/>
      <c r="W428" s="103"/>
      <c r="X428" s="103"/>
      <c r="Y428" s="103"/>
      <c r="Z428" s="103"/>
      <c r="AA428" s="103"/>
      <c r="AB428" s="103"/>
      <c r="AC428" s="103"/>
      <c r="AD428" s="103"/>
      <c r="AE428" s="103"/>
      <c r="AF428" s="103"/>
      <c r="AG428" s="103"/>
      <c r="AH428" s="103"/>
      <c r="AI428" s="103"/>
      <c r="AJ428" s="109">
        <f t="shared" si="84"/>
        <v>0</v>
      </c>
    </row>
    <row r="429" spans="1:36" ht="15.95" hidden="1" customHeight="1" thickTop="1" thickBot="1" x14ac:dyDescent="0.25">
      <c r="A429" s="52" t="s">
        <v>98</v>
      </c>
      <c r="B429" s="104">
        <f t="shared" si="82"/>
        <v>0</v>
      </c>
      <c r="C429" s="104">
        <f t="shared" si="83"/>
        <v>0</v>
      </c>
      <c r="D429" s="103"/>
      <c r="E429" s="103"/>
      <c r="F429" s="103"/>
      <c r="G429" s="103"/>
      <c r="H429" s="103"/>
      <c r="I429" s="103"/>
      <c r="J429" s="103"/>
      <c r="K429" s="103"/>
      <c r="L429" s="103"/>
      <c r="M429" s="103"/>
      <c r="N429" s="103"/>
      <c r="O429" s="103"/>
      <c r="P429" s="103"/>
      <c r="Q429" s="103"/>
      <c r="R429" s="103"/>
      <c r="S429" s="103"/>
      <c r="T429" s="103"/>
      <c r="U429" s="103"/>
      <c r="V429" s="103"/>
      <c r="W429" s="103"/>
      <c r="X429" s="103"/>
      <c r="Y429" s="103"/>
      <c r="Z429" s="103"/>
      <c r="AA429" s="103"/>
      <c r="AB429" s="103"/>
      <c r="AC429" s="103"/>
      <c r="AD429" s="103"/>
      <c r="AE429" s="103"/>
      <c r="AF429" s="103"/>
      <c r="AG429" s="103"/>
      <c r="AH429" s="103"/>
      <c r="AI429" s="103"/>
      <c r="AJ429" s="109">
        <f t="shared" si="84"/>
        <v>0</v>
      </c>
    </row>
    <row r="430" spans="1:36" ht="15.95" hidden="1" customHeight="1" thickTop="1" thickBot="1" x14ac:dyDescent="0.25">
      <c r="A430" s="52" t="s">
        <v>83</v>
      </c>
      <c r="B430" s="104">
        <f t="shared" si="82"/>
        <v>0</v>
      </c>
      <c r="C430" s="104">
        <f t="shared" si="83"/>
        <v>0</v>
      </c>
      <c r="D430" s="103"/>
      <c r="E430" s="103"/>
      <c r="F430" s="103"/>
      <c r="G430" s="103"/>
      <c r="H430" s="103"/>
      <c r="I430" s="103"/>
      <c r="J430" s="103"/>
      <c r="K430" s="103"/>
      <c r="L430" s="103"/>
      <c r="M430" s="103"/>
      <c r="N430" s="103"/>
      <c r="O430" s="103"/>
      <c r="P430" s="103"/>
      <c r="Q430" s="103"/>
      <c r="R430" s="103"/>
      <c r="S430" s="103"/>
      <c r="T430" s="103"/>
      <c r="U430" s="103"/>
      <c r="V430" s="103"/>
      <c r="W430" s="103"/>
      <c r="X430" s="103"/>
      <c r="Y430" s="103"/>
      <c r="Z430" s="103"/>
      <c r="AA430" s="103"/>
      <c r="AB430" s="103"/>
      <c r="AC430" s="103"/>
      <c r="AD430" s="103"/>
      <c r="AE430" s="103"/>
      <c r="AF430" s="103"/>
      <c r="AG430" s="103"/>
      <c r="AH430" s="103"/>
      <c r="AI430" s="103"/>
      <c r="AJ430" s="109">
        <f t="shared" si="84"/>
        <v>0</v>
      </c>
    </row>
    <row r="431" spans="1:36" ht="15.95" hidden="1" customHeight="1" thickTop="1" thickBot="1" x14ac:dyDescent="0.25">
      <c r="A431" s="52" t="s">
        <v>85</v>
      </c>
      <c r="B431" s="104">
        <f t="shared" si="82"/>
        <v>0</v>
      </c>
      <c r="C431" s="104">
        <f t="shared" si="83"/>
        <v>0</v>
      </c>
      <c r="D431" s="103"/>
      <c r="E431" s="103"/>
      <c r="F431" s="103"/>
      <c r="G431" s="103"/>
      <c r="H431" s="103"/>
      <c r="I431" s="103"/>
      <c r="J431" s="103"/>
      <c r="K431" s="103"/>
      <c r="L431" s="103"/>
      <c r="M431" s="103"/>
      <c r="N431" s="103"/>
      <c r="O431" s="103"/>
      <c r="P431" s="103"/>
      <c r="Q431" s="103"/>
      <c r="R431" s="103"/>
      <c r="S431" s="103"/>
      <c r="T431" s="103"/>
      <c r="U431" s="103"/>
      <c r="V431" s="103"/>
      <c r="W431" s="103"/>
      <c r="X431" s="103"/>
      <c r="Y431" s="103"/>
      <c r="Z431" s="103"/>
      <c r="AA431" s="103"/>
      <c r="AB431" s="103"/>
      <c r="AC431" s="103"/>
      <c r="AD431" s="103"/>
      <c r="AE431" s="103"/>
      <c r="AF431" s="103"/>
      <c r="AG431" s="103"/>
      <c r="AH431" s="103"/>
      <c r="AI431" s="103"/>
      <c r="AJ431" s="109">
        <f t="shared" si="84"/>
        <v>0</v>
      </c>
    </row>
    <row r="432" spans="1:36" ht="15.95" hidden="1" customHeight="1" thickTop="1" thickBot="1" x14ac:dyDescent="0.25">
      <c r="A432" s="52" t="s">
        <v>81</v>
      </c>
      <c r="B432" s="104">
        <f t="shared" si="82"/>
        <v>0</v>
      </c>
      <c r="C432" s="104">
        <f t="shared" si="83"/>
        <v>0</v>
      </c>
      <c r="D432" s="103"/>
      <c r="E432" s="103"/>
      <c r="F432" s="103"/>
      <c r="G432" s="103"/>
      <c r="H432" s="103"/>
      <c r="I432" s="103"/>
      <c r="J432" s="103"/>
      <c r="K432" s="103"/>
      <c r="L432" s="103"/>
      <c r="M432" s="103"/>
      <c r="N432" s="103"/>
      <c r="O432" s="103"/>
      <c r="P432" s="103"/>
      <c r="Q432" s="103"/>
      <c r="R432" s="103"/>
      <c r="S432" s="103"/>
      <c r="T432" s="103"/>
      <c r="U432" s="103"/>
      <c r="V432" s="103"/>
      <c r="W432" s="103"/>
      <c r="X432" s="103"/>
      <c r="Y432" s="103"/>
      <c r="Z432" s="103"/>
      <c r="AA432" s="103"/>
      <c r="AB432" s="103"/>
      <c r="AC432" s="103"/>
      <c r="AD432" s="103"/>
      <c r="AE432" s="103"/>
      <c r="AF432" s="103"/>
      <c r="AG432" s="103"/>
      <c r="AH432" s="103"/>
      <c r="AI432" s="103"/>
      <c r="AJ432" s="109">
        <f t="shared" si="84"/>
        <v>0</v>
      </c>
    </row>
    <row r="433" spans="1:36" ht="15.95" hidden="1" customHeight="1" thickTop="1" thickBot="1" x14ac:dyDescent="0.25">
      <c r="A433" s="52" t="s">
        <v>80</v>
      </c>
      <c r="B433" s="104">
        <f t="shared" si="82"/>
        <v>0</v>
      </c>
      <c r="C433" s="104">
        <f t="shared" si="83"/>
        <v>0</v>
      </c>
      <c r="D433" s="103"/>
      <c r="E433" s="103"/>
      <c r="F433" s="103"/>
      <c r="G433" s="103"/>
      <c r="H433" s="103"/>
      <c r="I433" s="103"/>
      <c r="J433" s="103"/>
      <c r="K433" s="103"/>
      <c r="L433" s="103"/>
      <c r="M433" s="103"/>
      <c r="N433" s="103"/>
      <c r="O433" s="103"/>
      <c r="P433" s="103"/>
      <c r="Q433" s="103"/>
      <c r="R433" s="103"/>
      <c r="S433" s="103"/>
      <c r="T433" s="103"/>
      <c r="U433" s="103"/>
      <c r="V433" s="103"/>
      <c r="W433" s="103"/>
      <c r="X433" s="103"/>
      <c r="Y433" s="103"/>
      <c r="Z433" s="103"/>
      <c r="AA433" s="103"/>
      <c r="AB433" s="103"/>
      <c r="AC433" s="103"/>
      <c r="AD433" s="103"/>
      <c r="AE433" s="103"/>
      <c r="AF433" s="103"/>
      <c r="AG433" s="103"/>
      <c r="AH433" s="103"/>
      <c r="AI433" s="103"/>
      <c r="AJ433" s="109">
        <f t="shared" si="84"/>
        <v>0</v>
      </c>
    </row>
    <row r="434" spans="1:36" ht="15.95" hidden="1" customHeight="1" thickTop="1" thickBot="1" x14ac:dyDescent="0.25">
      <c r="A434" s="52" t="s">
        <v>107</v>
      </c>
      <c r="B434" s="104">
        <f t="shared" si="82"/>
        <v>0</v>
      </c>
      <c r="C434" s="104">
        <f t="shared" si="83"/>
        <v>0</v>
      </c>
      <c r="D434" s="103"/>
      <c r="E434" s="103"/>
      <c r="F434" s="103"/>
      <c r="G434" s="103"/>
      <c r="H434" s="103"/>
      <c r="I434" s="103"/>
      <c r="J434" s="103"/>
      <c r="K434" s="103"/>
      <c r="L434" s="103"/>
      <c r="M434" s="103"/>
      <c r="N434" s="103"/>
      <c r="O434" s="103"/>
      <c r="P434" s="103"/>
      <c r="Q434" s="103"/>
      <c r="R434" s="103"/>
      <c r="S434" s="103"/>
      <c r="T434" s="103"/>
      <c r="U434" s="103"/>
      <c r="V434" s="103"/>
      <c r="W434" s="103"/>
      <c r="X434" s="103"/>
      <c r="Y434" s="103"/>
      <c r="Z434" s="103"/>
      <c r="AA434" s="103"/>
      <c r="AB434" s="103"/>
      <c r="AC434" s="103"/>
      <c r="AD434" s="103"/>
      <c r="AE434" s="103"/>
      <c r="AF434" s="103"/>
      <c r="AG434" s="103"/>
      <c r="AH434" s="103"/>
      <c r="AI434" s="103"/>
      <c r="AJ434" s="109">
        <f t="shared" si="84"/>
        <v>0</v>
      </c>
    </row>
    <row r="435" spans="1:36" ht="15.95" hidden="1" customHeight="1" thickTop="1" thickBot="1" x14ac:dyDescent="0.25">
      <c r="A435" s="52" t="s">
        <v>79</v>
      </c>
      <c r="B435" s="104">
        <f t="shared" si="82"/>
        <v>0</v>
      </c>
      <c r="C435" s="104">
        <f t="shared" si="83"/>
        <v>0</v>
      </c>
      <c r="D435" s="103"/>
      <c r="E435" s="103"/>
      <c r="F435" s="103"/>
      <c r="G435" s="103"/>
      <c r="H435" s="103"/>
      <c r="I435" s="103"/>
      <c r="J435" s="103"/>
      <c r="K435" s="103"/>
      <c r="L435" s="103"/>
      <c r="M435" s="103"/>
      <c r="N435" s="103"/>
      <c r="O435" s="103"/>
      <c r="P435" s="103"/>
      <c r="Q435" s="103"/>
      <c r="R435" s="103"/>
      <c r="S435" s="103"/>
      <c r="T435" s="103"/>
      <c r="U435" s="103"/>
      <c r="V435" s="103"/>
      <c r="W435" s="103"/>
      <c r="X435" s="103"/>
      <c r="Y435" s="103"/>
      <c r="Z435" s="103"/>
      <c r="AA435" s="103"/>
      <c r="AB435" s="103"/>
      <c r="AC435" s="103"/>
      <c r="AD435" s="103"/>
      <c r="AE435" s="103"/>
      <c r="AF435" s="103"/>
      <c r="AG435" s="103"/>
      <c r="AH435" s="103"/>
      <c r="AI435" s="103"/>
      <c r="AJ435" s="109">
        <f t="shared" si="84"/>
        <v>0</v>
      </c>
    </row>
    <row r="436" spans="1:36" ht="15.95" hidden="1" customHeight="1" thickTop="1" thickBot="1" x14ac:dyDescent="0.25">
      <c r="A436" s="52" t="s">
        <v>84</v>
      </c>
      <c r="B436" s="104">
        <f t="shared" si="82"/>
        <v>0</v>
      </c>
      <c r="C436" s="104">
        <f t="shared" si="83"/>
        <v>0</v>
      </c>
      <c r="D436" s="103"/>
      <c r="E436" s="103"/>
      <c r="F436" s="103"/>
      <c r="G436" s="103"/>
      <c r="H436" s="103"/>
      <c r="I436" s="103"/>
      <c r="J436" s="103"/>
      <c r="K436" s="103"/>
      <c r="L436" s="103"/>
      <c r="M436" s="103"/>
      <c r="N436" s="103"/>
      <c r="O436" s="103"/>
      <c r="P436" s="103"/>
      <c r="Q436" s="103"/>
      <c r="R436" s="103"/>
      <c r="S436" s="103"/>
      <c r="T436" s="103"/>
      <c r="U436" s="103"/>
      <c r="V436" s="103"/>
      <c r="W436" s="103"/>
      <c r="X436" s="103"/>
      <c r="Y436" s="103"/>
      <c r="Z436" s="103"/>
      <c r="AA436" s="103"/>
      <c r="AB436" s="103"/>
      <c r="AC436" s="103"/>
      <c r="AD436" s="103"/>
      <c r="AE436" s="103"/>
      <c r="AF436" s="103"/>
      <c r="AG436" s="103"/>
      <c r="AH436" s="103"/>
      <c r="AI436" s="103"/>
      <c r="AJ436" s="109">
        <f t="shared" si="84"/>
        <v>0</v>
      </c>
    </row>
    <row r="437" spans="1:36" ht="15.95" hidden="1" customHeight="1" thickTop="1" thickBot="1" x14ac:dyDescent="0.25">
      <c r="A437" s="52" t="s">
        <v>100</v>
      </c>
      <c r="B437" s="104">
        <f t="shared" si="82"/>
        <v>0</v>
      </c>
      <c r="C437" s="104">
        <f t="shared" si="83"/>
        <v>0</v>
      </c>
      <c r="D437" s="103"/>
      <c r="E437" s="103"/>
      <c r="F437" s="103"/>
      <c r="G437" s="103"/>
      <c r="H437" s="103"/>
      <c r="I437" s="103"/>
      <c r="J437" s="103"/>
      <c r="K437" s="103"/>
      <c r="L437" s="103"/>
      <c r="M437" s="103"/>
      <c r="N437" s="103"/>
      <c r="O437" s="103"/>
      <c r="P437" s="103"/>
      <c r="Q437" s="103"/>
      <c r="R437" s="103"/>
      <c r="S437" s="103"/>
      <c r="T437" s="103"/>
      <c r="U437" s="103"/>
      <c r="V437" s="103"/>
      <c r="W437" s="103"/>
      <c r="X437" s="103"/>
      <c r="Y437" s="103"/>
      <c r="Z437" s="103"/>
      <c r="AA437" s="103"/>
      <c r="AB437" s="103"/>
      <c r="AC437" s="103"/>
      <c r="AD437" s="103"/>
      <c r="AE437" s="103"/>
      <c r="AF437" s="103"/>
      <c r="AG437" s="103"/>
      <c r="AH437" s="103"/>
      <c r="AI437" s="103"/>
      <c r="AJ437" s="109">
        <f t="shared" si="84"/>
        <v>0</v>
      </c>
    </row>
    <row r="438" spans="1:36" ht="15.95" hidden="1" customHeight="1" thickTop="1" thickBot="1" x14ac:dyDescent="0.25">
      <c r="A438" s="52" t="s">
        <v>92</v>
      </c>
      <c r="B438" s="104">
        <f t="shared" si="82"/>
        <v>0</v>
      </c>
      <c r="C438" s="104">
        <f t="shared" si="83"/>
        <v>0</v>
      </c>
      <c r="D438" s="103"/>
      <c r="E438" s="103"/>
      <c r="F438" s="103"/>
      <c r="G438" s="103"/>
      <c r="H438" s="103"/>
      <c r="I438" s="103"/>
      <c r="J438" s="103"/>
      <c r="K438" s="103"/>
      <c r="L438" s="103"/>
      <c r="M438" s="103"/>
      <c r="N438" s="103"/>
      <c r="O438" s="103"/>
      <c r="P438" s="103"/>
      <c r="Q438" s="103"/>
      <c r="R438" s="103"/>
      <c r="S438" s="103"/>
      <c r="T438" s="103"/>
      <c r="U438" s="103"/>
      <c r="V438" s="103"/>
      <c r="W438" s="103"/>
      <c r="X438" s="103"/>
      <c r="Y438" s="103"/>
      <c r="Z438" s="103"/>
      <c r="AA438" s="103"/>
      <c r="AB438" s="103"/>
      <c r="AC438" s="103"/>
      <c r="AD438" s="103"/>
      <c r="AE438" s="103"/>
      <c r="AF438" s="103"/>
      <c r="AG438" s="103"/>
      <c r="AH438" s="103"/>
      <c r="AI438" s="103"/>
      <c r="AJ438" s="109">
        <f t="shared" si="84"/>
        <v>0</v>
      </c>
    </row>
    <row r="439" spans="1:36" ht="15.95" hidden="1" customHeight="1" thickTop="1" thickBot="1" x14ac:dyDescent="0.25">
      <c r="A439" s="52" t="s">
        <v>101</v>
      </c>
      <c r="B439" s="104">
        <f t="shared" si="82"/>
        <v>0</v>
      </c>
      <c r="C439" s="104">
        <f t="shared" si="83"/>
        <v>0</v>
      </c>
      <c r="D439" s="103"/>
      <c r="E439" s="103"/>
      <c r="F439" s="103"/>
      <c r="G439" s="103"/>
      <c r="H439" s="103"/>
      <c r="I439" s="103"/>
      <c r="J439" s="103"/>
      <c r="K439" s="103"/>
      <c r="L439" s="103"/>
      <c r="M439" s="103"/>
      <c r="N439" s="103"/>
      <c r="O439" s="103"/>
      <c r="P439" s="103"/>
      <c r="Q439" s="103"/>
      <c r="R439" s="103"/>
      <c r="S439" s="103"/>
      <c r="T439" s="103"/>
      <c r="U439" s="103"/>
      <c r="V439" s="103"/>
      <c r="W439" s="103"/>
      <c r="X439" s="103"/>
      <c r="Y439" s="103"/>
      <c r="Z439" s="103"/>
      <c r="AA439" s="103"/>
      <c r="AB439" s="103"/>
      <c r="AC439" s="103"/>
      <c r="AD439" s="103"/>
      <c r="AE439" s="103"/>
      <c r="AF439" s="103"/>
      <c r="AG439" s="103"/>
      <c r="AH439" s="103"/>
      <c r="AI439" s="103"/>
      <c r="AJ439" s="109">
        <f t="shared" si="84"/>
        <v>0</v>
      </c>
    </row>
    <row r="440" spans="1:36" ht="15.95" hidden="1" customHeight="1" thickTop="1" thickBot="1" x14ac:dyDescent="0.25">
      <c r="A440" s="51" t="s">
        <v>115</v>
      </c>
      <c r="B440" s="104">
        <f t="shared" si="82"/>
        <v>0</v>
      </c>
      <c r="C440" s="104">
        <f t="shared" si="83"/>
        <v>0</v>
      </c>
      <c r="D440" s="103"/>
      <c r="E440" s="103"/>
      <c r="F440" s="103"/>
      <c r="G440" s="103"/>
      <c r="H440" s="103"/>
      <c r="I440" s="103"/>
      <c r="J440" s="103"/>
      <c r="K440" s="103"/>
      <c r="L440" s="103"/>
      <c r="M440" s="103"/>
      <c r="N440" s="103"/>
      <c r="O440" s="103"/>
      <c r="P440" s="103"/>
      <c r="Q440" s="103"/>
      <c r="R440" s="103"/>
      <c r="S440" s="103"/>
      <c r="T440" s="103"/>
      <c r="U440" s="103"/>
      <c r="V440" s="103"/>
      <c r="W440" s="103"/>
      <c r="X440" s="103"/>
      <c r="Y440" s="103"/>
      <c r="Z440" s="103"/>
      <c r="AA440" s="103"/>
      <c r="AB440" s="103"/>
      <c r="AC440" s="103"/>
      <c r="AD440" s="103"/>
      <c r="AE440" s="103"/>
      <c r="AF440" s="103"/>
      <c r="AG440" s="103"/>
      <c r="AH440" s="103"/>
      <c r="AI440" s="103"/>
      <c r="AJ440" s="109">
        <f t="shared" si="84"/>
        <v>0</v>
      </c>
    </row>
    <row r="441" spans="1:36" ht="15.95" hidden="1" customHeight="1" thickTop="1" thickBot="1" x14ac:dyDescent="0.25">
      <c r="A441" s="52" t="s">
        <v>106</v>
      </c>
      <c r="B441" s="104">
        <f t="shared" si="82"/>
        <v>0</v>
      </c>
      <c r="C441" s="104">
        <f t="shared" si="83"/>
        <v>0</v>
      </c>
      <c r="D441" s="103"/>
      <c r="E441" s="103"/>
      <c r="F441" s="103"/>
      <c r="G441" s="103"/>
      <c r="H441" s="103"/>
      <c r="I441" s="103"/>
      <c r="J441" s="103"/>
      <c r="K441" s="103"/>
      <c r="L441" s="103"/>
      <c r="M441" s="103"/>
      <c r="N441" s="103"/>
      <c r="O441" s="103"/>
      <c r="P441" s="103"/>
      <c r="Q441" s="103"/>
      <c r="R441" s="103"/>
      <c r="S441" s="103"/>
      <c r="T441" s="103"/>
      <c r="U441" s="103"/>
      <c r="V441" s="103"/>
      <c r="W441" s="103"/>
      <c r="X441" s="103"/>
      <c r="Y441" s="103"/>
      <c r="Z441" s="103"/>
      <c r="AA441" s="103"/>
      <c r="AB441" s="103"/>
      <c r="AC441" s="103"/>
      <c r="AD441" s="103"/>
      <c r="AE441" s="103"/>
      <c r="AF441" s="103"/>
      <c r="AG441" s="103"/>
      <c r="AH441" s="103"/>
      <c r="AI441" s="103"/>
      <c r="AJ441" s="109">
        <f t="shared" si="84"/>
        <v>0</v>
      </c>
    </row>
    <row r="442" spans="1:36" ht="15.95" hidden="1" customHeight="1" thickTop="1" thickBot="1" x14ac:dyDescent="0.25">
      <c r="A442" s="52" t="s">
        <v>82</v>
      </c>
      <c r="B442" s="104">
        <f t="shared" si="82"/>
        <v>0</v>
      </c>
      <c r="C442" s="104">
        <f t="shared" si="83"/>
        <v>0</v>
      </c>
      <c r="D442" s="103"/>
      <c r="E442" s="103"/>
      <c r="F442" s="103"/>
      <c r="G442" s="103"/>
      <c r="H442" s="103"/>
      <c r="I442" s="103"/>
      <c r="J442" s="103"/>
      <c r="K442" s="103"/>
      <c r="L442" s="103"/>
      <c r="M442" s="103"/>
      <c r="N442" s="103"/>
      <c r="O442" s="103"/>
      <c r="P442" s="103"/>
      <c r="Q442" s="103"/>
      <c r="R442" s="103"/>
      <c r="S442" s="103"/>
      <c r="T442" s="103"/>
      <c r="U442" s="103"/>
      <c r="V442" s="103"/>
      <c r="W442" s="103"/>
      <c r="X442" s="103"/>
      <c r="Y442" s="103"/>
      <c r="Z442" s="103"/>
      <c r="AA442" s="103"/>
      <c r="AB442" s="103"/>
      <c r="AC442" s="103"/>
      <c r="AD442" s="103"/>
      <c r="AE442" s="103"/>
      <c r="AF442" s="103"/>
      <c r="AG442" s="103"/>
      <c r="AH442" s="103"/>
      <c r="AI442" s="103"/>
      <c r="AJ442" s="109">
        <f t="shared" si="84"/>
        <v>0</v>
      </c>
    </row>
    <row r="443" spans="1:36" ht="15.95" hidden="1" customHeight="1" thickTop="1" thickBot="1" x14ac:dyDescent="0.25">
      <c r="A443" s="52" t="s">
        <v>104</v>
      </c>
      <c r="B443" s="104">
        <f t="shared" si="82"/>
        <v>0</v>
      </c>
      <c r="C443" s="104">
        <f t="shared" si="83"/>
        <v>0</v>
      </c>
      <c r="D443" s="103"/>
      <c r="E443" s="103"/>
      <c r="F443" s="103"/>
      <c r="G443" s="103"/>
      <c r="H443" s="103"/>
      <c r="I443" s="103"/>
      <c r="J443" s="103"/>
      <c r="K443" s="103"/>
      <c r="L443" s="103"/>
      <c r="M443" s="103"/>
      <c r="N443" s="103"/>
      <c r="O443" s="103"/>
      <c r="P443" s="103"/>
      <c r="Q443" s="103"/>
      <c r="R443" s="103"/>
      <c r="S443" s="103"/>
      <c r="T443" s="103"/>
      <c r="U443" s="103"/>
      <c r="V443" s="103"/>
      <c r="W443" s="103"/>
      <c r="X443" s="103"/>
      <c r="Y443" s="103"/>
      <c r="Z443" s="103"/>
      <c r="AA443" s="103"/>
      <c r="AB443" s="103"/>
      <c r="AC443" s="103"/>
      <c r="AD443" s="103"/>
      <c r="AE443" s="103"/>
      <c r="AF443" s="103"/>
      <c r="AG443" s="103"/>
      <c r="AH443" s="103"/>
      <c r="AI443" s="103"/>
      <c r="AJ443" s="109">
        <f t="shared" si="84"/>
        <v>0</v>
      </c>
    </row>
    <row r="444" spans="1:36" ht="15.95" hidden="1" customHeight="1" thickTop="1" thickBot="1" x14ac:dyDescent="0.25">
      <c r="A444" s="52" t="s">
        <v>114</v>
      </c>
      <c r="B444" s="104">
        <f t="shared" si="82"/>
        <v>0</v>
      </c>
      <c r="C444" s="104">
        <f t="shared" si="83"/>
        <v>0</v>
      </c>
      <c r="D444" s="103"/>
      <c r="E444" s="103"/>
      <c r="F444" s="103"/>
      <c r="G444" s="103"/>
      <c r="H444" s="103"/>
      <c r="I444" s="103"/>
      <c r="J444" s="103"/>
      <c r="K444" s="103"/>
      <c r="L444" s="103"/>
      <c r="M444" s="103"/>
      <c r="N444" s="103"/>
      <c r="O444" s="103"/>
      <c r="P444" s="103"/>
      <c r="Q444" s="103"/>
      <c r="R444" s="103"/>
      <c r="S444" s="103"/>
      <c r="T444" s="103"/>
      <c r="U444" s="103"/>
      <c r="V444" s="103"/>
      <c r="W444" s="103"/>
      <c r="X444" s="103"/>
      <c r="Y444" s="103"/>
      <c r="Z444" s="103"/>
      <c r="AA444" s="103"/>
      <c r="AB444" s="103"/>
      <c r="AC444" s="103"/>
      <c r="AD444" s="103"/>
      <c r="AE444" s="103"/>
      <c r="AF444" s="103"/>
      <c r="AG444" s="103"/>
      <c r="AH444" s="103"/>
      <c r="AI444" s="103"/>
      <c r="AJ444" s="109">
        <f t="shared" si="84"/>
        <v>0</v>
      </c>
    </row>
    <row r="445" spans="1:36" ht="15.95" hidden="1" customHeight="1" thickTop="1" thickBot="1" x14ac:dyDescent="0.25">
      <c r="A445" s="52" t="s">
        <v>116</v>
      </c>
      <c r="B445" s="104">
        <f t="shared" si="82"/>
        <v>0</v>
      </c>
      <c r="C445" s="104">
        <f t="shared" si="83"/>
        <v>0</v>
      </c>
      <c r="D445" s="103"/>
      <c r="E445" s="103"/>
      <c r="F445" s="103"/>
      <c r="G445" s="103"/>
      <c r="H445" s="103"/>
      <c r="I445" s="103"/>
      <c r="J445" s="103"/>
      <c r="K445" s="103"/>
      <c r="L445" s="103"/>
      <c r="M445" s="103"/>
      <c r="N445" s="103"/>
      <c r="O445" s="103"/>
      <c r="P445" s="103"/>
      <c r="Q445" s="103"/>
      <c r="R445" s="103"/>
      <c r="S445" s="103"/>
      <c r="T445" s="103"/>
      <c r="U445" s="103"/>
      <c r="V445" s="103"/>
      <c r="W445" s="103"/>
      <c r="X445" s="103"/>
      <c r="Y445" s="103"/>
      <c r="Z445" s="103"/>
      <c r="AA445" s="103"/>
      <c r="AB445" s="103"/>
      <c r="AC445" s="103"/>
      <c r="AD445" s="103"/>
      <c r="AE445" s="103"/>
      <c r="AF445" s="103"/>
      <c r="AG445" s="103"/>
      <c r="AH445" s="103"/>
      <c r="AI445" s="103"/>
      <c r="AJ445" s="109">
        <f t="shared" si="84"/>
        <v>0</v>
      </c>
    </row>
    <row r="446" spans="1:36" ht="15.95" hidden="1" customHeight="1" thickTop="1" thickBot="1" x14ac:dyDescent="0.25">
      <c r="A446" s="52" t="s">
        <v>119</v>
      </c>
      <c r="B446" s="104">
        <f t="shared" si="82"/>
        <v>0</v>
      </c>
      <c r="C446" s="104">
        <f t="shared" si="83"/>
        <v>0</v>
      </c>
      <c r="D446" s="103"/>
      <c r="E446" s="103"/>
      <c r="F446" s="103"/>
      <c r="G446" s="103"/>
      <c r="H446" s="103"/>
      <c r="I446" s="103"/>
      <c r="J446" s="103"/>
      <c r="K446" s="103"/>
      <c r="L446" s="103"/>
      <c r="M446" s="103"/>
      <c r="N446" s="103"/>
      <c r="O446" s="103"/>
      <c r="P446" s="103"/>
      <c r="Q446" s="103"/>
      <c r="R446" s="103"/>
      <c r="S446" s="103"/>
      <c r="T446" s="103"/>
      <c r="U446" s="103"/>
      <c r="V446" s="103"/>
      <c r="W446" s="103"/>
      <c r="X446" s="103"/>
      <c r="Y446" s="103"/>
      <c r="Z446" s="103"/>
      <c r="AA446" s="103"/>
      <c r="AB446" s="103"/>
      <c r="AC446" s="103"/>
      <c r="AD446" s="103"/>
      <c r="AE446" s="103"/>
      <c r="AF446" s="103"/>
      <c r="AG446" s="103"/>
      <c r="AH446" s="103"/>
      <c r="AI446" s="103"/>
      <c r="AJ446" s="109">
        <f t="shared" si="84"/>
        <v>0</v>
      </c>
    </row>
    <row r="447" spans="1:36" ht="15.95" hidden="1" customHeight="1" thickTop="1" thickBot="1" x14ac:dyDescent="0.25">
      <c r="A447" s="52" t="s">
        <v>124</v>
      </c>
      <c r="B447" s="104">
        <f t="shared" si="82"/>
        <v>0</v>
      </c>
      <c r="C447" s="104">
        <f t="shared" si="83"/>
        <v>0</v>
      </c>
      <c r="D447" s="103"/>
      <c r="E447" s="103"/>
      <c r="F447" s="103"/>
      <c r="G447" s="103"/>
      <c r="H447" s="103"/>
      <c r="I447" s="103"/>
      <c r="J447" s="103"/>
      <c r="K447" s="103"/>
      <c r="L447" s="103"/>
      <c r="M447" s="103"/>
      <c r="N447" s="103"/>
      <c r="O447" s="103"/>
      <c r="P447" s="103"/>
      <c r="Q447" s="103"/>
      <c r="R447" s="103"/>
      <c r="S447" s="103"/>
      <c r="T447" s="103"/>
      <c r="U447" s="103"/>
      <c r="V447" s="103"/>
      <c r="W447" s="103"/>
      <c r="X447" s="103"/>
      <c r="Y447" s="103"/>
      <c r="Z447" s="103"/>
      <c r="AA447" s="103"/>
      <c r="AB447" s="103"/>
      <c r="AC447" s="103"/>
      <c r="AD447" s="103"/>
      <c r="AE447" s="103"/>
      <c r="AF447" s="103"/>
      <c r="AG447" s="103"/>
      <c r="AH447" s="103"/>
      <c r="AI447" s="103"/>
      <c r="AJ447" s="109">
        <f t="shared" si="84"/>
        <v>0</v>
      </c>
    </row>
    <row r="448" spans="1:36" ht="15.95" hidden="1" customHeight="1" thickTop="1" thickBot="1" x14ac:dyDescent="0.25">
      <c r="A448" s="52" t="s">
        <v>102</v>
      </c>
      <c r="B448" s="104">
        <f t="shared" si="82"/>
        <v>0</v>
      </c>
      <c r="C448" s="104">
        <f t="shared" si="83"/>
        <v>0</v>
      </c>
      <c r="D448" s="103"/>
      <c r="E448" s="103"/>
      <c r="F448" s="103"/>
      <c r="G448" s="103"/>
      <c r="H448" s="103"/>
      <c r="I448" s="103"/>
      <c r="J448" s="103"/>
      <c r="K448" s="103"/>
      <c r="L448" s="103"/>
      <c r="M448" s="103"/>
      <c r="N448" s="103"/>
      <c r="O448" s="103"/>
      <c r="P448" s="103"/>
      <c r="Q448" s="103"/>
      <c r="R448" s="103"/>
      <c r="S448" s="103"/>
      <c r="T448" s="103"/>
      <c r="U448" s="103"/>
      <c r="V448" s="103"/>
      <c r="W448" s="103"/>
      <c r="X448" s="103"/>
      <c r="Y448" s="103"/>
      <c r="Z448" s="103"/>
      <c r="AA448" s="103"/>
      <c r="AB448" s="103"/>
      <c r="AC448" s="103"/>
      <c r="AD448" s="103"/>
      <c r="AE448" s="103"/>
      <c r="AF448" s="103"/>
      <c r="AG448" s="103"/>
      <c r="AH448" s="103"/>
      <c r="AI448" s="103"/>
      <c r="AJ448" s="109">
        <f t="shared" si="84"/>
        <v>0</v>
      </c>
    </row>
    <row r="449" spans="1:36" ht="15.95" hidden="1" customHeight="1" thickTop="1" thickBot="1" x14ac:dyDescent="0.25">
      <c r="A449" s="51" t="s">
        <v>109</v>
      </c>
      <c r="B449" s="104">
        <f t="shared" si="82"/>
        <v>0</v>
      </c>
      <c r="C449" s="104">
        <f t="shared" si="83"/>
        <v>0</v>
      </c>
      <c r="D449" s="103"/>
      <c r="E449" s="103"/>
      <c r="F449" s="103"/>
      <c r="G449" s="103"/>
      <c r="H449" s="103"/>
      <c r="I449" s="103"/>
      <c r="J449" s="103"/>
      <c r="K449" s="103"/>
      <c r="L449" s="103"/>
      <c r="M449" s="103"/>
      <c r="N449" s="103"/>
      <c r="O449" s="103"/>
      <c r="P449" s="103"/>
      <c r="Q449" s="103"/>
      <c r="R449" s="103"/>
      <c r="S449" s="103"/>
      <c r="T449" s="103"/>
      <c r="U449" s="103"/>
      <c r="V449" s="103"/>
      <c r="W449" s="103"/>
      <c r="X449" s="103"/>
      <c r="Y449" s="103"/>
      <c r="Z449" s="103"/>
      <c r="AA449" s="103"/>
      <c r="AB449" s="103"/>
      <c r="AC449" s="103"/>
      <c r="AD449" s="103"/>
      <c r="AE449" s="103"/>
      <c r="AF449" s="103"/>
      <c r="AG449" s="103"/>
      <c r="AH449" s="103"/>
      <c r="AI449" s="103"/>
      <c r="AJ449" s="109">
        <f t="shared" si="84"/>
        <v>0</v>
      </c>
    </row>
    <row r="450" spans="1:36" ht="15.95" hidden="1" customHeight="1" thickTop="1" thickBot="1" x14ac:dyDescent="0.25">
      <c r="A450" s="52" t="s">
        <v>123</v>
      </c>
      <c r="B450" s="104">
        <f t="shared" si="82"/>
        <v>0</v>
      </c>
      <c r="C450" s="104">
        <f t="shared" si="83"/>
        <v>0</v>
      </c>
      <c r="D450" s="103"/>
      <c r="E450" s="103"/>
      <c r="F450" s="103"/>
      <c r="G450" s="103"/>
      <c r="H450" s="103"/>
      <c r="I450" s="103"/>
      <c r="J450" s="103"/>
      <c r="K450" s="103"/>
      <c r="L450" s="103"/>
      <c r="M450" s="103"/>
      <c r="N450" s="103"/>
      <c r="O450" s="103"/>
      <c r="P450" s="103"/>
      <c r="Q450" s="103"/>
      <c r="R450" s="103"/>
      <c r="S450" s="103"/>
      <c r="T450" s="103"/>
      <c r="U450" s="103"/>
      <c r="V450" s="103"/>
      <c r="W450" s="103"/>
      <c r="X450" s="103"/>
      <c r="Y450" s="103"/>
      <c r="Z450" s="103"/>
      <c r="AA450" s="103"/>
      <c r="AB450" s="103"/>
      <c r="AC450" s="103"/>
      <c r="AD450" s="103"/>
      <c r="AE450" s="103"/>
      <c r="AF450" s="103"/>
      <c r="AG450" s="103"/>
      <c r="AH450" s="103"/>
      <c r="AI450" s="103"/>
      <c r="AJ450" s="109">
        <f t="shared" si="84"/>
        <v>0</v>
      </c>
    </row>
    <row r="451" spans="1:36" ht="15.95" hidden="1" customHeight="1" thickTop="1" thickBot="1" x14ac:dyDescent="0.25">
      <c r="A451" s="52" t="s">
        <v>118</v>
      </c>
      <c r="B451" s="104">
        <f t="shared" si="82"/>
        <v>0</v>
      </c>
      <c r="C451" s="104">
        <f t="shared" si="83"/>
        <v>0</v>
      </c>
      <c r="D451" s="103"/>
      <c r="E451" s="103"/>
      <c r="F451" s="103"/>
      <c r="G451" s="103"/>
      <c r="H451" s="103"/>
      <c r="I451" s="103"/>
      <c r="J451" s="103"/>
      <c r="K451" s="103"/>
      <c r="L451" s="103"/>
      <c r="M451" s="103"/>
      <c r="N451" s="103"/>
      <c r="O451" s="103"/>
      <c r="P451" s="103"/>
      <c r="Q451" s="103"/>
      <c r="R451" s="103"/>
      <c r="S451" s="103"/>
      <c r="T451" s="103"/>
      <c r="U451" s="103"/>
      <c r="V451" s="103"/>
      <c r="W451" s="103"/>
      <c r="X451" s="103"/>
      <c r="Y451" s="103"/>
      <c r="Z451" s="103"/>
      <c r="AA451" s="103"/>
      <c r="AB451" s="103"/>
      <c r="AC451" s="103"/>
      <c r="AD451" s="103"/>
      <c r="AE451" s="103"/>
      <c r="AF451" s="103"/>
      <c r="AG451" s="103"/>
      <c r="AH451" s="103"/>
      <c r="AI451" s="103"/>
      <c r="AJ451" s="109">
        <f t="shared" si="84"/>
        <v>0</v>
      </c>
    </row>
    <row r="452" spans="1:36" ht="15.95" hidden="1" customHeight="1" thickTop="1" thickBot="1" x14ac:dyDescent="0.25">
      <c r="A452" s="52" t="s">
        <v>120</v>
      </c>
      <c r="B452" s="104">
        <f t="shared" si="82"/>
        <v>0</v>
      </c>
      <c r="C452" s="104">
        <f t="shared" si="83"/>
        <v>0</v>
      </c>
      <c r="D452" s="103"/>
      <c r="E452" s="103"/>
      <c r="F452" s="103"/>
      <c r="G452" s="103"/>
      <c r="H452" s="103"/>
      <c r="I452" s="103"/>
      <c r="J452" s="103"/>
      <c r="K452" s="103"/>
      <c r="L452" s="103"/>
      <c r="M452" s="103"/>
      <c r="N452" s="103"/>
      <c r="O452" s="103"/>
      <c r="P452" s="103"/>
      <c r="Q452" s="103"/>
      <c r="R452" s="103"/>
      <c r="S452" s="103"/>
      <c r="T452" s="103"/>
      <c r="U452" s="103"/>
      <c r="V452" s="103"/>
      <c r="W452" s="103"/>
      <c r="X452" s="103"/>
      <c r="Y452" s="103"/>
      <c r="Z452" s="103"/>
      <c r="AA452" s="103"/>
      <c r="AB452" s="103"/>
      <c r="AC452" s="103"/>
      <c r="AD452" s="103"/>
      <c r="AE452" s="103"/>
      <c r="AF452" s="103"/>
      <c r="AG452" s="103"/>
      <c r="AH452" s="103"/>
      <c r="AI452" s="103"/>
      <c r="AJ452" s="109">
        <f t="shared" si="84"/>
        <v>0</v>
      </c>
    </row>
    <row r="453" spans="1:36" ht="15.95" hidden="1" customHeight="1" thickTop="1" thickBot="1" x14ac:dyDescent="0.25">
      <c r="A453" s="52" t="s">
        <v>163</v>
      </c>
      <c r="B453" s="104">
        <f t="shared" si="82"/>
        <v>0</v>
      </c>
      <c r="C453" s="104">
        <f t="shared" si="83"/>
        <v>0</v>
      </c>
      <c r="D453" s="103"/>
      <c r="E453" s="103"/>
      <c r="F453" s="103"/>
      <c r="G453" s="103"/>
      <c r="H453" s="103"/>
      <c r="I453" s="103"/>
      <c r="J453" s="103"/>
      <c r="K453" s="103"/>
      <c r="L453" s="103"/>
      <c r="M453" s="103"/>
      <c r="N453" s="103"/>
      <c r="O453" s="103"/>
      <c r="P453" s="103"/>
      <c r="Q453" s="103"/>
      <c r="R453" s="103"/>
      <c r="S453" s="103"/>
      <c r="T453" s="103"/>
      <c r="U453" s="103"/>
      <c r="V453" s="103"/>
      <c r="W453" s="103"/>
      <c r="X453" s="103"/>
      <c r="Y453" s="103"/>
      <c r="Z453" s="103"/>
      <c r="AA453" s="103"/>
      <c r="AB453" s="103"/>
      <c r="AC453" s="103"/>
      <c r="AD453" s="103"/>
      <c r="AE453" s="103"/>
      <c r="AF453" s="103"/>
      <c r="AG453" s="103"/>
      <c r="AH453" s="103"/>
      <c r="AI453" s="103"/>
      <c r="AJ453" s="109">
        <f t="shared" si="84"/>
        <v>0</v>
      </c>
    </row>
    <row r="454" spans="1:36" ht="15.95" hidden="1" customHeight="1" thickTop="1" thickBot="1" x14ac:dyDescent="0.25">
      <c r="A454" s="52" t="s">
        <v>105</v>
      </c>
      <c r="B454" s="104">
        <f t="shared" si="82"/>
        <v>0</v>
      </c>
      <c r="C454" s="104">
        <f t="shared" si="83"/>
        <v>0</v>
      </c>
      <c r="D454" s="103"/>
      <c r="E454" s="103"/>
      <c r="F454" s="103"/>
      <c r="G454" s="103"/>
      <c r="H454" s="103"/>
      <c r="I454" s="103"/>
      <c r="J454" s="103"/>
      <c r="K454" s="103"/>
      <c r="L454" s="103"/>
      <c r="M454" s="103"/>
      <c r="N454" s="103"/>
      <c r="O454" s="103"/>
      <c r="P454" s="103"/>
      <c r="Q454" s="103"/>
      <c r="R454" s="103"/>
      <c r="S454" s="103"/>
      <c r="T454" s="103"/>
      <c r="U454" s="103"/>
      <c r="V454" s="103"/>
      <c r="W454" s="103"/>
      <c r="X454" s="103"/>
      <c r="Y454" s="103"/>
      <c r="Z454" s="103"/>
      <c r="AA454" s="103"/>
      <c r="AB454" s="103"/>
      <c r="AC454" s="103"/>
      <c r="AD454" s="103"/>
      <c r="AE454" s="103"/>
      <c r="AF454" s="103"/>
      <c r="AG454" s="103"/>
      <c r="AH454" s="103"/>
      <c r="AI454" s="103"/>
      <c r="AJ454" s="109">
        <f t="shared" si="84"/>
        <v>0</v>
      </c>
    </row>
    <row r="455" spans="1:36" ht="15.95" hidden="1" customHeight="1" thickTop="1" thickBot="1" x14ac:dyDescent="0.25">
      <c r="A455" s="52" t="s">
        <v>103</v>
      </c>
      <c r="B455" s="104">
        <f t="shared" si="82"/>
        <v>0</v>
      </c>
      <c r="C455" s="104">
        <f t="shared" si="83"/>
        <v>0</v>
      </c>
      <c r="D455" s="103"/>
      <c r="E455" s="103"/>
      <c r="F455" s="103"/>
      <c r="G455" s="103"/>
      <c r="H455" s="103"/>
      <c r="I455" s="103"/>
      <c r="J455" s="103"/>
      <c r="K455" s="103"/>
      <c r="L455" s="103"/>
      <c r="M455" s="103"/>
      <c r="N455" s="103"/>
      <c r="O455" s="103"/>
      <c r="P455" s="103"/>
      <c r="Q455" s="103"/>
      <c r="R455" s="103"/>
      <c r="S455" s="103"/>
      <c r="T455" s="103"/>
      <c r="U455" s="103"/>
      <c r="V455" s="103"/>
      <c r="W455" s="103"/>
      <c r="X455" s="103"/>
      <c r="Y455" s="103"/>
      <c r="Z455" s="103"/>
      <c r="AA455" s="103"/>
      <c r="AB455" s="103"/>
      <c r="AC455" s="103"/>
      <c r="AD455" s="103"/>
      <c r="AE455" s="103"/>
      <c r="AF455" s="103"/>
      <c r="AG455" s="103"/>
      <c r="AH455" s="103"/>
      <c r="AI455" s="103"/>
      <c r="AJ455" s="109">
        <f t="shared" si="84"/>
        <v>0</v>
      </c>
    </row>
    <row r="456" spans="1:36" ht="15.95" hidden="1" customHeight="1" thickTop="1" thickBot="1" x14ac:dyDescent="0.25">
      <c r="A456" s="52" t="s">
        <v>110</v>
      </c>
      <c r="B456" s="104">
        <f>(D456+G456+J456+M456+P456+S456+V456+Y456+AB456+AE456+AH456)</f>
        <v>0</v>
      </c>
      <c r="C456" s="104">
        <f>(E456+H456+K456+N456+Q456+T456+W456+Z456+AC456+AF456+AI456)</f>
        <v>0</v>
      </c>
      <c r="D456" s="103"/>
      <c r="E456" s="103"/>
      <c r="F456" s="103"/>
      <c r="G456" s="103"/>
      <c r="H456" s="103"/>
      <c r="I456" s="103"/>
      <c r="J456" s="103"/>
      <c r="K456" s="103"/>
      <c r="L456" s="103"/>
      <c r="M456" s="103"/>
      <c r="N456" s="103"/>
      <c r="O456" s="103"/>
      <c r="P456" s="103"/>
      <c r="Q456" s="103"/>
      <c r="R456" s="103"/>
      <c r="S456" s="103"/>
      <c r="T456" s="103"/>
      <c r="U456" s="103"/>
      <c r="V456" s="103"/>
      <c r="W456" s="103"/>
      <c r="X456" s="103"/>
      <c r="Y456" s="103"/>
      <c r="Z456" s="103"/>
      <c r="AA456" s="103"/>
      <c r="AB456" s="103"/>
      <c r="AC456" s="103"/>
      <c r="AD456" s="103"/>
      <c r="AE456" s="103"/>
      <c r="AF456" s="103"/>
      <c r="AG456" s="103"/>
      <c r="AH456" s="103"/>
      <c r="AI456" s="103"/>
      <c r="AJ456" s="109">
        <f t="shared" si="84"/>
        <v>0</v>
      </c>
    </row>
    <row r="457" spans="1:36" ht="15.95" hidden="1" customHeight="1" thickTop="1" thickBot="1" x14ac:dyDescent="0.25">
      <c r="A457" s="55" t="s">
        <v>19</v>
      </c>
      <c r="B457" s="66">
        <f>SUM(B419:B456)</f>
        <v>0</v>
      </c>
      <c r="C457" s="66">
        <f t="shared" ref="C457:AI457" si="85">SUM(C419:C456)</f>
        <v>0</v>
      </c>
      <c r="D457" s="66">
        <f t="shared" si="85"/>
        <v>0</v>
      </c>
      <c r="E457" s="66">
        <f t="shared" si="85"/>
        <v>0</v>
      </c>
      <c r="F457" s="66">
        <f t="shared" si="85"/>
        <v>0</v>
      </c>
      <c r="G457" s="66">
        <f t="shared" si="85"/>
        <v>0</v>
      </c>
      <c r="H457" s="66">
        <f t="shared" si="85"/>
        <v>0</v>
      </c>
      <c r="I457" s="66">
        <f t="shared" si="85"/>
        <v>0</v>
      </c>
      <c r="J457" s="66">
        <f t="shared" si="85"/>
        <v>0</v>
      </c>
      <c r="K457" s="66">
        <f t="shared" si="85"/>
        <v>0</v>
      </c>
      <c r="L457" s="66">
        <f t="shared" si="85"/>
        <v>0</v>
      </c>
      <c r="M457" s="66">
        <f t="shared" si="85"/>
        <v>0</v>
      </c>
      <c r="N457" s="66">
        <f t="shared" si="85"/>
        <v>0</v>
      </c>
      <c r="O457" s="66">
        <f t="shared" si="85"/>
        <v>0</v>
      </c>
      <c r="P457" s="66">
        <f t="shared" si="85"/>
        <v>0</v>
      </c>
      <c r="Q457" s="66">
        <f t="shared" si="85"/>
        <v>0</v>
      </c>
      <c r="R457" s="66">
        <f t="shared" si="85"/>
        <v>0</v>
      </c>
      <c r="S457" s="66">
        <f t="shared" si="85"/>
        <v>0</v>
      </c>
      <c r="T457" s="66">
        <f t="shared" si="85"/>
        <v>0</v>
      </c>
      <c r="U457" s="66">
        <f t="shared" si="85"/>
        <v>0</v>
      </c>
      <c r="V457" s="66">
        <f t="shared" si="85"/>
        <v>0</v>
      </c>
      <c r="W457" s="66">
        <f t="shared" si="85"/>
        <v>0</v>
      </c>
      <c r="X457" s="66">
        <f t="shared" si="85"/>
        <v>0</v>
      </c>
      <c r="Y457" s="66">
        <f t="shared" si="85"/>
        <v>0</v>
      </c>
      <c r="Z457" s="66">
        <f t="shared" si="85"/>
        <v>0</v>
      </c>
      <c r="AA457" s="66">
        <f t="shared" si="85"/>
        <v>0</v>
      </c>
      <c r="AB457" s="66">
        <f t="shared" si="85"/>
        <v>0</v>
      </c>
      <c r="AC457" s="66">
        <f t="shared" si="85"/>
        <v>0</v>
      </c>
      <c r="AD457" s="66">
        <f t="shared" si="85"/>
        <v>0</v>
      </c>
      <c r="AE457" s="66">
        <f t="shared" si="85"/>
        <v>0</v>
      </c>
      <c r="AF457" s="66">
        <f t="shared" si="85"/>
        <v>0</v>
      </c>
      <c r="AG457" s="66">
        <f t="shared" si="85"/>
        <v>0</v>
      </c>
      <c r="AH457" s="66">
        <f t="shared" si="85"/>
        <v>0</v>
      </c>
      <c r="AI457" s="66">
        <f t="shared" si="85"/>
        <v>0</v>
      </c>
      <c r="AJ457" s="102"/>
    </row>
    <row r="458" spans="1:36" ht="13.5" hidden="1" thickTop="1" x14ac:dyDescent="0.2">
      <c r="A458" s="34"/>
      <c r="B458" s="35"/>
      <c r="C458" s="34"/>
      <c r="D458" s="35"/>
      <c r="E458" s="34"/>
      <c r="F458" s="34"/>
      <c r="G458" s="35"/>
      <c r="H458" s="34"/>
      <c r="I458" s="34"/>
      <c r="J458" s="34"/>
      <c r="K458" s="34"/>
      <c r="L458" s="34"/>
      <c r="M458" s="34"/>
      <c r="N458" s="34"/>
      <c r="O458" s="34"/>
      <c r="P458" s="34"/>
      <c r="Q458" s="34"/>
      <c r="R458" s="34"/>
      <c r="S458" s="34"/>
      <c r="T458" s="34"/>
      <c r="U458" s="34"/>
      <c r="V458" s="34"/>
      <c r="W458" s="34"/>
      <c r="X458" s="34"/>
      <c r="Y458" s="34"/>
      <c r="Z458" s="34"/>
      <c r="AA458" s="34"/>
      <c r="AB458" s="34"/>
      <c r="AC458" s="34"/>
      <c r="AD458" s="34"/>
      <c r="AE458" s="34"/>
      <c r="AF458" s="34"/>
      <c r="AG458" s="34"/>
      <c r="AH458" s="34"/>
      <c r="AI458" s="34"/>
      <c r="AJ458" s="34"/>
    </row>
    <row r="459" spans="1:36" hidden="1" x14ac:dyDescent="0.2">
      <c r="A459" s="5" t="s">
        <v>38</v>
      </c>
      <c r="B459" s="195" t="e">
        <f>(C457/B460*100)</f>
        <v>#DIV/0!</v>
      </c>
      <c r="C459" s="195"/>
      <c r="D459" s="195" t="e">
        <f>(E457/D460*100)</f>
        <v>#DIV/0!</v>
      </c>
      <c r="E459" s="195"/>
      <c r="F459" s="36"/>
      <c r="G459" s="195" t="e">
        <f>(H457/G460*100)</f>
        <v>#DIV/0!</v>
      </c>
      <c r="H459" s="195"/>
      <c r="I459" s="36"/>
      <c r="J459" s="195" t="e">
        <f>(K457/J460*100)</f>
        <v>#DIV/0!</v>
      </c>
      <c r="K459" s="195"/>
      <c r="L459" s="36"/>
      <c r="M459" s="195" t="e">
        <f>(N457/M460*100)</f>
        <v>#DIV/0!</v>
      </c>
      <c r="N459" s="195"/>
      <c r="O459" s="36"/>
      <c r="P459" s="195" t="e">
        <f>(Q457/P460*100)</f>
        <v>#DIV/0!</v>
      </c>
      <c r="Q459" s="195"/>
      <c r="R459" s="36"/>
      <c r="S459" s="195" t="e">
        <f>(T457/S460*100)</f>
        <v>#DIV/0!</v>
      </c>
      <c r="T459" s="195"/>
      <c r="U459" s="36"/>
      <c r="V459" s="195" t="e">
        <f>(W457/V460*100)</f>
        <v>#DIV/0!</v>
      </c>
      <c r="W459" s="195"/>
      <c r="X459" s="36"/>
      <c r="Y459" s="195" t="e">
        <f>(Z457/Y460*100)</f>
        <v>#DIV/0!</v>
      </c>
      <c r="Z459" s="195"/>
      <c r="AA459" s="36"/>
      <c r="AB459" s="195" t="e">
        <f>(AC457/AB460*100)</f>
        <v>#DIV/0!</v>
      </c>
      <c r="AC459" s="195"/>
      <c r="AD459" s="36"/>
      <c r="AE459" s="195" t="e">
        <f>(AF457/AE460*100)</f>
        <v>#DIV/0!</v>
      </c>
      <c r="AF459" s="195"/>
      <c r="AG459" s="36"/>
      <c r="AH459" s="195" t="e">
        <f>(AI457/AH460*100)</f>
        <v>#DIV/0!</v>
      </c>
      <c r="AI459" s="195"/>
      <c r="AJ459" s="36"/>
    </row>
    <row r="460" spans="1:36" hidden="1" x14ac:dyDescent="0.2">
      <c r="A460" s="5" t="s">
        <v>39</v>
      </c>
      <c r="B460" s="193">
        <f>(B457+C457)</f>
        <v>0</v>
      </c>
      <c r="C460" s="194"/>
      <c r="D460" s="193">
        <f>(D457+E457)</f>
        <v>0</v>
      </c>
      <c r="E460" s="194"/>
      <c r="F460" s="37"/>
      <c r="G460" s="193">
        <f>(G457+H457)</f>
        <v>0</v>
      </c>
      <c r="H460" s="194"/>
      <c r="I460" s="37"/>
      <c r="J460" s="193">
        <f>(J457+K457)</f>
        <v>0</v>
      </c>
      <c r="K460" s="194"/>
      <c r="L460" s="37"/>
      <c r="M460" s="193">
        <f>(M457+N457)</f>
        <v>0</v>
      </c>
      <c r="N460" s="194"/>
      <c r="O460" s="37"/>
      <c r="P460" s="193">
        <f>(P457+Q457)</f>
        <v>0</v>
      </c>
      <c r="Q460" s="194"/>
      <c r="R460" s="37"/>
      <c r="S460" s="193">
        <f>(S457+T457)</f>
        <v>0</v>
      </c>
      <c r="T460" s="194"/>
      <c r="U460" s="37"/>
      <c r="V460" s="193">
        <f>(V457+W457)</f>
        <v>0</v>
      </c>
      <c r="W460" s="194"/>
      <c r="X460" s="37"/>
      <c r="Y460" s="193">
        <f>(Y457+Z457)</f>
        <v>0</v>
      </c>
      <c r="Z460" s="194"/>
      <c r="AA460" s="37"/>
      <c r="AB460" s="193">
        <f>(AB457+AC457)</f>
        <v>0</v>
      </c>
      <c r="AC460" s="194"/>
      <c r="AD460" s="37"/>
      <c r="AE460" s="193">
        <f>(AE457+AF457)</f>
        <v>0</v>
      </c>
      <c r="AF460" s="194"/>
      <c r="AG460" s="37"/>
      <c r="AH460" s="193">
        <f>(AH457+AI457)</f>
        <v>0</v>
      </c>
      <c r="AI460" s="194"/>
      <c r="AJ460" s="37"/>
    </row>
    <row r="461" spans="1:36" hidden="1" x14ac:dyDescent="0.2">
      <c r="A461" s="5" t="s">
        <v>40</v>
      </c>
      <c r="B461" s="195" t="e">
        <f>SUM(D461:AI461)</f>
        <v>#DIV/0!</v>
      </c>
      <c r="C461" s="194"/>
      <c r="D461" s="195" t="e">
        <f>(D460/B460*100)</f>
        <v>#DIV/0!</v>
      </c>
      <c r="E461" s="195"/>
      <c r="F461" s="36"/>
      <c r="G461" s="195" t="e">
        <f>(G460/B460*100)</f>
        <v>#DIV/0!</v>
      </c>
      <c r="H461" s="195"/>
      <c r="I461" s="36"/>
      <c r="J461" s="195" t="e">
        <f>(J460/B460*100)</f>
        <v>#DIV/0!</v>
      </c>
      <c r="K461" s="195"/>
      <c r="L461" s="36"/>
      <c r="M461" s="195" t="e">
        <f>(M460/B460*100)</f>
        <v>#DIV/0!</v>
      </c>
      <c r="N461" s="195"/>
      <c r="O461" s="36"/>
      <c r="P461" s="195" t="e">
        <f>(P460/B460*100)</f>
        <v>#DIV/0!</v>
      </c>
      <c r="Q461" s="195"/>
      <c r="R461" s="36"/>
      <c r="S461" s="195" t="e">
        <f>(S460/B460*100)</f>
        <v>#DIV/0!</v>
      </c>
      <c r="T461" s="195"/>
      <c r="U461" s="36"/>
      <c r="V461" s="195" t="e">
        <f>(V460/B460*100)</f>
        <v>#DIV/0!</v>
      </c>
      <c r="W461" s="195"/>
      <c r="X461" s="36"/>
      <c r="Y461" s="195" t="e">
        <f>(Y460/B460*100)</f>
        <v>#DIV/0!</v>
      </c>
      <c r="Z461" s="195"/>
      <c r="AA461" s="36"/>
      <c r="AB461" s="195" t="e">
        <f>(AB460/B460*100)</f>
        <v>#DIV/0!</v>
      </c>
      <c r="AC461" s="195"/>
      <c r="AD461" s="36"/>
      <c r="AE461" s="195" t="e">
        <f>(AE460/B460*100)</f>
        <v>#DIV/0!</v>
      </c>
      <c r="AF461" s="195"/>
      <c r="AG461" s="36"/>
      <c r="AH461" s="195" t="e">
        <f>(AH460/B460*100)</f>
        <v>#DIV/0!</v>
      </c>
      <c r="AI461" s="195"/>
      <c r="AJ461" s="36"/>
    </row>
    <row r="462" spans="1:36" hidden="1" x14ac:dyDescent="0.2">
      <c r="A462" s="112" t="s">
        <v>97</v>
      </c>
    </row>
    <row r="463" spans="1:36" hidden="1" x14ac:dyDescent="0.2">
      <c r="A463" s="38"/>
    </row>
    <row r="464" spans="1:36" hidden="1" x14ac:dyDescent="0.2">
      <c r="A464" s="38"/>
    </row>
    <row r="465" spans="1:36" hidden="1" x14ac:dyDescent="0.2">
      <c r="A465" s="38"/>
    </row>
    <row r="466" spans="1:36" hidden="1" x14ac:dyDescent="0.2">
      <c r="A466" s="38"/>
    </row>
    <row r="467" spans="1:36" hidden="1" x14ac:dyDescent="0.2"/>
    <row r="468" spans="1:36" hidden="1" x14ac:dyDescent="0.2"/>
    <row r="469" spans="1:36" ht="20.25" hidden="1" x14ac:dyDescent="0.3">
      <c r="A469" s="197" t="s">
        <v>42</v>
      </c>
      <c r="B469" s="197"/>
      <c r="C469" s="197"/>
      <c r="D469" s="197"/>
      <c r="E469" s="197"/>
      <c r="F469" s="197"/>
      <c r="G469" s="197"/>
      <c r="H469" s="197"/>
      <c r="I469" s="197"/>
      <c r="J469" s="197"/>
      <c r="K469" s="197"/>
      <c r="L469" s="197"/>
      <c r="M469" s="197"/>
      <c r="N469" s="197"/>
      <c r="O469" s="197"/>
      <c r="P469" s="197"/>
      <c r="Q469" s="197"/>
      <c r="R469" s="197"/>
      <c r="S469" s="197"/>
      <c r="T469" s="197"/>
      <c r="U469" s="197"/>
      <c r="V469" s="197"/>
      <c r="W469" s="197"/>
      <c r="X469" s="197"/>
      <c r="Y469" s="197"/>
      <c r="Z469" s="197"/>
      <c r="AA469" s="197"/>
      <c r="AB469" s="197"/>
      <c r="AC469" s="197"/>
      <c r="AD469" s="197"/>
      <c r="AE469" s="197"/>
      <c r="AF469" s="197"/>
      <c r="AG469" s="197"/>
      <c r="AH469" s="197"/>
      <c r="AI469" s="197"/>
    </row>
    <row r="470" spans="1:36" hidden="1" x14ac:dyDescent="0.2">
      <c r="A470" s="198" t="s">
        <v>56</v>
      </c>
      <c r="B470" s="198"/>
      <c r="C470" s="198"/>
      <c r="D470" s="198"/>
      <c r="E470" s="198"/>
      <c r="F470" s="198"/>
      <c r="G470" s="198"/>
      <c r="H470" s="198"/>
      <c r="I470" s="198"/>
      <c r="J470" s="198"/>
      <c r="K470" s="198"/>
      <c r="L470" s="198"/>
      <c r="M470" s="198"/>
      <c r="N470" s="198"/>
      <c r="O470" s="198"/>
      <c r="P470" s="198"/>
      <c r="Q470" s="198"/>
      <c r="R470" s="198"/>
      <c r="S470" s="198"/>
      <c r="T470" s="198"/>
      <c r="U470" s="198"/>
      <c r="V470" s="198"/>
      <c r="W470" s="198"/>
      <c r="X470" s="198"/>
      <c r="Y470" s="198"/>
      <c r="Z470" s="198"/>
      <c r="AA470" s="198"/>
      <c r="AB470" s="198"/>
      <c r="AC470" s="198"/>
      <c r="AD470" s="198"/>
      <c r="AE470" s="198"/>
      <c r="AF470" s="198"/>
      <c r="AG470" s="198"/>
      <c r="AH470" s="198"/>
      <c r="AI470" s="198"/>
    </row>
    <row r="471" spans="1:36" hidden="1" x14ac:dyDescent="0.2">
      <c r="A471" s="199" t="s">
        <v>132</v>
      </c>
      <c r="B471" s="200"/>
      <c r="C471" s="200"/>
      <c r="D471" s="200"/>
      <c r="E471" s="200"/>
      <c r="F471" s="200"/>
      <c r="G471" s="200"/>
      <c r="H471" s="200"/>
      <c r="I471" s="200"/>
      <c r="J471" s="200"/>
      <c r="K471" s="200"/>
      <c r="L471" s="200"/>
      <c r="M471" s="200"/>
      <c r="N471" s="200"/>
      <c r="O471" s="200"/>
      <c r="P471" s="200"/>
      <c r="Q471" s="200"/>
      <c r="R471" s="200"/>
      <c r="S471" s="200"/>
      <c r="T471" s="200"/>
      <c r="U471" s="200"/>
      <c r="V471" s="200"/>
      <c r="W471" s="200"/>
      <c r="X471" s="200"/>
      <c r="Y471" s="200"/>
      <c r="Z471" s="200"/>
      <c r="AA471" s="200"/>
      <c r="AB471" s="200"/>
      <c r="AC471" s="200"/>
      <c r="AD471" s="200"/>
      <c r="AE471" s="200"/>
      <c r="AF471" s="200"/>
      <c r="AG471" s="200"/>
      <c r="AH471" s="200"/>
      <c r="AI471" s="200"/>
    </row>
    <row r="472" spans="1:36" hidden="1" x14ac:dyDescent="0.2">
      <c r="A472" s="198" t="s">
        <v>113</v>
      </c>
      <c r="B472" s="198"/>
      <c r="C472" s="198"/>
      <c r="D472" s="198"/>
      <c r="E472" s="198"/>
      <c r="F472" s="198"/>
      <c r="G472" s="198"/>
      <c r="H472" s="198"/>
      <c r="I472" s="198"/>
      <c r="J472" s="198"/>
      <c r="K472" s="198"/>
      <c r="L472" s="198"/>
      <c r="M472" s="198"/>
      <c r="N472" s="198"/>
      <c r="O472" s="198"/>
      <c r="P472" s="198"/>
      <c r="Q472" s="198"/>
      <c r="R472" s="198"/>
      <c r="S472" s="198"/>
      <c r="T472" s="198"/>
      <c r="U472" s="198"/>
      <c r="V472" s="198"/>
      <c r="W472" s="198"/>
      <c r="X472" s="198"/>
      <c r="Y472" s="198"/>
      <c r="Z472" s="198"/>
      <c r="AA472" s="198"/>
      <c r="AB472" s="198"/>
      <c r="AC472" s="198"/>
      <c r="AD472" s="198"/>
      <c r="AE472" s="198"/>
      <c r="AF472" s="198"/>
      <c r="AG472" s="198"/>
      <c r="AH472" s="198"/>
      <c r="AI472" s="198"/>
    </row>
    <row r="473" spans="1:36" hidden="1" x14ac:dyDescent="0.2">
      <c r="A473" s="33"/>
      <c r="B473" s="33"/>
      <c r="C473" s="33"/>
      <c r="D473" s="33"/>
      <c r="E473" s="33"/>
      <c r="F473" s="33"/>
      <c r="G473" s="33"/>
      <c r="H473" s="33"/>
      <c r="I473" s="33"/>
      <c r="J473" s="33"/>
      <c r="K473" s="33"/>
      <c r="L473" s="33"/>
      <c r="M473" s="33"/>
      <c r="N473" s="33"/>
      <c r="O473" s="33"/>
      <c r="P473" s="33"/>
      <c r="Q473" s="33"/>
      <c r="R473" s="33"/>
      <c r="S473" s="33"/>
      <c r="T473" s="33"/>
      <c r="U473" s="33"/>
      <c r="V473" s="33"/>
      <c r="W473" s="33"/>
      <c r="X473" s="33"/>
      <c r="Y473" s="33"/>
      <c r="Z473" s="33"/>
      <c r="AA473" s="33"/>
      <c r="AB473" s="33"/>
      <c r="AC473" s="33"/>
      <c r="AD473" s="33"/>
      <c r="AE473" s="33"/>
      <c r="AF473" s="33"/>
      <c r="AG473" s="33"/>
      <c r="AH473" s="33"/>
      <c r="AI473" s="33"/>
      <c r="AJ473" s="33"/>
    </row>
    <row r="474" spans="1:36" ht="13.5" hidden="1" thickBot="1" x14ac:dyDescent="0.25"/>
    <row r="475" spans="1:36" ht="25.5" hidden="1" customHeight="1" thickTop="1" thickBot="1" x14ac:dyDescent="0.25">
      <c r="A475" s="192" t="s">
        <v>33</v>
      </c>
      <c r="B475" s="196" t="s">
        <v>0</v>
      </c>
      <c r="C475" s="196"/>
      <c r="D475" s="196" t="s">
        <v>12</v>
      </c>
      <c r="E475" s="196"/>
      <c r="F475" s="159"/>
      <c r="G475" s="196" t="s">
        <v>13</v>
      </c>
      <c r="H475" s="196"/>
      <c r="I475" s="159"/>
      <c r="J475" s="196" t="s">
        <v>14</v>
      </c>
      <c r="K475" s="196"/>
      <c r="L475" s="159"/>
      <c r="M475" s="196" t="s">
        <v>15</v>
      </c>
      <c r="N475" s="196"/>
      <c r="O475" s="159"/>
      <c r="P475" s="196" t="s">
        <v>27</v>
      </c>
      <c r="Q475" s="196"/>
      <c r="R475" s="159"/>
      <c r="S475" s="196" t="s">
        <v>35</v>
      </c>
      <c r="T475" s="196"/>
      <c r="U475" s="159"/>
      <c r="V475" s="196" t="s">
        <v>16</v>
      </c>
      <c r="W475" s="196"/>
      <c r="X475" s="159"/>
      <c r="Y475" s="196" t="s">
        <v>68</v>
      </c>
      <c r="Z475" s="196"/>
      <c r="AA475" s="159"/>
      <c r="AB475" s="196" t="s">
        <v>34</v>
      </c>
      <c r="AC475" s="196"/>
      <c r="AD475" s="159"/>
      <c r="AE475" s="196" t="s">
        <v>17</v>
      </c>
      <c r="AF475" s="196"/>
      <c r="AG475" s="159"/>
      <c r="AH475" s="196" t="s">
        <v>18</v>
      </c>
      <c r="AI475" s="196"/>
      <c r="AJ475" s="74"/>
    </row>
    <row r="476" spans="1:36" ht="25.5" hidden="1" thickTop="1" thickBot="1" x14ac:dyDescent="0.25">
      <c r="A476" s="201"/>
      <c r="B476" s="159" t="s">
        <v>28</v>
      </c>
      <c r="C476" s="159" t="s">
        <v>25</v>
      </c>
      <c r="D476" s="159" t="s">
        <v>28</v>
      </c>
      <c r="E476" s="159" t="s">
        <v>25</v>
      </c>
      <c r="F476" s="159"/>
      <c r="G476" s="159" t="s">
        <v>28</v>
      </c>
      <c r="H476" s="159" t="s">
        <v>25</v>
      </c>
      <c r="I476" s="159"/>
      <c r="J476" s="159" t="s">
        <v>28</v>
      </c>
      <c r="K476" s="159" t="s">
        <v>25</v>
      </c>
      <c r="L476" s="159"/>
      <c r="M476" s="159" t="s">
        <v>28</v>
      </c>
      <c r="N476" s="159" t="s">
        <v>25</v>
      </c>
      <c r="O476" s="159"/>
      <c r="P476" s="159" t="s">
        <v>28</v>
      </c>
      <c r="Q476" s="159" t="s">
        <v>25</v>
      </c>
      <c r="R476" s="159"/>
      <c r="S476" s="159" t="s">
        <v>28</v>
      </c>
      <c r="T476" s="159" t="s">
        <v>25</v>
      </c>
      <c r="U476" s="159"/>
      <c r="V476" s="159" t="s">
        <v>28</v>
      </c>
      <c r="W476" s="159" t="s">
        <v>25</v>
      </c>
      <c r="X476" s="159"/>
      <c r="Y476" s="159" t="s">
        <v>28</v>
      </c>
      <c r="Z476" s="159" t="s">
        <v>25</v>
      </c>
      <c r="AA476" s="159"/>
      <c r="AB476" s="159" t="s">
        <v>28</v>
      </c>
      <c r="AC476" s="159" t="s">
        <v>25</v>
      </c>
      <c r="AD476" s="159"/>
      <c r="AE476" s="159" t="s">
        <v>28</v>
      </c>
      <c r="AF476" s="159" t="s">
        <v>25</v>
      </c>
      <c r="AG476" s="159"/>
      <c r="AH476" s="159" t="s">
        <v>28</v>
      </c>
      <c r="AI476" s="159" t="s">
        <v>25</v>
      </c>
      <c r="AJ476" s="74"/>
    </row>
    <row r="477" spans="1:36" ht="15.95" hidden="1" customHeight="1" thickTop="1" thickBot="1" x14ac:dyDescent="0.25">
      <c r="A477" s="103" t="s">
        <v>90</v>
      </c>
      <c r="B477" s="104">
        <f t="shared" ref="B477:B513" si="86">(D477+G477+J477+M477+P477+S477+V477+Y477+AB477+AE477+AH477)</f>
        <v>0</v>
      </c>
      <c r="C477" s="104">
        <f t="shared" ref="C477:C513" si="87">(E477+H477+K477+N477+Q477+T477+W477+Z477+AC477+AF477+AI477)</f>
        <v>0</v>
      </c>
      <c r="D477" s="103"/>
      <c r="E477" s="103"/>
      <c r="F477" s="103"/>
      <c r="G477" s="103"/>
      <c r="H477" s="103"/>
      <c r="I477" s="103"/>
      <c r="J477" s="103"/>
      <c r="K477" s="103"/>
      <c r="L477" s="103"/>
      <c r="M477" s="103"/>
      <c r="N477" s="103"/>
      <c r="O477" s="103"/>
      <c r="P477" s="103"/>
      <c r="Q477" s="103"/>
      <c r="R477" s="103"/>
      <c r="S477" s="103"/>
      <c r="T477" s="103"/>
      <c r="U477" s="103"/>
      <c r="V477" s="103"/>
      <c r="W477" s="103"/>
      <c r="X477" s="103"/>
      <c r="Y477" s="103"/>
      <c r="Z477" s="103"/>
      <c r="AA477" s="103"/>
      <c r="AB477" s="103"/>
      <c r="AC477" s="103"/>
      <c r="AD477" s="103"/>
      <c r="AE477" s="103"/>
      <c r="AF477" s="103"/>
      <c r="AG477" s="103"/>
      <c r="AH477" s="103"/>
      <c r="AI477" s="103"/>
      <c r="AJ477" s="109">
        <f t="shared" ref="AJ477:AJ514" si="88">AH477+AI477</f>
        <v>0</v>
      </c>
    </row>
    <row r="478" spans="1:36" ht="15.95" hidden="1" customHeight="1" thickTop="1" thickBot="1" x14ac:dyDescent="0.25">
      <c r="A478" s="52" t="s">
        <v>122</v>
      </c>
      <c r="B478" s="104">
        <f t="shared" si="86"/>
        <v>0</v>
      </c>
      <c r="C478" s="104">
        <f t="shared" si="87"/>
        <v>0</v>
      </c>
      <c r="D478" s="103"/>
      <c r="E478" s="103"/>
      <c r="F478" s="103"/>
      <c r="G478" s="103"/>
      <c r="H478" s="103"/>
      <c r="I478" s="103"/>
      <c r="J478" s="103"/>
      <c r="K478" s="103"/>
      <c r="L478" s="103"/>
      <c r="M478" s="103"/>
      <c r="N478" s="103"/>
      <c r="O478" s="103"/>
      <c r="P478" s="103"/>
      <c r="Q478" s="103"/>
      <c r="R478" s="103"/>
      <c r="S478" s="103"/>
      <c r="T478" s="103"/>
      <c r="U478" s="103"/>
      <c r="V478" s="103"/>
      <c r="W478" s="103"/>
      <c r="X478" s="103"/>
      <c r="Y478" s="103"/>
      <c r="Z478" s="103"/>
      <c r="AA478" s="103"/>
      <c r="AB478" s="103"/>
      <c r="AC478" s="103"/>
      <c r="AD478" s="103"/>
      <c r="AE478" s="103"/>
      <c r="AF478" s="103"/>
      <c r="AG478" s="103"/>
      <c r="AH478" s="103"/>
      <c r="AI478" s="103"/>
      <c r="AJ478" s="109">
        <f t="shared" si="88"/>
        <v>0</v>
      </c>
    </row>
    <row r="479" spans="1:36" ht="15.95" hidden="1" customHeight="1" thickTop="1" thickBot="1" x14ac:dyDescent="0.25">
      <c r="A479" s="52" t="s">
        <v>99</v>
      </c>
      <c r="B479" s="104">
        <f t="shared" si="86"/>
        <v>0</v>
      </c>
      <c r="C479" s="104">
        <f t="shared" si="87"/>
        <v>0</v>
      </c>
      <c r="D479" s="103"/>
      <c r="E479" s="103"/>
      <c r="F479" s="103"/>
      <c r="G479" s="103"/>
      <c r="H479" s="103"/>
      <c r="I479" s="103"/>
      <c r="J479" s="103"/>
      <c r="K479" s="103"/>
      <c r="L479" s="103"/>
      <c r="M479" s="103"/>
      <c r="N479" s="103"/>
      <c r="O479" s="103"/>
      <c r="P479" s="103"/>
      <c r="Q479" s="103"/>
      <c r="R479" s="103"/>
      <c r="S479" s="103"/>
      <c r="T479" s="103"/>
      <c r="U479" s="103"/>
      <c r="V479" s="103"/>
      <c r="W479" s="103"/>
      <c r="X479" s="103"/>
      <c r="Y479" s="103"/>
      <c r="Z479" s="103"/>
      <c r="AA479" s="103"/>
      <c r="AB479" s="103"/>
      <c r="AC479" s="103"/>
      <c r="AD479" s="103"/>
      <c r="AE479" s="103"/>
      <c r="AF479" s="103"/>
      <c r="AG479" s="103"/>
      <c r="AH479" s="103"/>
      <c r="AI479" s="103"/>
      <c r="AJ479" s="109">
        <f t="shared" si="88"/>
        <v>0</v>
      </c>
    </row>
    <row r="480" spans="1:36" ht="15.95" hidden="1" customHeight="1" thickTop="1" thickBot="1" x14ac:dyDescent="0.25">
      <c r="A480" s="52" t="s">
        <v>96</v>
      </c>
      <c r="B480" s="104">
        <f>(D480+G480+J480+M480+P480+S480+V480+Y480+AB480+AE480+AH480)</f>
        <v>0</v>
      </c>
      <c r="C480" s="104">
        <f t="shared" si="87"/>
        <v>0</v>
      </c>
      <c r="D480" s="103"/>
      <c r="E480" s="103"/>
      <c r="F480" s="103"/>
      <c r="G480" s="103"/>
      <c r="H480" s="103"/>
      <c r="I480" s="103"/>
      <c r="J480" s="103"/>
      <c r="K480" s="103"/>
      <c r="L480" s="103"/>
      <c r="M480" s="103"/>
      <c r="N480" s="103"/>
      <c r="O480" s="103"/>
      <c r="P480" s="103"/>
      <c r="Q480" s="103"/>
      <c r="R480" s="103"/>
      <c r="S480" s="103"/>
      <c r="T480" s="103"/>
      <c r="U480" s="103"/>
      <c r="V480" s="103"/>
      <c r="W480" s="103"/>
      <c r="X480" s="103"/>
      <c r="Y480" s="103"/>
      <c r="Z480" s="103"/>
      <c r="AA480" s="103"/>
      <c r="AB480" s="103"/>
      <c r="AC480" s="103"/>
      <c r="AD480" s="103"/>
      <c r="AE480" s="103"/>
      <c r="AF480" s="103"/>
      <c r="AG480" s="103"/>
      <c r="AH480" s="103"/>
      <c r="AI480" s="103"/>
      <c r="AJ480" s="109">
        <f t="shared" si="88"/>
        <v>0</v>
      </c>
    </row>
    <row r="481" spans="1:36" ht="15.95" hidden="1" customHeight="1" thickTop="1" thickBot="1" x14ac:dyDescent="0.25">
      <c r="A481" s="52" t="s">
        <v>91</v>
      </c>
      <c r="B481" s="104">
        <f>(D481+G481+J481+M481+P481+S481+V481+Y481+AB481+AE481+AH481)</f>
        <v>0</v>
      </c>
      <c r="C481" s="104">
        <f t="shared" si="87"/>
        <v>0</v>
      </c>
      <c r="D481" s="103"/>
      <c r="E481" s="103"/>
      <c r="F481" s="103"/>
      <c r="G481" s="103"/>
      <c r="H481" s="103"/>
      <c r="I481" s="103"/>
      <c r="J481" s="103"/>
      <c r="K481" s="103"/>
      <c r="L481" s="103"/>
      <c r="M481" s="103"/>
      <c r="N481" s="103"/>
      <c r="O481" s="103"/>
      <c r="P481" s="103"/>
      <c r="Q481" s="103"/>
      <c r="R481" s="103"/>
      <c r="S481" s="103"/>
      <c r="T481" s="103"/>
      <c r="U481" s="103"/>
      <c r="V481" s="103"/>
      <c r="W481" s="103"/>
      <c r="X481" s="103"/>
      <c r="Y481" s="103"/>
      <c r="Z481" s="103"/>
      <c r="AA481" s="103"/>
      <c r="AB481" s="103"/>
      <c r="AC481" s="103"/>
      <c r="AD481" s="103"/>
      <c r="AE481" s="103"/>
      <c r="AF481" s="103"/>
      <c r="AG481" s="103"/>
      <c r="AH481" s="103"/>
      <c r="AI481" s="103"/>
      <c r="AJ481" s="109">
        <f t="shared" si="88"/>
        <v>0</v>
      </c>
    </row>
    <row r="482" spans="1:36" ht="15.95" hidden="1" customHeight="1" thickTop="1" thickBot="1" x14ac:dyDescent="0.25">
      <c r="A482" s="52" t="s">
        <v>88</v>
      </c>
      <c r="B482" s="104">
        <f t="shared" si="86"/>
        <v>0</v>
      </c>
      <c r="C482" s="104">
        <f t="shared" si="87"/>
        <v>0</v>
      </c>
      <c r="D482" s="103"/>
      <c r="E482" s="103"/>
      <c r="F482" s="103"/>
      <c r="G482" s="103"/>
      <c r="H482" s="103"/>
      <c r="I482" s="103"/>
      <c r="J482" s="103"/>
      <c r="K482" s="103"/>
      <c r="L482" s="103"/>
      <c r="M482" s="103"/>
      <c r="N482" s="103"/>
      <c r="O482" s="103"/>
      <c r="P482" s="103"/>
      <c r="Q482" s="103"/>
      <c r="R482" s="103"/>
      <c r="S482" s="103"/>
      <c r="T482" s="103"/>
      <c r="U482" s="103"/>
      <c r="V482" s="103"/>
      <c r="W482" s="103"/>
      <c r="X482" s="103"/>
      <c r="Y482" s="103"/>
      <c r="Z482" s="103"/>
      <c r="AA482" s="103"/>
      <c r="AB482" s="103"/>
      <c r="AC482" s="103"/>
      <c r="AD482" s="103"/>
      <c r="AE482" s="103"/>
      <c r="AF482" s="103"/>
      <c r="AG482" s="103"/>
      <c r="AH482" s="103"/>
      <c r="AI482" s="103"/>
      <c r="AJ482" s="109">
        <f t="shared" si="88"/>
        <v>0</v>
      </c>
    </row>
    <row r="483" spans="1:36" ht="15.95" hidden="1" customHeight="1" thickTop="1" thickBot="1" x14ac:dyDescent="0.25">
      <c r="A483" s="52" t="s">
        <v>93</v>
      </c>
      <c r="B483" s="104">
        <f t="shared" si="86"/>
        <v>0</v>
      </c>
      <c r="C483" s="104">
        <f t="shared" si="87"/>
        <v>0</v>
      </c>
      <c r="D483" s="103"/>
      <c r="E483" s="103"/>
      <c r="F483" s="103"/>
      <c r="G483" s="103"/>
      <c r="H483" s="103"/>
      <c r="I483" s="103"/>
      <c r="J483" s="103"/>
      <c r="K483" s="103"/>
      <c r="L483" s="103"/>
      <c r="M483" s="103"/>
      <c r="N483" s="103"/>
      <c r="O483" s="103"/>
      <c r="P483" s="103"/>
      <c r="Q483" s="103"/>
      <c r="R483" s="103"/>
      <c r="S483" s="103"/>
      <c r="T483" s="103"/>
      <c r="U483" s="103"/>
      <c r="V483" s="103"/>
      <c r="W483" s="103"/>
      <c r="X483" s="103"/>
      <c r="Y483" s="103"/>
      <c r="Z483" s="103"/>
      <c r="AA483" s="103"/>
      <c r="AB483" s="103"/>
      <c r="AC483" s="103"/>
      <c r="AD483" s="103"/>
      <c r="AE483" s="103"/>
      <c r="AF483" s="103"/>
      <c r="AG483" s="103"/>
      <c r="AH483" s="103"/>
      <c r="AI483" s="103"/>
      <c r="AJ483" s="109">
        <f t="shared" si="88"/>
        <v>0</v>
      </c>
    </row>
    <row r="484" spans="1:36" ht="15.95" hidden="1" customHeight="1" thickTop="1" thickBot="1" x14ac:dyDescent="0.25">
      <c r="A484" s="52" t="s">
        <v>89</v>
      </c>
      <c r="B484" s="104">
        <f t="shared" si="86"/>
        <v>0</v>
      </c>
      <c r="C484" s="104">
        <f t="shared" si="87"/>
        <v>0</v>
      </c>
      <c r="D484" s="103"/>
      <c r="E484" s="103"/>
      <c r="F484" s="103"/>
      <c r="G484" s="103"/>
      <c r="H484" s="103"/>
      <c r="I484" s="103"/>
      <c r="J484" s="103"/>
      <c r="K484" s="103"/>
      <c r="L484" s="103"/>
      <c r="M484" s="103"/>
      <c r="N484" s="103"/>
      <c r="O484" s="103"/>
      <c r="P484" s="103"/>
      <c r="Q484" s="103"/>
      <c r="R484" s="103"/>
      <c r="S484" s="103"/>
      <c r="T484" s="103"/>
      <c r="U484" s="103"/>
      <c r="V484" s="103"/>
      <c r="W484" s="103"/>
      <c r="X484" s="103"/>
      <c r="Y484" s="103"/>
      <c r="Z484" s="103"/>
      <c r="AA484" s="103"/>
      <c r="AB484" s="103"/>
      <c r="AC484" s="103"/>
      <c r="AD484" s="103"/>
      <c r="AE484" s="103"/>
      <c r="AF484" s="103"/>
      <c r="AG484" s="103"/>
      <c r="AH484" s="103"/>
      <c r="AI484" s="105"/>
      <c r="AJ484" s="109">
        <f t="shared" si="88"/>
        <v>0</v>
      </c>
    </row>
    <row r="485" spans="1:36" ht="15.95" hidden="1" customHeight="1" thickTop="1" thickBot="1" x14ac:dyDescent="0.25">
      <c r="A485" s="52" t="s">
        <v>78</v>
      </c>
      <c r="B485" s="104">
        <f t="shared" si="86"/>
        <v>0</v>
      </c>
      <c r="C485" s="104">
        <f t="shared" si="87"/>
        <v>0</v>
      </c>
      <c r="D485" s="103"/>
      <c r="E485" s="103"/>
      <c r="F485" s="103"/>
      <c r="G485" s="103"/>
      <c r="H485" s="103"/>
      <c r="I485" s="103"/>
      <c r="J485" s="103"/>
      <c r="K485" s="103"/>
      <c r="L485" s="103"/>
      <c r="M485" s="103"/>
      <c r="N485" s="103"/>
      <c r="O485" s="103"/>
      <c r="P485" s="103"/>
      <c r="Q485" s="103"/>
      <c r="R485" s="103"/>
      <c r="S485" s="103"/>
      <c r="T485" s="103"/>
      <c r="U485" s="103"/>
      <c r="V485" s="103"/>
      <c r="W485" s="103"/>
      <c r="X485" s="103"/>
      <c r="Y485" s="103"/>
      <c r="Z485" s="103"/>
      <c r="AA485" s="103"/>
      <c r="AB485" s="103"/>
      <c r="AC485" s="103"/>
      <c r="AD485" s="103"/>
      <c r="AE485" s="103"/>
      <c r="AF485" s="103"/>
      <c r="AG485" s="103"/>
      <c r="AH485" s="103"/>
      <c r="AI485" s="103"/>
      <c r="AJ485" s="109">
        <f t="shared" si="88"/>
        <v>0</v>
      </c>
    </row>
    <row r="486" spans="1:36" ht="15.95" hidden="1" customHeight="1" thickTop="1" thickBot="1" x14ac:dyDescent="0.25">
      <c r="A486" s="52" t="s">
        <v>95</v>
      </c>
      <c r="B486" s="104">
        <f t="shared" si="86"/>
        <v>0</v>
      </c>
      <c r="C486" s="104">
        <f t="shared" si="87"/>
        <v>0</v>
      </c>
      <c r="D486" s="103"/>
      <c r="E486" s="103"/>
      <c r="F486" s="103"/>
      <c r="G486" s="103"/>
      <c r="H486" s="103"/>
      <c r="I486" s="103"/>
      <c r="J486" s="103"/>
      <c r="K486" s="103"/>
      <c r="L486" s="103"/>
      <c r="M486" s="103"/>
      <c r="N486" s="103"/>
      <c r="O486" s="103"/>
      <c r="P486" s="103"/>
      <c r="Q486" s="103"/>
      <c r="R486" s="103"/>
      <c r="S486" s="103"/>
      <c r="T486" s="103"/>
      <c r="U486" s="103"/>
      <c r="V486" s="103"/>
      <c r="W486" s="103"/>
      <c r="X486" s="103"/>
      <c r="Y486" s="103"/>
      <c r="Z486" s="103"/>
      <c r="AA486" s="103"/>
      <c r="AB486" s="103"/>
      <c r="AC486" s="103"/>
      <c r="AD486" s="103"/>
      <c r="AE486" s="103"/>
      <c r="AF486" s="103"/>
      <c r="AG486" s="103"/>
      <c r="AH486" s="103"/>
      <c r="AI486" s="103"/>
      <c r="AJ486" s="109">
        <f t="shared" si="88"/>
        <v>0</v>
      </c>
    </row>
    <row r="487" spans="1:36" ht="15.95" hidden="1" customHeight="1" thickTop="1" thickBot="1" x14ac:dyDescent="0.25">
      <c r="A487" s="52" t="s">
        <v>98</v>
      </c>
      <c r="B487" s="104">
        <f t="shared" si="86"/>
        <v>0</v>
      </c>
      <c r="C487" s="104">
        <f t="shared" si="87"/>
        <v>0</v>
      </c>
      <c r="D487" s="103"/>
      <c r="E487" s="103"/>
      <c r="F487" s="103"/>
      <c r="G487" s="103"/>
      <c r="H487" s="103"/>
      <c r="I487" s="103"/>
      <c r="J487" s="103"/>
      <c r="K487" s="103"/>
      <c r="L487" s="103"/>
      <c r="M487" s="103"/>
      <c r="N487" s="103"/>
      <c r="O487" s="103"/>
      <c r="P487" s="103"/>
      <c r="Q487" s="103"/>
      <c r="R487" s="103"/>
      <c r="S487" s="103"/>
      <c r="T487" s="103"/>
      <c r="U487" s="103"/>
      <c r="V487" s="103"/>
      <c r="W487" s="103"/>
      <c r="X487" s="103"/>
      <c r="Y487" s="103"/>
      <c r="Z487" s="103"/>
      <c r="AA487" s="103"/>
      <c r="AB487" s="103"/>
      <c r="AC487" s="103"/>
      <c r="AD487" s="103"/>
      <c r="AE487" s="103"/>
      <c r="AF487" s="103"/>
      <c r="AG487" s="103"/>
      <c r="AH487" s="103"/>
      <c r="AI487" s="103"/>
      <c r="AJ487" s="109">
        <f t="shared" si="88"/>
        <v>0</v>
      </c>
    </row>
    <row r="488" spans="1:36" ht="15.95" hidden="1" customHeight="1" thickTop="1" thickBot="1" x14ac:dyDescent="0.25">
      <c r="A488" s="52" t="s">
        <v>83</v>
      </c>
      <c r="B488" s="104">
        <f t="shared" si="86"/>
        <v>0</v>
      </c>
      <c r="C488" s="104">
        <f t="shared" si="87"/>
        <v>0</v>
      </c>
      <c r="D488" s="103"/>
      <c r="E488" s="103"/>
      <c r="F488" s="103"/>
      <c r="G488" s="103"/>
      <c r="H488" s="103"/>
      <c r="I488" s="103"/>
      <c r="J488" s="103"/>
      <c r="K488" s="103"/>
      <c r="L488" s="103"/>
      <c r="M488" s="103"/>
      <c r="N488" s="103"/>
      <c r="O488" s="103"/>
      <c r="P488" s="103"/>
      <c r="Q488" s="103"/>
      <c r="R488" s="103"/>
      <c r="S488" s="103"/>
      <c r="T488" s="103"/>
      <c r="U488" s="103"/>
      <c r="V488" s="103"/>
      <c r="W488" s="103"/>
      <c r="X488" s="103"/>
      <c r="Y488" s="103"/>
      <c r="Z488" s="103"/>
      <c r="AA488" s="103"/>
      <c r="AB488" s="103"/>
      <c r="AC488" s="103"/>
      <c r="AD488" s="103"/>
      <c r="AE488" s="103"/>
      <c r="AF488" s="103"/>
      <c r="AG488" s="103"/>
      <c r="AH488" s="103"/>
      <c r="AI488" s="103"/>
      <c r="AJ488" s="109">
        <f t="shared" si="88"/>
        <v>0</v>
      </c>
    </row>
    <row r="489" spans="1:36" ht="15.95" hidden="1" customHeight="1" thickTop="1" thickBot="1" x14ac:dyDescent="0.25">
      <c r="A489" s="52" t="s">
        <v>85</v>
      </c>
      <c r="B489" s="104">
        <f t="shared" si="86"/>
        <v>0</v>
      </c>
      <c r="C489" s="104">
        <f t="shared" si="87"/>
        <v>0</v>
      </c>
      <c r="D489" s="103"/>
      <c r="E489" s="103"/>
      <c r="F489" s="103"/>
      <c r="G489" s="103"/>
      <c r="H489" s="103"/>
      <c r="I489" s="103"/>
      <c r="J489" s="103"/>
      <c r="K489" s="103"/>
      <c r="L489" s="103"/>
      <c r="M489" s="103"/>
      <c r="N489" s="103"/>
      <c r="O489" s="103"/>
      <c r="P489" s="103"/>
      <c r="Q489" s="103"/>
      <c r="R489" s="103"/>
      <c r="S489" s="103"/>
      <c r="T489" s="103"/>
      <c r="U489" s="103"/>
      <c r="V489" s="103"/>
      <c r="W489" s="103"/>
      <c r="X489" s="103"/>
      <c r="Y489" s="103"/>
      <c r="Z489" s="103"/>
      <c r="AA489" s="103"/>
      <c r="AB489" s="103"/>
      <c r="AC489" s="103"/>
      <c r="AD489" s="103"/>
      <c r="AE489" s="103"/>
      <c r="AF489" s="103"/>
      <c r="AG489" s="103"/>
      <c r="AH489" s="103"/>
      <c r="AI489" s="103"/>
      <c r="AJ489" s="109">
        <f t="shared" si="88"/>
        <v>0</v>
      </c>
    </row>
    <row r="490" spans="1:36" ht="15.95" hidden="1" customHeight="1" thickTop="1" thickBot="1" x14ac:dyDescent="0.25">
      <c r="A490" s="52" t="s">
        <v>81</v>
      </c>
      <c r="B490" s="104">
        <f t="shared" si="86"/>
        <v>0</v>
      </c>
      <c r="C490" s="104">
        <f t="shared" si="87"/>
        <v>0</v>
      </c>
      <c r="D490" s="103"/>
      <c r="E490" s="103"/>
      <c r="F490" s="103"/>
      <c r="G490" s="103"/>
      <c r="H490" s="103"/>
      <c r="I490" s="103"/>
      <c r="J490" s="103"/>
      <c r="K490" s="103"/>
      <c r="L490" s="103"/>
      <c r="M490" s="103"/>
      <c r="N490" s="103"/>
      <c r="O490" s="103"/>
      <c r="P490" s="103"/>
      <c r="Q490" s="103"/>
      <c r="R490" s="103"/>
      <c r="S490" s="103"/>
      <c r="T490" s="103"/>
      <c r="U490" s="103"/>
      <c r="V490" s="103"/>
      <c r="W490" s="103"/>
      <c r="X490" s="103"/>
      <c r="Y490" s="103"/>
      <c r="Z490" s="103"/>
      <c r="AA490" s="103"/>
      <c r="AB490" s="103"/>
      <c r="AC490" s="103"/>
      <c r="AD490" s="103"/>
      <c r="AE490" s="103"/>
      <c r="AF490" s="103"/>
      <c r="AG490" s="103"/>
      <c r="AH490" s="103"/>
      <c r="AI490" s="103"/>
      <c r="AJ490" s="109">
        <f t="shared" si="88"/>
        <v>0</v>
      </c>
    </row>
    <row r="491" spans="1:36" ht="15.95" hidden="1" customHeight="1" thickTop="1" thickBot="1" x14ac:dyDescent="0.25">
      <c r="A491" s="52" t="s">
        <v>80</v>
      </c>
      <c r="B491" s="104">
        <f t="shared" si="86"/>
        <v>0</v>
      </c>
      <c r="C491" s="104">
        <f t="shared" si="87"/>
        <v>0</v>
      </c>
      <c r="D491" s="103"/>
      <c r="E491" s="103"/>
      <c r="F491" s="103"/>
      <c r="G491" s="103"/>
      <c r="H491" s="103"/>
      <c r="I491" s="103"/>
      <c r="J491" s="103"/>
      <c r="K491" s="103"/>
      <c r="L491" s="103"/>
      <c r="M491" s="103"/>
      <c r="N491" s="103"/>
      <c r="O491" s="103"/>
      <c r="P491" s="103"/>
      <c r="Q491" s="103"/>
      <c r="R491" s="103"/>
      <c r="S491" s="103"/>
      <c r="T491" s="103"/>
      <c r="U491" s="103"/>
      <c r="V491" s="103"/>
      <c r="W491" s="103"/>
      <c r="X491" s="103"/>
      <c r="Y491" s="103"/>
      <c r="Z491" s="103"/>
      <c r="AA491" s="103"/>
      <c r="AB491" s="103"/>
      <c r="AC491" s="103"/>
      <c r="AD491" s="103"/>
      <c r="AE491" s="103"/>
      <c r="AF491" s="103"/>
      <c r="AG491" s="103"/>
      <c r="AH491" s="103"/>
      <c r="AI491" s="103"/>
      <c r="AJ491" s="109">
        <f t="shared" si="88"/>
        <v>0</v>
      </c>
    </row>
    <row r="492" spans="1:36" ht="15.95" hidden="1" customHeight="1" thickTop="1" thickBot="1" x14ac:dyDescent="0.25">
      <c r="A492" s="52" t="s">
        <v>107</v>
      </c>
      <c r="B492" s="104">
        <f t="shared" si="86"/>
        <v>0</v>
      </c>
      <c r="C492" s="104">
        <f t="shared" si="87"/>
        <v>0</v>
      </c>
      <c r="D492" s="103"/>
      <c r="E492" s="103"/>
      <c r="F492" s="103"/>
      <c r="G492" s="103"/>
      <c r="H492" s="103"/>
      <c r="I492" s="103"/>
      <c r="J492" s="103"/>
      <c r="K492" s="103"/>
      <c r="L492" s="103"/>
      <c r="M492" s="103"/>
      <c r="N492" s="103"/>
      <c r="O492" s="103"/>
      <c r="P492" s="103"/>
      <c r="Q492" s="103"/>
      <c r="R492" s="103"/>
      <c r="S492" s="103"/>
      <c r="T492" s="103"/>
      <c r="U492" s="103"/>
      <c r="V492" s="103"/>
      <c r="W492" s="103"/>
      <c r="X492" s="103"/>
      <c r="Y492" s="103"/>
      <c r="Z492" s="103"/>
      <c r="AA492" s="103"/>
      <c r="AB492" s="103"/>
      <c r="AC492" s="103"/>
      <c r="AD492" s="103"/>
      <c r="AE492" s="103"/>
      <c r="AF492" s="103"/>
      <c r="AG492" s="103"/>
      <c r="AH492" s="103"/>
      <c r="AI492" s="103"/>
      <c r="AJ492" s="109">
        <f t="shared" si="88"/>
        <v>0</v>
      </c>
    </row>
    <row r="493" spans="1:36" ht="15.95" hidden="1" customHeight="1" thickTop="1" thickBot="1" x14ac:dyDescent="0.25">
      <c r="A493" s="52" t="s">
        <v>79</v>
      </c>
      <c r="B493" s="104">
        <f t="shared" si="86"/>
        <v>0</v>
      </c>
      <c r="C493" s="104">
        <f t="shared" si="87"/>
        <v>0</v>
      </c>
      <c r="D493" s="103"/>
      <c r="E493" s="103"/>
      <c r="F493" s="103"/>
      <c r="G493" s="103"/>
      <c r="H493" s="103"/>
      <c r="I493" s="103"/>
      <c r="J493" s="103"/>
      <c r="K493" s="103"/>
      <c r="L493" s="103"/>
      <c r="M493" s="103"/>
      <c r="N493" s="103"/>
      <c r="O493" s="103"/>
      <c r="P493" s="103"/>
      <c r="Q493" s="103"/>
      <c r="R493" s="103"/>
      <c r="S493" s="103"/>
      <c r="T493" s="103"/>
      <c r="U493" s="103"/>
      <c r="V493" s="103"/>
      <c r="W493" s="103"/>
      <c r="X493" s="103"/>
      <c r="Y493" s="103"/>
      <c r="Z493" s="103"/>
      <c r="AA493" s="103"/>
      <c r="AB493" s="103"/>
      <c r="AC493" s="103"/>
      <c r="AD493" s="103"/>
      <c r="AE493" s="103"/>
      <c r="AF493" s="103"/>
      <c r="AG493" s="103"/>
      <c r="AH493" s="103"/>
      <c r="AI493" s="103"/>
      <c r="AJ493" s="109">
        <f t="shared" si="88"/>
        <v>0</v>
      </c>
    </row>
    <row r="494" spans="1:36" ht="15.95" hidden="1" customHeight="1" thickTop="1" thickBot="1" x14ac:dyDescent="0.25">
      <c r="A494" s="52" t="s">
        <v>84</v>
      </c>
      <c r="B494" s="104">
        <f t="shared" si="86"/>
        <v>0</v>
      </c>
      <c r="C494" s="104">
        <f t="shared" si="87"/>
        <v>0</v>
      </c>
      <c r="D494" s="103"/>
      <c r="E494" s="103"/>
      <c r="F494" s="103"/>
      <c r="G494" s="103"/>
      <c r="H494" s="103"/>
      <c r="I494" s="103"/>
      <c r="J494" s="103"/>
      <c r="K494" s="103"/>
      <c r="L494" s="103"/>
      <c r="M494" s="103"/>
      <c r="N494" s="103"/>
      <c r="O494" s="103"/>
      <c r="P494" s="103"/>
      <c r="Q494" s="103"/>
      <c r="R494" s="103"/>
      <c r="S494" s="103"/>
      <c r="T494" s="103"/>
      <c r="U494" s="103"/>
      <c r="V494" s="103"/>
      <c r="W494" s="103"/>
      <c r="X494" s="103"/>
      <c r="Y494" s="103"/>
      <c r="Z494" s="103"/>
      <c r="AA494" s="103"/>
      <c r="AB494" s="103"/>
      <c r="AC494" s="103"/>
      <c r="AD494" s="103"/>
      <c r="AE494" s="103"/>
      <c r="AF494" s="103"/>
      <c r="AG494" s="103"/>
      <c r="AH494" s="103"/>
      <c r="AI494" s="103"/>
      <c r="AJ494" s="109">
        <f t="shared" si="88"/>
        <v>0</v>
      </c>
    </row>
    <row r="495" spans="1:36" ht="15.95" hidden="1" customHeight="1" thickTop="1" thickBot="1" x14ac:dyDescent="0.25">
      <c r="A495" s="52" t="s">
        <v>100</v>
      </c>
      <c r="B495" s="104">
        <f t="shared" si="86"/>
        <v>0</v>
      </c>
      <c r="C495" s="104">
        <f t="shared" si="87"/>
        <v>0</v>
      </c>
      <c r="D495" s="103"/>
      <c r="E495" s="103"/>
      <c r="F495" s="103"/>
      <c r="G495" s="103"/>
      <c r="H495" s="103"/>
      <c r="I495" s="103"/>
      <c r="J495" s="103"/>
      <c r="K495" s="103"/>
      <c r="L495" s="103"/>
      <c r="M495" s="103"/>
      <c r="N495" s="103"/>
      <c r="O495" s="103"/>
      <c r="P495" s="103"/>
      <c r="Q495" s="103"/>
      <c r="R495" s="103"/>
      <c r="S495" s="103"/>
      <c r="T495" s="103"/>
      <c r="U495" s="103"/>
      <c r="V495" s="103"/>
      <c r="W495" s="103"/>
      <c r="X495" s="103"/>
      <c r="Y495" s="103"/>
      <c r="Z495" s="103"/>
      <c r="AA495" s="103"/>
      <c r="AB495" s="103"/>
      <c r="AC495" s="103"/>
      <c r="AD495" s="103"/>
      <c r="AE495" s="103"/>
      <c r="AF495" s="103"/>
      <c r="AG495" s="103"/>
      <c r="AH495" s="103"/>
      <c r="AI495" s="103"/>
      <c r="AJ495" s="109">
        <f t="shared" si="88"/>
        <v>0</v>
      </c>
    </row>
    <row r="496" spans="1:36" ht="15.95" hidden="1" customHeight="1" thickTop="1" thickBot="1" x14ac:dyDescent="0.25">
      <c r="A496" s="52" t="s">
        <v>92</v>
      </c>
      <c r="B496" s="104">
        <f t="shared" si="86"/>
        <v>0</v>
      </c>
      <c r="C496" s="104">
        <f t="shared" si="87"/>
        <v>0</v>
      </c>
      <c r="D496" s="103"/>
      <c r="E496" s="103"/>
      <c r="F496" s="103"/>
      <c r="G496" s="103"/>
      <c r="H496" s="103"/>
      <c r="I496" s="103"/>
      <c r="J496" s="103"/>
      <c r="K496" s="103"/>
      <c r="L496" s="103"/>
      <c r="M496" s="103"/>
      <c r="N496" s="103"/>
      <c r="O496" s="103"/>
      <c r="P496" s="103"/>
      <c r="Q496" s="103"/>
      <c r="R496" s="103"/>
      <c r="S496" s="103"/>
      <c r="T496" s="103"/>
      <c r="U496" s="103"/>
      <c r="V496" s="103"/>
      <c r="W496" s="103"/>
      <c r="X496" s="103"/>
      <c r="Y496" s="103"/>
      <c r="Z496" s="103"/>
      <c r="AA496" s="103"/>
      <c r="AB496" s="103"/>
      <c r="AC496" s="103"/>
      <c r="AD496" s="103"/>
      <c r="AE496" s="103"/>
      <c r="AF496" s="103"/>
      <c r="AG496" s="103"/>
      <c r="AH496" s="103"/>
      <c r="AI496" s="103"/>
      <c r="AJ496" s="109">
        <f t="shared" si="88"/>
        <v>0</v>
      </c>
    </row>
    <row r="497" spans="1:36" ht="15.95" hidden="1" customHeight="1" thickTop="1" thickBot="1" x14ac:dyDescent="0.25">
      <c r="A497" s="52" t="s">
        <v>101</v>
      </c>
      <c r="B497" s="104">
        <f t="shared" si="86"/>
        <v>0</v>
      </c>
      <c r="C497" s="104">
        <f t="shared" si="87"/>
        <v>0</v>
      </c>
      <c r="D497" s="103"/>
      <c r="E497" s="103"/>
      <c r="F497" s="103"/>
      <c r="G497" s="103"/>
      <c r="H497" s="103"/>
      <c r="I497" s="103"/>
      <c r="J497" s="103"/>
      <c r="K497" s="103"/>
      <c r="L497" s="103"/>
      <c r="M497" s="103"/>
      <c r="N497" s="103"/>
      <c r="O497" s="103"/>
      <c r="P497" s="103"/>
      <c r="Q497" s="103"/>
      <c r="R497" s="103"/>
      <c r="S497" s="103"/>
      <c r="T497" s="103"/>
      <c r="U497" s="103"/>
      <c r="V497" s="103"/>
      <c r="W497" s="103"/>
      <c r="X497" s="103"/>
      <c r="Y497" s="103"/>
      <c r="Z497" s="103"/>
      <c r="AA497" s="103"/>
      <c r="AB497" s="103"/>
      <c r="AC497" s="103"/>
      <c r="AD497" s="103"/>
      <c r="AE497" s="103"/>
      <c r="AF497" s="103"/>
      <c r="AG497" s="103"/>
      <c r="AH497" s="103"/>
      <c r="AI497" s="103"/>
      <c r="AJ497" s="109">
        <f t="shared" si="88"/>
        <v>0</v>
      </c>
    </row>
    <row r="498" spans="1:36" ht="15.95" hidden="1" customHeight="1" thickTop="1" thickBot="1" x14ac:dyDescent="0.25">
      <c r="A498" s="51" t="s">
        <v>115</v>
      </c>
      <c r="B498" s="104">
        <f t="shared" si="86"/>
        <v>0</v>
      </c>
      <c r="C498" s="104">
        <f t="shared" si="87"/>
        <v>0</v>
      </c>
      <c r="D498" s="103"/>
      <c r="E498" s="103"/>
      <c r="F498" s="103"/>
      <c r="G498" s="103"/>
      <c r="H498" s="103"/>
      <c r="I498" s="103"/>
      <c r="J498" s="103"/>
      <c r="K498" s="103"/>
      <c r="L498" s="103"/>
      <c r="M498" s="103"/>
      <c r="N498" s="103"/>
      <c r="O498" s="103"/>
      <c r="P498" s="103"/>
      <c r="Q498" s="103"/>
      <c r="R498" s="103"/>
      <c r="S498" s="103"/>
      <c r="T498" s="103"/>
      <c r="U498" s="103"/>
      <c r="V498" s="103"/>
      <c r="W498" s="103"/>
      <c r="X498" s="103"/>
      <c r="Y498" s="103"/>
      <c r="Z498" s="103"/>
      <c r="AA498" s="103"/>
      <c r="AB498" s="103"/>
      <c r="AC498" s="103"/>
      <c r="AD498" s="103"/>
      <c r="AE498" s="103"/>
      <c r="AF498" s="103"/>
      <c r="AG498" s="103"/>
      <c r="AH498" s="103"/>
      <c r="AI498" s="103"/>
      <c r="AJ498" s="109">
        <f t="shared" si="88"/>
        <v>0</v>
      </c>
    </row>
    <row r="499" spans="1:36" ht="15.95" hidden="1" customHeight="1" thickTop="1" thickBot="1" x14ac:dyDescent="0.25">
      <c r="A499" s="52" t="s">
        <v>106</v>
      </c>
      <c r="B499" s="104">
        <f t="shared" si="86"/>
        <v>0</v>
      </c>
      <c r="C499" s="104">
        <f t="shared" si="87"/>
        <v>0</v>
      </c>
      <c r="D499" s="103"/>
      <c r="E499" s="103"/>
      <c r="F499" s="103"/>
      <c r="G499" s="103"/>
      <c r="H499" s="103"/>
      <c r="I499" s="103"/>
      <c r="J499" s="103"/>
      <c r="K499" s="103"/>
      <c r="L499" s="103"/>
      <c r="M499" s="103"/>
      <c r="N499" s="103"/>
      <c r="O499" s="103"/>
      <c r="P499" s="103"/>
      <c r="Q499" s="103"/>
      <c r="R499" s="103"/>
      <c r="S499" s="103"/>
      <c r="T499" s="103"/>
      <c r="U499" s="103"/>
      <c r="V499" s="103"/>
      <c r="W499" s="103"/>
      <c r="X499" s="103"/>
      <c r="Y499" s="103"/>
      <c r="Z499" s="103"/>
      <c r="AA499" s="103"/>
      <c r="AB499" s="103"/>
      <c r="AC499" s="103"/>
      <c r="AD499" s="103"/>
      <c r="AE499" s="103"/>
      <c r="AF499" s="103"/>
      <c r="AG499" s="103"/>
      <c r="AH499" s="103"/>
      <c r="AI499" s="103"/>
      <c r="AJ499" s="109">
        <f t="shared" si="88"/>
        <v>0</v>
      </c>
    </row>
    <row r="500" spans="1:36" ht="15.95" hidden="1" customHeight="1" thickTop="1" thickBot="1" x14ac:dyDescent="0.25">
      <c r="A500" s="52" t="s">
        <v>82</v>
      </c>
      <c r="B500" s="104">
        <f t="shared" si="86"/>
        <v>0</v>
      </c>
      <c r="C500" s="104">
        <f t="shared" si="87"/>
        <v>0</v>
      </c>
      <c r="D500" s="103"/>
      <c r="E500" s="103"/>
      <c r="F500" s="103"/>
      <c r="G500" s="103"/>
      <c r="H500" s="103"/>
      <c r="I500" s="103"/>
      <c r="J500" s="103"/>
      <c r="K500" s="103"/>
      <c r="L500" s="103"/>
      <c r="M500" s="103"/>
      <c r="N500" s="103"/>
      <c r="O500" s="103"/>
      <c r="P500" s="103"/>
      <c r="Q500" s="103"/>
      <c r="R500" s="103"/>
      <c r="S500" s="103"/>
      <c r="T500" s="103"/>
      <c r="U500" s="103"/>
      <c r="V500" s="103"/>
      <c r="W500" s="103"/>
      <c r="X500" s="103"/>
      <c r="Y500" s="103"/>
      <c r="Z500" s="103"/>
      <c r="AA500" s="103"/>
      <c r="AB500" s="103"/>
      <c r="AC500" s="103"/>
      <c r="AD500" s="103"/>
      <c r="AE500" s="103"/>
      <c r="AF500" s="103"/>
      <c r="AG500" s="103"/>
      <c r="AH500" s="103"/>
      <c r="AI500" s="103"/>
      <c r="AJ500" s="109">
        <f t="shared" si="88"/>
        <v>0</v>
      </c>
    </row>
    <row r="501" spans="1:36" ht="15.95" hidden="1" customHeight="1" thickTop="1" thickBot="1" x14ac:dyDescent="0.25">
      <c r="A501" s="52" t="s">
        <v>104</v>
      </c>
      <c r="B501" s="104">
        <f t="shared" si="86"/>
        <v>0</v>
      </c>
      <c r="C501" s="104">
        <f t="shared" si="87"/>
        <v>0</v>
      </c>
      <c r="D501" s="103"/>
      <c r="E501" s="103"/>
      <c r="F501" s="103"/>
      <c r="G501" s="103"/>
      <c r="H501" s="103"/>
      <c r="I501" s="103"/>
      <c r="J501" s="103"/>
      <c r="K501" s="103"/>
      <c r="L501" s="103"/>
      <c r="M501" s="103"/>
      <c r="N501" s="103"/>
      <c r="O501" s="103"/>
      <c r="P501" s="103"/>
      <c r="Q501" s="103"/>
      <c r="R501" s="103"/>
      <c r="S501" s="103"/>
      <c r="T501" s="103"/>
      <c r="U501" s="103"/>
      <c r="V501" s="103"/>
      <c r="W501" s="103"/>
      <c r="X501" s="103"/>
      <c r="Y501" s="103"/>
      <c r="Z501" s="103"/>
      <c r="AA501" s="103"/>
      <c r="AB501" s="103"/>
      <c r="AC501" s="103"/>
      <c r="AD501" s="103"/>
      <c r="AE501" s="103"/>
      <c r="AF501" s="103"/>
      <c r="AG501" s="103"/>
      <c r="AH501" s="103"/>
      <c r="AI501" s="103"/>
      <c r="AJ501" s="109">
        <f t="shared" si="88"/>
        <v>0</v>
      </c>
    </row>
    <row r="502" spans="1:36" ht="15.95" hidden="1" customHeight="1" thickTop="1" thickBot="1" x14ac:dyDescent="0.25">
      <c r="A502" s="52" t="s">
        <v>114</v>
      </c>
      <c r="B502" s="104">
        <f t="shared" si="86"/>
        <v>0</v>
      </c>
      <c r="C502" s="104">
        <f t="shared" si="87"/>
        <v>0</v>
      </c>
      <c r="D502" s="103"/>
      <c r="E502" s="103"/>
      <c r="F502" s="103"/>
      <c r="G502" s="103"/>
      <c r="H502" s="103"/>
      <c r="I502" s="103"/>
      <c r="J502" s="103"/>
      <c r="K502" s="103"/>
      <c r="L502" s="103"/>
      <c r="M502" s="103"/>
      <c r="N502" s="103"/>
      <c r="O502" s="103"/>
      <c r="P502" s="103"/>
      <c r="Q502" s="103"/>
      <c r="R502" s="103"/>
      <c r="S502" s="103"/>
      <c r="T502" s="103"/>
      <c r="U502" s="103"/>
      <c r="V502" s="103"/>
      <c r="W502" s="103"/>
      <c r="X502" s="103"/>
      <c r="Y502" s="103"/>
      <c r="Z502" s="103"/>
      <c r="AA502" s="103"/>
      <c r="AB502" s="103"/>
      <c r="AC502" s="103"/>
      <c r="AD502" s="103"/>
      <c r="AE502" s="103"/>
      <c r="AF502" s="103"/>
      <c r="AG502" s="103"/>
      <c r="AH502" s="103"/>
      <c r="AI502" s="103"/>
      <c r="AJ502" s="109">
        <f t="shared" si="88"/>
        <v>0</v>
      </c>
    </row>
    <row r="503" spans="1:36" ht="15.95" hidden="1" customHeight="1" thickTop="1" thickBot="1" x14ac:dyDescent="0.25">
      <c r="A503" s="52" t="s">
        <v>116</v>
      </c>
      <c r="B503" s="104">
        <f t="shared" si="86"/>
        <v>0</v>
      </c>
      <c r="C503" s="104">
        <f t="shared" si="87"/>
        <v>0</v>
      </c>
      <c r="D503" s="103"/>
      <c r="E503" s="103"/>
      <c r="F503" s="103"/>
      <c r="G503" s="103"/>
      <c r="H503" s="103"/>
      <c r="I503" s="103"/>
      <c r="J503" s="103"/>
      <c r="K503" s="103"/>
      <c r="L503" s="103"/>
      <c r="M503" s="103"/>
      <c r="N503" s="103"/>
      <c r="O503" s="103"/>
      <c r="P503" s="103"/>
      <c r="Q503" s="103"/>
      <c r="R503" s="103"/>
      <c r="S503" s="103"/>
      <c r="T503" s="103"/>
      <c r="U503" s="103"/>
      <c r="V503" s="103"/>
      <c r="W503" s="103"/>
      <c r="X503" s="103"/>
      <c r="Y503" s="103"/>
      <c r="Z503" s="103"/>
      <c r="AA503" s="103"/>
      <c r="AB503" s="103"/>
      <c r="AC503" s="103"/>
      <c r="AD503" s="103"/>
      <c r="AE503" s="103"/>
      <c r="AF503" s="103"/>
      <c r="AG503" s="103"/>
      <c r="AH503" s="103"/>
      <c r="AI503" s="103"/>
      <c r="AJ503" s="109">
        <f t="shared" si="88"/>
        <v>0</v>
      </c>
    </row>
    <row r="504" spans="1:36" ht="15.95" hidden="1" customHeight="1" thickTop="1" thickBot="1" x14ac:dyDescent="0.25">
      <c r="A504" s="52" t="s">
        <v>119</v>
      </c>
      <c r="B504" s="104">
        <f t="shared" si="86"/>
        <v>0</v>
      </c>
      <c r="C504" s="104">
        <f t="shared" si="87"/>
        <v>0</v>
      </c>
      <c r="D504" s="103"/>
      <c r="E504" s="103"/>
      <c r="F504" s="103"/>
      <c r="G504" s="103"/>
      <c r="H504" s="103"/>
      <c r="I504" s="103"/>
      <c r="J504" s="103"/>
      <c r="K504" s="103"/>
      <c r="L504" s="103"/>
      <c r="M504" s="103"/>
      <c r="N504" s="103"/>
      <c r="O504" s="103"/>
      <c r="P504" s="103"/>
      <c r="Q504" s="103"/>
      <c r="R504" s="103"/>
      <c r="S504" s="103"/>
      <c r="T504" s="103"/>
      <c r="U504" s="103"/>
      <c r="V504" s="103"/>
      <c r="W504" s="103"/>
      <c r="X504" s="103"/>
      <c r="Y504" s="103"/>
      <c r="Z504" s="103"/>
      <c r="AA504" s="103"/>
      <c r="AB504" s="103"/>
      <c r="AC504" s="103"/>
      <c r="AD504" s="103"/>
      <c r="AE504" s="103"/>
      <c r="AF504" s="103"/>
      <c r="AG504" s="103"/>
      <c r="AH504" s="103"/>
      <c r="AI504" s="103"/>
      <c r="AJ504" s="109">
        <f t="shared" si="88"/>
        <v>0</v>
      </c>
    </row>
    <row r="505" spans="1:36" ht="15.95" hidden="1" customHeight="1" thickTop="1" thickBot="1" x14ac:dyDescent="0.25">
      <c r="A505" s="52" t="s">
        <v>124</v>
      </c>
      <c r="B505" s="104">
        <f t="shared" si="86"/>
        <v>0</v>
      </c>
      <c r="C505" s="104">
        <f t="shared" si="87"/>
        <v>0</v>
      </c>
      <c r="D505" s="103"/>
      <c r="E505" s="103"/>
      <c r="F505" s="103"/>
      <c r="G505" s="103"/>
      <c r="H505" s="103"/>
      <c r="I505" s="103"/>
      <c r="J505" s="103"/>
      <c r="K505" s="103"/>
      <c r="L505" s="103"/>
      <c r="M505" s="103"/>
      <c r="N505" s="103"/>
      <c r="O505" s="103"/>
      <c r="P505" s="103"/>
      <c r="Q505" s="103"/>
      <c r="R505" s="103"/>
      <c r="S505" s="103"/>
      <c r="T505" s="103"/>
      <c r="U505" s="103"/>
      <c r="V505" s="103"/>
      <c r="W505" s="103"/>
      <c r="X505" s="103"/>
      <c r="Y505" s="103"/>
      <c r="Z505" s="103"/>
      <c r="AA505" s="103"/>
      <c r="AB505" s="103"/>
      <c r="AC505" s="103"/>
      <c r="AD505" s="103"/>
      <c r="AE505" s="103"/>
      <c r="AF505" s="103"/>
      <c r="AG505" s="103"/>
      <c r="AH505" s="103"/>
      <c r="AI505" s="103"/>
      <c r="AJ505" s="109">
        <f t="shared" si="88"/>
        <v>0</v>
      </c>
    </row>
    <row r="506" spans="1:36" ht="15.95" hidden="1" customHeight="1" thickTop="1" thickBot="1" x14ac:dyDescent="0.25">
      <c r="A506" s="52" t="s">
        <v>102</v>
      </c>
      <c r="B506" s="104">
        <f t="shared" si="86"/>
        <v>0</v>
      </c>
      <c r="C506" s="104">
        <f t="shared" si="87"/>
        <v>0</v>
      </c>
      <c r="D506" s="103"/>
      <c r="E506" s="103"/>
      <c r="F506" s="103"/>
      <c r="G506" s="103"/>
      <c r="H506" s="103"/>
      <c r="I506" s="103"/>
      <c r="J506" s="103"/>
      <c r="K506" s="103"/>
      <c r="L506" s="103"/>
      <c r="M506" s="103"/>
      <c r="N506" s="103"/>
      <c r="O506" s="103"/>
      <c r="P506" s="103"/>
      <c r="Q506" s="103"/>
      <c r="R506" s="103"/>
      <c r="S506" s="103"/>
      <c r="T506" s="103"/>
      <c r="U506" s="103"/>
      <c r="V506" s="103"/>
      <c r="W506" s="103"/>
      <c r="X506" s="103"/>
      <c r="Y506" s="103"/>
      <c r="Z506" s="103"/>
      <c r="AA506" s="103"/>
      <c r="AB506" s="103"/>
      <c r="AC506" s="103"/>
      <c r="AD506" s="103"/>
      <c r="AE506" s="103"/>
      <c r="AF506" s="103"/>
      <c r="AG506" s="103"/>
      <c r="AH506" s="103"/>
      <c r="AI506" s="103"/>
      <c r="AJ506" s="109">
        <f t="shared" si="88"/>
        <v>0</v>
      </c>
    </row>
    <row r="507" spans="1:36" ht="15.95" hidden="1" customHeight="1" thickTop="1" thickBot="1" x14ac:dyDescent="0.25">
      <c r="A507" s="51" t="s">
        <v>109</v>
      </c>
      <c r="B507" s="104">
        <f t="shared" si="86"/>
        <v>0</v>
      </c>
      <c r="C507" s="104">
        <f t="shared" si="87"/>
        <v>0</v>
      </c>
      <c r="D507" s="103"/>
      <c r="E507" s="103"/>
      <c r="F507" s="103"/>
      <c r="G507" s="103"/>
      <c r="H507" s="103"/>
      <c r="I507" s="103"/>
      <c r="J507" s="103"/>
      <c r="K507" s="103"/>
      <c r="L507" s="103"/>
      <c r="M507" s="103"/>
      <c r="N507" s="103"/>
      <c r="O507" s="103"/>
      <c r="P507" s="103"/>
      <c r="Q507" s="103"/>
      <c r="R507" s="103"/>
      <c r="S507" s="103"/>
      <c r="T507" s="103"/>
      <c r="U507" s="103"/>
      <c r="V507" s="103"/>
      <c r="W507" s="103"/>
      <c r="X507" s="103"/>
      <c r="Y507" s="103"/>
      <c r="Z507" s="103"/>
      <c r="AA507" s="103"/>
      <c r="AB507" s="103"/>
      <c r="AC507" s="103"/>
      <c r="AD507" s="103"/>
      <c r="AE507" s="103"/>
      <c r="AF507" s="103"/>
      <c r="AG507" s="103"/>
      <c r="AH507" s="103"/>
      <c r="AI507" s="103"/>
      <c r="AJ507" s="109">
        <f t="shared" si="88"/>
        <v>0</v>
      </c>
    </row>
    <row r="508" spans="1:36" ht="15.95" hidden="1" customHeight="1" thickTop="1" thickBot="1" x14ac:dyDescent="0.25">
      <c r="A508" s="52" t="s">
        <v>123</v>
      </c>
      <c r="B508" s="104">
        <f t="shared" si="86"/>
        <v>0</v>
      </c>
      <c r="C508" s="104">
        <f t="shared" si="87"/>
        <v>0</v>
      </c>
      <c r="D508" s="103"/>
      <c r="E508" s="103"/>
      <c r="F508" s="103"/>
      <c r="G508" s="103"/>
      <c r="H508" s="103"/>
      <c r="I508" s="103"/>
      <c r="J508" s="103"/>
      <c r="K508" s="103"/>
      <c r="L508" s="103"/>
      <c r="M508" s="103"/>
      <c r="N508" s="103"/>
      <c r="O508" s="103"/>
      <c r="P508" s="103"/>
      <c r="Q508" s="103"/>
      <c r="R508" s="103"/>
      <c r="S508" s="103"/>
      <c r="T508" s="103"/>
      <c r="U508" s="103"/>
      <c r="V508" s="103"/>
      <c r="W508" s="103"/>
      <c r="X508" s="103"/>
      <c r="Y508" s="103"/>
      <c r="Z508" s="103"/>
      <c r="AA508" s="103"/>
      <c r="AB508" s="103"/>
      <c r="AC508" s="103"/>
      <c r="AD508" s="103"/>
      <c r="AE508" s="103"/>
      <c r="AF508" s="103"/>
      <c r="AG508" s="103"/>
      <c r="AH508" s="103"/>
      <c r="AI508" s="103"/>
      <c r="AJ508" s="109">
        <f t="shared" si="88"/>
        <v>0</v>
      </c>
    </row>
    <row r="509" spans="1:36" ht="15.95" hidden="1" customHeight="1" thickTop="1" thickBot="1" x14ac:dyDescent="0.25">
      <c r="A509" s="52" t="s">
        <v>118</v>
      </c>
      <c r="B509" s="104">
        <f t="shared" si="86"/>
        <v>0</v>
      </c>
      <c r="C509" s="104">
        <f t="shared" si="87"/>
        <v>0</v>
      </c>
      <c r="D509" s="103"/>
      <c r="E509" s="103"/>
      <c r="F509" s="103"/>
      <c r="G509" s="103"/>
      <c r="H509" s="103"/>
      <c r="I509" s="103"/>
      <c r="J509" s="103"/>
      <c r="K509" s="103"/>
      <c r="L509" s="103"/>
      <c r="M509" s="103"/>
      <c r="N509" s="103"/>
      <c r="O509" s="103"/>
      <c r="P509" s="103"/>
      <c r="Q509" s="103"/>
      <c r="R509" s="103"/>
      <c r="S509" s="103"/>
      <c r="T509" s="103"/>
      <c r="U509" s="103"/>
      <c r="V509" s="103"/>
      <c r="W509" s="103"/>
      <c r="X509" s="103"/>
      <c r="Y509" s="103"/>
      <c r="Z509" s="103"/>
      <c r="AA509" s="103"/>
      <c r="AB509" s="103"/>
      <c r="AC509" s="103"/>
      <c r="AD509" s="103"/>
      <c r="AE509" s="103"/>
      <c r="AF509" s="103"/>
      <c r="AG509" s="103"/>
      <c r="AH509" s="103"/>
      <c r="AI509" s="103"/>
      <c r="AJ509" s="109">
        <f t="shared" si="88"/>
        <v>0</v>
      </c>
    </row>
    <row r="510" spans="1:36" ht="15.95" hidden="1" customHeight="1" thickTop="1" thickBot="1" x14ac:dyDescent="0.25">
      <c r="A510" s="52" t="s">
        <v>120</v>
      </c>
      <c r="B510" s="104">
        <f t="shared" si="86"/>
        <v>0</v>
      </c>
      <c r="C510" s="104">
        <f t="shared" si="87"/>
        <v>0</v>
      </c>
      <c r="D510" s="103"/>
      <c r="E510" s="103"/>
      <c r="F510" s="103"/>
      <c r="G510" s="103"/>
      <c r="H510" s="103"/>
      <c r="I510" s="103"/>
      <c r="J510" s="103"/>
      <c r="K510" s="103"/>
      <c r="L510" s="103"/>
      <c r="M510" s="103"/>
      <c r="N510" s="103"/>
      <c r="O510" s="103"/>
      <c r="P510" s="103"/>
      <c r="Q510" s="103"/>
      <c r="R510" s="103"/>
      <c r="S510" s="103"/>
      <c r="T510" s="103"/>
      <c r="U510" s="103"/>
      <c r="V510" s="103"/>
      <c r="W510" s="103"/>
      <c r="X510" s="103"/>
      <c r="Y510" s="103"/>
      <c r="Z510" s="103"/>
      <c r="AA510" s="103"/>
      <c r="AB510" s="103"/>
      <c r="AC510" s="103"/>
      <c r="AD510" s="103"/>
      <c r="AE510" s="103"/>
      <c r="AF510" s="103"/>
      <c r="AG510" s="103"/>
      <c r="AH510" s="103"/>
      <c r="AI510" s="103"/>
      <c r="AJ510" s="109">
        <f t="shared" si="88"/>
        <v>0</v>
      </c>
    </row>
    <row r="511" spans="1:36" ht="15.95" hidden="1" customHeight="1" thickTop="1" thickBot="1" x14ac:dyDescent="0.25">
      <c r="A511" s="52" t="s">
        <v>163</v>
      </c>
      <c r="B511" s="104">
        <f t="shared" si="86"/>
        <v>0</v>
      </c>
      <c r="C511" s="104">
        <f t="shared" si="87"/>
        <v>0</v>
      </c>
      <c r="D511" s="103"/>
      <c r="E511" s="103"/>
      <c r="F511" s="103"/>
      <c r="G511" s="103"/>
      <c r="H511" s="103"/>
      <c r="I511" s="103"/>
      <c r="J511" s="103"/>
      <c r="K511" s="103"/>
      <c r="L511" s="103"/>
      <c r="M511" s="103"/>
      <c r="N511" s="103"/>
      <c r="O511" s="103"/>
      <c r="P511" s="103"/>
      <c r="Q511" s="103"/>
      <c r="R511" s="103"/>
      <c r="S511" s="103"/>
      <c r="T511" s="103"/>
      <c r="U511" s="103"/>
      <c r="V511" s="103"/>
      <c r="W511" s="103"/>
      <c r="X511" s="103"/>
      <c r="Y511" s="103"/>
      <c r="Z511" s="103"/>
      <c r="AA511" s="103"/>
      <c r="AB511" s="103"/>
      <c r="AC511" s="103"/>
      <c r="AD511" s="103"/>
      <c r="AE511" s="103"/>
      <c r="AF511" s="103"/>
      <c r="AG511" s="103"/>
      <c r="AH511" s="103"/>
      <c r="AI511" s="103"/>
      <c r="AJ511" s="109">
        <f t="shared" si="88"/>
        <v>0</v>
      </c>
    </row>
    <row r="512" spans="1:36" ht="15.95" hidden="1" customHeight="1" thickTop="1" thickBot="1" x14ac:dyDescent="0.25">
      <c r="A512" s="52" t="s">
        <v>105</v>
      </c>
      <c r="B512" s="104">
        <f t="shared" si="86"/>
        <v>0</v>
      </c>
      <c r="C512" s="104">
        <f t="shared" si="87"/>
        <v>0</v>
      </c>
      <c r="D512" s="103"/>
      <c r="E512" s="103"/>
      <c r="F512" s="103"/>
      <c r="G512" s="103"/>
      <c r="H512" s="103"/>
      <c r="I512" s="103"/>
      <c r="J512" s="103"/>
      <c r="K512" s="103"/>
      <c r="L512" s="103"/>
      <c r="M512" s="103"/>
      <c r="N512" s="103"/>
      <c r="O512" s="103"/>
      <c r="P512" s="103"/>
      <c r="Q512" s="103"/>
      <c r="R512" s="103"/>
      <c r="S512" s="103"/>
      <c r="T512" s="103"/>
      <c r="U512" s="103"/>
      <c r="V512" s="103"/>
      <c r="W512" s="103"/>
      <c r="X512" s="103"/>
      <c r="Y512" s="103"/>
      <c r="Z512" s="103"/>
      <c r="AA512" s="103"/>
      <c r="AB512" s="103"/>
      <c r="AC512" s="103"/>
      <c r="AD512" s="103"/>
      <c r="AE512" s="103"/>
      <c r="AF512" s="103"/>
      <c r="AG512" s="103"/>
      <c r="AH512" s="103"/>
      <c r="AI512" s="103"/>
      <c r="AJ512" s="109">
        <f t="shared" si="88"/>
        <v>0</v>
      </c>
    </row>
    <row r="513" spans="1:36" ht="15.95" hidden="1" customHeight="1" thickTop="1" thickBot="1" x14ac:dyDescent="0.25">
      <c r="A513" s="52" t="s">
        <v>103</v>
      </c>
      <c r="B513" s="104">
        <f t="shared" si="86"/>
        <v>0</v>
      </c>
      <c r="C513" s="104">
        <f t="shared" si="87"/>
        <v>0</v>
      </c>
      <c r="D513" s="103"/>
      <c r="E513" s="103"/>
      <c r="F513" s="103"/>
      <c r="G513" s="103"/>
      <c r="H513" s="103"/>
      <c r="I513" s="103"/>
      <c r="J513" s="103"/>
      <c r="K513" s="103"/>
      <c r="L513" s="103"/>
      <c r="M513" s="103"/>
      <c r="N513" s="103"/>
      <c r="O513" s="103"/>
      <c r="P513" s="103"/>
      <c r="Q513" s="103"/>
      <c r="R513" s="103"/>
      <c r="S513" s="103"/>
      <c r="T513" s="103"/>
      <c r="U513" s="103"/>
      <c r="V513" s="103"/>
      <c r="W513" s="103"/>
      <c r="X513" s="103"/>
      <c r="Y513" s="103"/>
      <c r="Z513" s="103"/>
      <c r="AA513" s="103"/>
      <c r="AB513" s="103"/>
      <c r="AC513" s="103"/>
      <c r="AD513" s="103"/>
      <c r="AE513" s="103"/>
      <c r="AF513" s="103"/>
      <c r="AG513" s="103"/>
      <c r="AH513" s="103"/>
      <c r="AI513" s="103"/>
      <c r="AJ513" s="109">
        <f t="shared" si="88"/>
        <v>0</v>
      </c>
    </row>
    <row r="514" spans="1:36" ht="15.95" hidden="1" customHeight="1" thickTop="1" thickBot="1" x14ac:dyDescent="0.25">
      <c r="A514" s="52" t="s">
        <v>110</v>
      </c>
      <c r="B514" s="104">
        <f>(D514+G514+J514+M514+P514+S514+V514+Y514+AB514+AE514+AH514)</f>
        <v>0</v>
      </c>
      <c r="C514" s="104">
        <f>(E514+H514+K514+N514+Q514+T514+W514+Z514+AC514+AF514+AI514)</f>
        <v>0</v>
      </c>
      <c r="D514" s="103"/>
      <c r="E514" s="103"/>
      <c r="F514" s="103"/>
      <c r="G514" s="103"/>
      <c r="H514" s="103"/>
      <c r="I514" s="103"/>
      <c r="J514" s="103"/>
      <c r="K514" s="103"/>
      <c r="L514" s="103"/>
      <c r="M514" s="103"/>
      <c r="N514" s="103"/>
      <c r="O514" s="103"/>
      <c r="P514" s="103"/>
      <c r="Q514" s="103"/>
      <c r="R514" s="103"/>
      <c r="S514" s="103"/>
      <c r="T514" s="103"/>
      <c r="U514" s="103"/>
      <c r="V514" s="103"/>
      <c r="W514" s="103"/>
      <c r="X514" s="103"/>
      <c r="Y514" s="103"/>
      <c r="Z514" s="103"/>
      <c r="AA514" s="103"/>
      <c r="AB514" s="103"/>
      <c r="AC514" s="103"/>
      <c r="AD514" s="103"/>
      <c r="AE514" s="103"/>
      <c r="AF514" s="103"/>
      <c r="AG514" s="103"/>
      <c r="AH514" s="103"/>
      <c r="AI514" s="103"/>
      <c r="AJ514" s="109">
        <f t="shared" si="88"/>
        <v>0</v>
      </c>
    </row>
    <row r="515" spans="1:36" ht="17.25" hidden="1" customHeight="1" thickTop="1" thickBot="1" x14ac:dyDescent="0.25">
      <c r="A515" s="55" t="s">
        <v>19</v>
      </c>
      <c r="B515" s="66">
        <f>SUM(B477:B514)</f>
        <v>0</v>
      </c>
      <c r="C515" s="66">
        <f>SUM(C477:C514)</f>
        <v>0</v>
      </c>
      <c r="D515" s="66">
        <f>SUM(D477:D514)</f>
        <v>0</v>
      </c>
      <c r="E515" s="66">
        <f t="shared" ref="E515:AI515" si="89">SUM(E477:E514)</f>
        <v>0</v>
      </c>
      <c r="F515" s="66">
        <f t="shared" si="89"/>
        <v>0</v>
      </c>
      <c r="G515" s="66">
        <f t="shared" si="89"/>
        <v>0</v>
      </c>
      <c r="H515" s="66">
        <f t="shared" si="89"/>
        <v>0</v>
      </c>
      <c r="I515" s="66">
        <f t="shared" si="89"/>
        <v>0</v>
      </c>
      <c r="J515" s="66">
        <f t="shared" si="89"/>
        <v>0</v>
      </c>
      <c r="K515" s="66">
        <f t="shared" si="89"/>
        <v>0</v>
      </c>
      <c r="L515" s="66">
        <f t="shared" si="89"/>
        <v>0</v>
      </c>
      <c r="M515" s="66">
        <f t="shared" si="89"/>
        <v>0</v>
      </c>
      <c r="N515" s="66">
        <f t="shared" si="89"/>
        <v>0</v>
      </c>
      <c r="O515" s="66">
        <f t="shared" si="89"/>
        <v>0</v>
      </c>
      <c r="P515" s="66">
        <f t="shared" si="89"/>
        <v>0</v>
      </c>
      <c r="Q515" s="66">
        <f t="shared" si="89"/>
        <v>0</v>
      </c>
      <c r="R515" s="66">
        <f t="shared" si="89"/>
        <v>0</v>
      </c>
      <c r="S515" s="66">
        <f t="shared" si="89"/>
        <v>0</v>
      </c>
      <c r="T515" s="66">
        <f t="shared" si="89"/>
        <v>0</v>
      </c>
      <c r="U515" s="66">
        <f t="shared" si="89"/>
        <v>0</v>
      </c>
      <c r="V515" s="66">
        <f t="shared" si="89"/>
        <v>0</v>
      </c>
      <c r="W515" s="66">
        <f t="shared" si="89"/>
        <v>0</v>
      </c>
      <c r="X515" s="66">
        <f t="shared" si="89"/>
        <v>0</v>
      </c>
      <c r="Y515" s="66">
        <f t="shared" si="89"/>
        <v>0</v>
      </c>
      <c r="Z515" s="66">
        <f t="shared" si="89"/>
        <v>0</v>
      </c>
      <c r="AA515" s="66">
        <f t="shared" si="89"/>
        <v>0</v>
      </c>
      <c r="AB515" s="66">
        <f t="shared" si="89"/>
        <v>0</v>
      </c>
      <c r="AC515" s="66">
        <f t="shared" si="89"/>
        <v>0</v>
      </c>
      <c r="AD515" s="66">
        <f t="shared" si="89"/>
        <v>0</v>
      </c>
      <c r="AE515" s="66">
        <f t="shared" si="89"/>
        <v>0</v>
      </c>
      <c r="AF515" s="66">
        <f t="shared" si="89"/>
        <v>0</v>
      </c>
      <c r="AG515" s="66">
        <f t="shared" si="89"/>
        <v>0</v>
      </c>
      <c r="AH515" s="66">
        <f t="shared" si="89"/>
        <v>0</v>
      </c>
      <c r="AI515" s="66">
        <f t="shared" si="89"/>
        <v>0</v>
      </c>
      <c r="AJ515" s="102"/>
    </row>
    <row r="516" spans="1:36" ht="13.5" hidden="1" thickTop="1" x14ac:dyDescent="0.2">
      <c r="A516" s="34"/>
      <c r="B516" s="35"/>
      <c r="C516" s="34"/>
      <c r="D516" s="35"/>
      <c r="E516" s="34"/>
      <c r="F516" s="34"/>
      <c r="G516" s="35"/>
      <c r="H516" s="34"/>
      <c r="I516" s="34"/>
      <c r="J516" s="34"/>
      <c r="K516" s="34"/>
      <c r="L516" s="34"/>
      <c r="M516" s="34"/>
      <c r="N516" s="34"/>
      <c r="O516" s="34"/>
      <c r="P516" s="34"/>
      <c r="Q516" s="34"/>
      <c r="R516" s="34"/>
      <c r="S516" s="34"/>
      <c r="T516" s="34"/>
      <c r="U516" s="34"/>
      <c r="V516" s="34"/>
      <c r="W516" s="34"/>
      <c r="X516" s="34"/>
      <c r="Y516" s="34"/>
      <c r="Z516" s="34"/>
      <c r="AA516" s="34"/>
      <c r="AB516" s="34"/>
      <c r="AC516" s="34"/>
      <c r="AD516" s="34"/>
      <c r="AE516" s="34"/>
      <c r="AF516" s="34"/>
      <c r="AG516" s="34"/>
      <c r="AH516" s="34"/>
      <c r="AI516" s="34"/>
      <c r="AJ516" s="34"/>
    </row>
    <row r="517" spans="1:36" hidden="1" x14ac:dyDescent="0.2">
      <c r="A517" s="5" t="s">
        <v>38</v>
      </c>
      <c r="B517" s="195" t="e">
        <f>(C515/B518*100)</f>
        <v>#DIV/0!</v>
      </c>
      <c r="C517" s="195"/>
      <c r="D517" s="195" t="e">
        <f>(E515/D518*100)</f>
        <v>#DIV/0!</v>
      </c>
      <c r="E517" s="195"/>
      <c r="F517" s="36"/>
      <c r="G517" s="195" t="e">
        <f>(H515/G518*100)</f>
        <v>#DIV/0!</v>
      </c>
      <c r="H517" s="195"/>
      <c r="I517" s="36"/>
      <c r="J517" s="195" t="e">
        <f>(K515/J518*100)</f>
        <v>#DIV/0!</v>
      </c>
      <c r="K517" s="195"/>
      <c r="L517" s="36"/>
      <c r="M517" s="195" t="e">
        <f>(N515/M518*100)</f>
        <v>#DIV/0!</v>
      </c>
      <c r="N517" s="195"/>
      <c r="O517" s="36"/>
      <c r="P517" s="195" t="e">
        <f>(Q515/P518*100)</f>
        <v>#DIV/0!</v>
      </c>
      <c r="Q517" s="195"/>
      <c r="R517" s="36"/>
      <c r="S517" s="195" t="e">
        <f>(T515/S518*100)</f>
        <v>#DIV/0!</v>
      </c>
      <c r="T517" s="195"/>
      <c r="U517" s="36"/>
      <c r="V517" s="195" t="e">
        <f>(W515/V518*100)</f>
        <v>#DIV/0!</v>
      </c>
      <c r="W517" s="195"/>
      <c r="X517" s="36"/>
      <c r="Y517" s="195" t="e">
        <f>(Z515/Y518*100)</f>
        <v>#DIV/0!</v>
      </c>
      <c r="Z517" s="195"/>
      <c r="AA517" s="36"/>
      <c r="AB517" s="195" t="e">
        <f>(AC515/AB518*100)</f>
        <v>#DIV/0!</v>
      </c>
      <c r="AC517" s="195"/>
      <c r="AD517" s="36"/>
      <c r="AE517" s="195" t="e">
        <f>(AF515/AE518*100)</f>
        <v>#DIV/0!</v>
      </c>
      <c r="AF517" s="195"/>
      <c r="AG517" s="36"/>
      <c r="AH517" s="195" t="e">
        <f>(AI515/AH518*100)</f>
        <v>#DIV/0!</v>
      </c>
      <c r="AI517" s="195"/>
      <c r="AJ517" s="36"/>
    </row>
    <row r="518" spans="1:36" hidden="1" x14ac:dyDescent="0.2">
      <c r="A518" s="5" t="s">
        <v>39</v>
      </c>
      <c r="B518" s="193">
        <f>(B515+C515)</f>
        <v>0</v>
      </c>
      <c r="C518" s="194"/>
      <c r="D518" s="193">
        <f>(D515+E515)</f>
        <v>0</v>
      </c>
      <c r="E518" s="194"/>
      <c r="F518" s="37"/>
      <c r="G518" s="193">
        <f>(G515+H515)</f>
        <v>0</v>
      </c>
      <c r="H518" s="194"/>
      <c r="I518" s="37"/>
      <c r="J518" s="193">
        <f>(J515+K515)</f>
        <v>0</v>
      </c>
      <c r="K518" s="194"/>
      <c r="L518" s="37"/>
      <c r="M518" s="193">
        <f>(M515+N515)</f>
        <v>0</v>
      </c>
      <c r="N518" s="194"/>
      <c r="O518" s="37"/>
      <c r="P518" s="193">
        <f>(P515+Q515)</f>
        <v>0</v>
      </c>
      <c r="Q518" s="194"/>
      <c r="R518" s="37"/>
      <c r="S518" s="193">
        <f>(S515+T515)</f>
        <v>0</v>
      </c>
      <c r="T518" s="194"/>
      <c r="U518" s="37"/>
      <c r="V518" s="193">
        <f>(V515+W515)</f>
        <v>0</v>
      </c>
      <c r="W518" s="194"/>
      <c r="X518" s="37"/>
      <c r="Y518" s="193">
        <f>(Y515+Z515)</f>
        <v>0</v>
      </c>
      <c r="Z518" s="194"/>
      <c r="AA518" s="37"/>
      <c r="AB518" s="193">
        <f>(AB515+AC515)</f>
        <v>0</v>
      </c>
      <c r="AC518" s="194"/>
      <c r="AD518" s="37"/>
      <c r="AE518" s="193">
        <f>(AE515+AF515)</f>
        <v>0</v>
      </c>
      <c r="AF518" s="194"/>
      <c r="AG518" s="37"/>
      <c r="AH518" s="193">
        <f>(AH515+AI515)</f>
        <v>0</v>
      </c>
      <c r="AI518" s="194"/>
      <c r="AJ518" s="37"/>
    </row>
    <row r="519" spans="1:36" hidden="1" x14ac:dyDescent="0.2">
      <c r="A519" s="5" t="s">
        <v>40</v>
      </c>
      <c r="B519" s="195" t="e">
        <f>SUM(D519:AI519)</f>
        <v>#DIV/0!</v>
      </c>
      <c r="C519" s="194"/>
      <c r="D519" s="195" t="e">
        <f>(D518/B518*100)</f>
        <v>#DIV/0!</v>
      </c>
      <c r="E519" s="195"/>
      <c r="F519" s="36"/>
      <c r="G519" s="195" t="e">
        <f>(G518/B518*100)</f>
        <v>#DIV/0!</v>
      </c>
      <c r="H519" s="195"/>
      <c r="I519" s="36"/>
      <c r="J519" s="195" t="e">
        <f>(J518/B518*100)</f>
        <v>#DIV/0!</v>
      </c>
      <c r="K519" s="195"/>
      <c r="L519" s="36"/>
      <c r="M519" s="195" t="e">
        <f>(M518/B518*100)</f>
        <v>#DIV/0!</v>
      </c>
      <c r="N519" s="195"/>
      <c r="O519" s="36"/>
      <c r="P519" s="195" t="e">
        <f>(P518/B518*100)</f>
        <v>#DIV/0!</v>
      </c>
      <c r="Q519" s="195"/>
      <c r="R519" s="36"/>
      <c r="S519" s="195" t="e">
        <f>(S518/B518*100)</f>
        <v>#DIV/0!</v>
      </c>
      <c r="T519" s="195"/>
      <c r="U519" s="36"/>
      <c r="V519" s="195" t="e">
        <f>(V518/B518*100)</f>
        <v>#DIV/0!</v>
      </c>
      <c r="W519" s="195"/>
      <c r="X519" s="36"/>
      <c r="Y519" s="195" t="e">
        <f>(Y518/B518*100)</f>
        <v>#DIV/0!</v>
      </c>
      <c r="Z519" s="195"/>
      <c r="AA519" s="36"/>
      <c r="AB519" s="195" t="e">
        <f>(AB518/B518*100)</f>
        <v>#DIV/0!</v>
      </c>
      <c r="AC519" s="195"/>
      <c r="AD519" s="36"/>
      <c r="AE519" s="195" t="e">
        <f>(AE518/B518*100)</f>
        <v>#DIV/0!</v>
      </c>
      <c r="AF519" s="195"/>
      <c r="AG519" s="36"/>
      <c r="AH519" s="195" t="e">
        <f>(AH518/B518*100)</f>
        <v>#DIV/0!</v>
      </c>
      <c r="AI519" s="195"/>
      <c r="AJ519" s="36"/>
    </row>
    <row r="520" spans="1:36" hidden="1" x14ac:dyDescent="0.2">
      <c r="A520" s="112" t="s">
        <v>97</v>
      </c>
    </row>
    <row r="521" spans="1:36" hidden="1" x14ac:dyDescent="0.2">
      <c r="A521" s="38"/>
    </row>
    <row r="522" spans="1:36" hidden="1" x14ac:dyDescent="0.2">
      <c r="A522" s="38"/>
    </row>
    <row r="523" spans="1:36" hidden="1" x14ac:dyDescent="0.2">
      <c r="A523" s="38"/>
    </row>
    <row r="524" spans="1:36" hidden="1" x14ac:dyDescent="0.2">
      <c r="A524" s="38"/>
    </row>
    <row r="525" spans="1:36" hidden="1" x14ac:dyDescent="0.2">
      <c r="A525" s="38"/>
    </row>
    <row r="526" spans="1:36" hidden="1" x14ac:dyDescent="0.2">
      <c r="A526" s="38"/>
    </row>
    <row r="527" spans="1:36" ht="20.25" hidden="1" x14ac:dyDescent="0.3">
      <c r="A527" s="197" t="s">
        <v>42</v>
      </c>
      <c r="B527" s="197"/>
      <c r="C527" s="197"/>
      <c r="D527" s="197"/>
      <c r="E527" s="197"/>
      <c r="F527" s="197"/>
      <c r="G527" s="197"/>
      <c r="H527" s="197"/>
      <c r="I527" s="197"/>
      <c r="J527" s="197"/>
      <c r="K527" s="197"/>
      <c r="L527" s="197"/>
      <c r="M527" s="197"/>
      <c r="N527" s="197"/>
      <c r="O527" s="197"/>
      <c r="P527" s="197"/>
      <c r="Q527" s="197"/>
      <c r="R527" s="197"/>
      <c r="S527" s="197"/>
      <c r="T527" s="197"/>
      <c r="U527" s="197"/>
      <c r="V527" s="197"/>
      <c r="W527" s="197"/>
      <c r="X527" s="197"/>
      <c r="Y527" s="197"/>
      <c r="Z527" s="197"/>
      <c r="AA527" s="197"/>
      <c r="AB527" s="197"/>
      <c r="AC527" s="197"/>
      <c r="AD527" s="197"/>
      <c r="AE527" s="197"/>
      <c r="AF527" s="197"/>
      <c r="AG527" s="197"/>
      <c r="AH527" s="197"/>
      <c r="AI527" s="197"/>
    </row>
    <row r="528" spans="1:36" hidden="1" x14ac:dyDescent="0.2">
      <c r="A528" s="198" t="s">
        <v>56</v>
      </c>
      <c r="B528" s="198"/>
      <c r="C528" s="198"/>
      <c r="D528" s="198"/>
      <c r="E528" s="198"/>
      <c r="F528" s="198"/>
      <c r="G528" s="198"/>
      <c r="H528" s="198"/>
      <c r="I528" s="198"/>
      <c r="J528" s="198"/>
      <c r="K528" s="198"/>
      <c r="L528" s="198"/>
      <c r="M528" s="198"/>
      <c r="N528" s="198"/>
      <c r="O528" s="198"/>
      <c r="P528" s="198"/>
      <c r="Q528" s="198"/>
      <c r="R528" s="198"/>
      <c r="S528" s="198"/>
      <c r="T528" s="198"/>
      <c r="U528" s="198"/>
      <c r="V528" s="198"/>
      <c r="W528" s="198"/>
      <c r="X528" s="198"/>
      <c r="Y528" s="198"/>
      <c r="Z528" s="198"/>
      <c r="AA528" s="198"/>
      <c r="AB528" s="198"/>
      <c r="AC528" s="198"/>
      <c r="AD528" s="198"/>
      <c r="AE528" s="198"/>
      <c r="AF528" s="198"/>
      <c r="AG528" s="198"/>
      <c r="AH528" s="198"/>
      <c r="AI528" s="198"/>
    </row>
    <row r="529" spans="1:36" hidden="1" x14ac:dyDescent="0.2">
      <c r="A529" s="199" t="s">
        <v>133</v>
      </c>
      <c r="B529" s="200"/>
      <c r="C529" s="200"/>
      <c r="D529" s="200"/>
      <c r="E529" s="200"/>
      <c r="F529" s="200"/>
      <c r="G529" s="200"/>
      <c r="H529" s="200"/>
      <c r="I529" s="200"/>
      <c r="J529" s="200"/>
      <c r="K529" s="200"/>
      <c r="L529" s="200"/>
      <c r="M529" s="200"/>
      <c r="N529" s="200"/>
      <c r="O529" s="200"/>
      <c r="P529" s="200"/>
      <c r="Q529" s="200"/>
      <c r="R529" s="200"/>
      <c r="S529" s="200"/>
      <c r="T529" s="200"/>
      <c r="U529" s="200"/>
      <c r="V529" s="200"/>
      <c r="W529" s="200"/>
      <c r="X529" s="200"/>
      <c r="Y529" s="200"/>
      <c r="Z529" s="200"/>
      <c r="AA529" s="200"/>
      <c r="AB529" s="200"/>
      <c r="AC529" s="200"/>
      <c r="AD529" s="200"/>
      <c r="AE529" s="200"/>
      <c r="AF529" s="200"/>
      <c r="AG529" s="200"/>
      <c r="AH529" s="200"/>
      <c r="AI529" s="200"/>
    </row>
    <row r="530" spans="1:36" hidden="1" x14ac:dyDescent="0.2">
      <c r="A530" s="198" t="s">
        <v>113</v>
      </c>
      <c r="B530" s="198"/>
      <c r="C530" s="198"/>
      <c r="D530" s="198"/>
      <c r="E530" s="198"/>
      <c r="F530" s="198"/>
      <c r="G530" s="198"/>
      <c r="H530" s="198"/>
      <c r="I530" s="198"/>
      <c r="J530" s="198"/>
      <c r="K530" s="198"/>
      <c r="L530" s="198"/>
      <c r="M530" s="198"/>
      <c r="N530" s="198"/>
      <c r="O530" s="198"/>
      <c r="P530" s="198"/>
      <c r="Q530" s="198"/>
      <c r="R530" s="198"/>
      <c r="S530" s="198"/>
      <c r="T530" s="198"/>
      <c r="U530" s="198"/>
      <c r="V530" s="198"/>
      <c r="W530" s="198"/>
      <c r="X530" s="198"/>
      <c r="Y530" s="198"/>
      <c r="Z530" s="198"/>
      <c r="AA530" s="198"/>
      <c r="AB530" s="198"/>
      <c r="AC530" s="198"/>
      <c r="AD530" s="198"/>
      <c r="AE530" s="198"/>
      <c r="AF530" s="198"/>
      <c r="AG530" s="198"/>
      <c r="AH530" s="198"/>
      <c r="AI530" s="198"/>
    </row>
    <row r="531" spans="1:36" hidden="1" x14ac:dyDescent="0.2">
      <c r="A531" s="33"/>
      <c r="B531" s="33"/>
      <c r="C531" s="33"/>
      <c r="D531" s="33"/>
      <c r="E531" s="33"/>
      <c r="F531" s="33"/>
      <c r="G531" s="33"/>
      <c r="H531" s="33"/>
      <c r="I531" s="33"/>
      <c r="J531" s="33"/>
      <c r="K531" s="33"/>
      <c r="L531" s="33"/>
      <c r="M531" s="33"/>
      <c r="N531" s="33"/>
      <c r="O531" s="33"/>
      <c r="P531" s="33"/>
      <c r="Q531" s="33"/>
      <c r="R531" s="33"/>
      <c r="S531" s="33"/>
      <c r="T531" s="33"/>
      <c r="U531" s="33"/>
      <c r="V531" s="33"/>
      <c r="W531" s="33"/>
      <c r="X531" s="33"/>
      <c r="Y531" s="33"/>
      <c r="Z531" s="33"/>
      <c r="AA531" s="33"/>
      <c r="AB531" s="33"/>
      <c r="AC531" s="33"/>
      <c r="AD531" s="33"/>
      <c r="AE531" s="33"/>
      <c r="AF531" s="33"/>
      <c r="AG531" s="33"/>
      <c r="AH531" s="33"/>
      <c r="AI531" s="33"/>
      <c r="AJ531" s="33"/>
    </row>
    <row r="532" spans="1:36" ht="13.5" hidden="1" thickBot="1" x14ac:dyDescent="0.25"/>
    <row r="533" spans="1:36" ht="23.25" hidden="1" customHeight="1" thickTop="1" thickBot="1" x14ac:dyDescent="0.25">
      <c r="A533" s="192" t="s">
        <v>33</v>
      </c>
      <c r="B533" s="196" t="s">
        <v>0</v>
      </c>
      <c r="C533" s="196"/>
      <c r="D533" s="196" t="s">
        <v>12</v>
      </c>
      <c r="E533" s="196"/>
      <c r="F533" s="159"/>
      <c r="G533" s="196" t="s">
        <v>13</v>
      </c>
      <c r="H533" s="196"/>
      <c r="I533" s="159"/>
      <c r="J533" s="196" t="s">
        <v>14</v>
      </c>
      <c r="K533" s="196"/>
      <c r="L533" s="159"/>
      <c r="M533" s="196" t="s">
        <v>15</v>
      </c>
      <c r="N533" s="196"/>
      <c r="O533" s="159"/>
      <c r="P533" s="196" t="s">
        <v>27</v>
      </c>
      <c r="Q533" s="196"/>
      <c r="R533" s="159"/>
      <c r="S533" s="196" t="s">
        <v>35</v>
      </c>
      <c r="T533" s="196"/>
      <c r="U533" s="159"/>
      <c r="V533" s="196" t="s">
        <v>16</v>
      </c>
      <c r="W533" s="196"/>
      <c r="X533" s="159"/>
      <c r="Y533" s="196" t="s">
        <v>68</v>
      </c>
      <c r="Z533" s="196"/>
      <c r="AA533" s="159"/>
      <c r="AB533" s="196" t="s">
        <v>34</v>
      </c>
      <c r="AC533" s="196"/>
      <c r="AD533" s="159"/>
      <c r="AE533" s="196" t="s">
        <v>17</v>
      </c>
      <c r="AF533" s="196"/>
      <c r="AG533" s="159"/>
      <c r="AH533" s="196" t="s">
        <v>18</v>
      </c>
      <c r="AI533" s="196"/>
      <c r="AJ533" s="74"/>
    </row>
    <row r="534" spans="1:36" ht="25.5" hidden="1" thickTop="1" thickBot="1" x14ac:dyDescent="0.25">
      <c r="A534" s="201"/>
      <c r="B534" s="159" t="s">
        <v>28</v>
      </c>
      <c r="C534" s="159" t="s">
        <v>25</v>
      </c>
      <c r="D534" s="159" t="s">
        <v>28</v>
      </c>
      <c r="E534" s="159" t="s">
        <v>25</v>
      </c>
      <c r="F534" s="159"/>
      <c r="G534" s="159" t="s">
        <v>28</v>
      </c>
      <c r="H534" s="159" t="s">
        <v>25</v>
      </c>
      <c r="I534" s="159"/>
      <c r="J534" s="159" t="s">
        <v>28</v>
      </c>
      <c r="K534" s="159" t="s">
        <v>25</v>
      </c>
      <c r="L534" s="159"/>
      <c r="M534" s="159" t="s">
        <v>28</v>
      </c>
      <c r="N534" s="159" t="s">
        <v>25</v>
      </c>
      <c r="O534" s="159"/>
      <c r="P534" s="159" t="s">
        <v>28</v>
      </c>
      <c r="Q534" s="159" t="s">
        <v>25</v>
      </c>
      <c r="R534" s="159"/>
      <c r="S534" s="159" t="s">
        <v>28</v>
      </c>
      <c r="T534" s="159" t="s">
        <v>25</v>
      </c>
      <c r="U534" s="159"/>
      <c r="V534" s="159" t="s">
        <v>28</v>
      </c>
      <c r="W534" s="159" t="s">
        <v>25</v>
      </c>
      <c r="X534" s="159"/>
      <c r="Y534" s="159" t="s">
        <v>28</v>
      </c>
      <c r="Z534" s="159" t="s">
        <v>25</v>
      </c>
      <c r="AA534" s="159"/>
      <c r="AB534" s="159" t="s">
        <v>28</v>
      </c>
      <c r="AC534" s="159" t="s">
        <v>25</v>
      </c>
      <c r="AD534" s="159"/>
      <c r="AE534" s="159" t="s">
        <v>28</v>
      </c>
      <c r="AF534" s="159" t="s">
        <v>25</v>
      </c>
      <c r="AG534" s="159"/>
      <c r="AH534" s="159" t="s">
        <v>28</v>
      </c>
      <c r="AI534" s="159" t="s">
        <v>25</v>
      </c>
      <c r="AJ534" s="74"/>
    </row>
    <row r="535" spans="1:36" ht="15.95" hidden="1" customHeight="1" thickTop="1" thickBot="1" x14ac:dyDescent="0.25">
      <c r="A535" s="103" t="s">
        <v>90</v>
      </c>
      <c r="B535" s="104">
        <f>(D535+G535+J535+M535+P535+S535+V535+Y535+AB535+AE535+AH535)</f>
        <v>0</v>
      </c>
      <c r="C535" s="104">
        <f>(E535+H535+K535+N535+Q535+T535+W535+Z535+AC535+AF535+AI535)</f>
        <v>0</v>
      </c>
      <c r="D535" s="103"/>
      <c r="E535" s="103"/>
      <c r="F535" s="103"/>
      <c r="G535" s="103"/>
      <c r="H535" s="103"/>
      <c r="I535" s="103"/>
      <c r="J535" s="103"/>
      <c r="K535" s="103"/>
      <c r="L535" s="103"/>
      <c r="M535" s="103"/>
      <c r="N535" s="103"/>
      <c r="O535" s="103"/>
      <c r="P535" s="103"/>
      <c r="Q535" s="103"/>
      <c r="R535" s="103"/>
      <c r="S535" s="103"/>
      <c r="T535" s="103"/>
      <c r="U535" s="103"/>
      <c r="V535" s="103"/>
      <c r="W535" s="103"/>
      <c r="X535" s="103"/>
      <c r="Y535" s="103"/>
      <c r="Z535" s="103"/>
      <c r="AA535" s="103"/>
      <c r="AB535" s="103"/>
      <c r="AC535" s="103"/>
      <c r="AD535" s="103"/>
      <c r="AE535" s="103"/>
      <c r="AF535" s="103"/>
      <c r="AG535" s="103"/>
      <c r="AH535" s="103"/>
      <c r="AI535" s="103"/>
      <c r="AJ535" s="100">
        <f>AH535+AI535</f>
        <v>0</v>
      </c>
    </row>
    <row r="536" spans="1:36" ht="15.95" hidden="1" customHeight="1" thickTop="1" thickBot="1" x14ac:dyDescent="0.25">
      <c r="A536" s="52" t="s">
        <v>122</v>
      </c>
      <c r="B536" s="104">
        <f t="shared" ref="B536:B571" si="90">(D536+G536+J536+M536+P536+S536+V536+Y536+AB536+AE536+AH536)</f>
        <v>0</v>
      </c>
      <c r="C536" s="104">
        <f t="shared" ref="C536:C571" si="91">(E536+H536+K536+N536+Q536+T536+W536+Z536+AC536+AF536+AI536)</f>
        <v>0</v>
      </c>
      <c r="D536" s="103"/>
      <c r="E536" s="103"/>
      <c r="F536" s="103"/>
      <c r="G536" s="103"/>
      <c r="H536" s="103"/>
      <c r="I536" s="103"/>
      <c r="J536" s="103"/>
      <c r="K536" s="103"/>
      <c r="L536" s="103"/>
      <c r="M536" s="103"/>
      <c r="N536" s="103"/>
      <c r="O536" s="103"/>
      <c r="P536" s="103"/>
      <c r="Q536" s="103"/>
      <c r="R536" s="103"/>
      <c r="S536" s="103"/>
      <c r="T536" s="103"/>
      <c r="U536" s="103"/>
      <c r="V536" s="103"/>
      <c r="W536" s="103"/>
      <c r="X536" s="103"/>
      <c r="Y536" s="103"/>
      <c r="Z536" s="103"/>
      <c r="AA536" s="103"/>
      <c r="AB536" s="103"/>
      <c r="AC536" s="103"/>
      <c r="AD536" s="103"/>
      <c r="AE536" s="103"/>
      <c r="AF536" s="103"/>
      <c r="AG536" s="103"/>
      <c r="AH536" s="103"/>
      <c r="AI536" s="103"/>
      <c r="AJ536" s="100">
        <f t="shared" ref="AJ536:AJ572" si="92">AH536+AI536</f>
        <v>0</v>
      </c>
    </row>
    <row r="537" spans="1:36" ht="15.95" hidden="1" customHeight="1" thickTop="1" thickBot="1" x14ac:dyDescent="0.25">
      <c r="A537" s="52" t="s">
        <v>99</v>
      </c>
      <c r="B537" s="104">
        <f>(D537+G537+J537+M537+P537+S537+V537+Y537+AB537+AE537+AH537)</f>
        <v>0</v>
      </c>
      <c r="C537" s="104">
        <f>(E537+H537+K537+N537+Q537+T537+W537+Z537+AC537+AF537+AI537)</f>
        <v>0</v>
      </c>
      <c r="D537" s="103"/>
      <c r="E537" s="103"/>
      <c r="F537" s="103"/>
      <c r="G537" s="103"/>
      <c r="H537" s="103"/>
      <c r="I537" s="103"/>
      <c r="J537" s="103"/>
      <c r="K537" s="103"/>
      <c r="L537" s="103"/>
      <c r="M537" s="103"/>
      <c r="N537" s="103"/>
      <c r="O537" s="103"/>
      <c r="P537" s="103"/>
      <c r="Q537" s="103"/>
      <c r="R537" s="103"/>
      <c r="S537" s="103"/>
      <c r="T537" s="103"/>
      <c r="U537" s="103"/>
      <c r="V537" s="103"/>
      <c r="W537" s="103"/>
      <c r="X537" s="103"/>
      <c r="Y537" s="103"/>
      <c r="Z537" s="103"/>
      <c r="AA537" s="103"/>
      <c r="AB537" s="103"/>
      <c r="AC537" s="103"/>
      <c r="AD537" s="103"/>
      <c r="AE537" s="103"/>
      <c r="AF537" s="103"/>
      <c r="AG537" s="103"/>
      <c r="AH537" s="103"/>
      <c r="AI537" s="103"/>
      <c r="AJ537" s="100">
        <f>AH537+AI537</f>
        <v>0</v>
      </c>
    </row>
    <row r="538" spans="1:36" ht="15.95" hidden="1" customHeight="1" thickTop="1" thickBot="1" x14ac:dyDescent="0.25">
      <c r="A538" s="52" t="s">
        <v>96</v>
      </c>
      <c r="B538" s="104">
        <f t="shared" si="90"/>
        <v>0</v>
      </c>
      <c r="C538" s="104">
        <f t="shared" si="91"/>
        <v>0</v>
      </c>
      <c r="D538" s="103"/>
      <c r="E538" s="103"/>
      <c r="F538" s="103"/>
      <c r="G538" s="103"/>
      <c r="H538" s="103"/>
      <c r="I538" s="103"/>
      <c r="J538" s="103"/>
      <c r="K538" s="103"/>
      <c r="L538" s="103"/>
      <c r="M538" s="103"/>
      <c r="N538" s="103"/>
      <c r="O538" s="103"/>
      <c r="P538" s="103"/>
      <c r="Q538" s="103"/>
      <c r="R538" s="103"/>
      <c r="S538" s="103"/>
      <c r="T538" s="103"/>
      <c r="U538" s="103"/>
      <c r="V538" s="103"/>
      <c r="W538" s="103"/>
      <c r="X538" s="103"/>
      <c r="Y538" s="103"/>
      <c r="Z538" s="103"/>
      <c r="AA538" s="103"/>
      <c r="AB538" s="103"/>
      <c r="AC538" s="103"/>
      <c r="AD538" s="103"/>
      <c r="AE538" s="103"/>
      <c r="AF538" s="103"/>
      <c r="AG538" s="103"/>
      <c r="AH538" s="103"/>
      <c r="AI538" s="103"/>
      <c r="AJ538" s="100">
        <f t="shared" si="92"/>
        <v>0</v>
      </c>
    </row>
    <row r="539" spans="1:36" ht="15.95" hidden="1" customHeight="1" thickTop="1" thickBot="1" x14ac:dyDescent="0.25">
      <c r="A539" s="52" t="s">
        <v>91</v>
      </c>
      <c r="B539" s="104">
        <f t="shared" si="90"/>
        <v>0</v>
      </c>
      <c r="C539" s="104">
        <f t="shared" si="91"/>
        <v>0</v>
      </c>
      <c r="D539" s="103"/>
      <c r="E539" s="103"/>
      <c r="F539" s="103"/>
      <c r="G539" s="103"/>
      <c r="H539" s="103"/>
      <c r="I539" s="103"/>
      <c r="J539" s="103"/>
      <c r="K539" s="103"/>
      <c r="L539" s="103"/>
      <c r="M539" s="103"/>
      <c r="N539" s="103"/>
      <c r="O539" s="103"/>
      <c r="P539" s="103"/>
      <c r="Q539" s="103"/>
      <c r="R539" s="103"/>
      <c r="S539" s="103"/>
      <c r="T539" s="103"/>
      <c r="U539" s="103"/>
      <c r="V539" s="103"/>
      <c r="W539" s="103"/>
      <c r="X539" s="103"/>
      <c r="Y539" s="103"/>
      <c r="Z539" s="103"/>
      <c r="AA539" s="103"/>
      <c r="AB539" s="103"/>
      <c r="AC539" s="103"/>
      <c r="AD539" s="103"/>
      <c r="AE539" s="103"/>
      <c r="AF539" s="103"/>
      <c r="AG539" s="103"/>
      <c r="AH539" s="103"/>
      <c r="AI539" s="103"/>
      <c r="AJ539" s="100">
        <f t="shared" si="92"/>
        <v>0</v>
      </c>
    </row>
    <row r="540" spans="1:36" ht="15.95" hidden="1" customHeight="1" thickTop="1" thickBot="1" x14ac:dyDescent="0.25">
      <c r="A540" s="52" t="s">
        <v>88</v>
      </c>
      <c r="B540" s="104">
        <f t="shared" si="90"/>
        <v>0</v>
      </c>
      <c r="C540" s="104">
        <f t="shared" si="91"/>
        <v>0</v>
      </c>
      <c r="D540" s="103"/>
      <c r="E540" s="103"/>
      <c r="F540" s="103"/>
      <c r="G540" s="103"/>
      <c r="H540" s="103"/>
      <c r="I540" s="103"/>
      <c r="J540" s="103"/>
      <c r="K540" s="103"/>
      <c r="L540" s="103"/>
      <c r="M540" s="103"/>
      <c r="N540" s="103"/>
      <c r="O540" s="103"/>
      <c r="P540" s="103"/>
      <c r="Q540" s="103"/>
      <c r="R540" s="103"/>
      <c r="S540" s="103"/>
      <c r="T540" s="103"/>
      <c r="U540" s="103"/>
      <c r="V540" s="103"/>
      <c r="W540" s="103"/>
      <c r="X540" s="103"/>
      <c r="Y540" s="103"/>
      <c r="Z540" s="103"/>
      <c r="AA540" s="103"/>
      <c r="AB540" s="103"/>
      <c r="AC540" s="103"/>
      <c r="AD540" s="103"/>
      <c r="AE540" s="103"/>
      <c r="AF540" s="103"/>
      <c r="AG540" s="103"/>
      <c r="AH540" s="103"/>
      <c r="AI540" s="103"/>
      <c r="AJ540" s="100">
        <f t="shared" si="92"/>
        <v>0</v>
      </c>
    </row>
    <row r="541" spans="1:36" ht="15.95" hidden="1" customHeight="1" thickTop="1" thickBot="1" x14ac:dyDescent="0.25">
      <c r="A541" s="52" t="s">
        <v>93</v>
      </c>
      <c r="B541" s="104">
        <f t="shared" si="90"/>
        <v>0</v>
      </c>
      <c r="C541" s="104">
        <f t="shared" si="91"/>
        <v>0</v>
      </c>
      <c r="D541" s="103"/>
      <c r="E541" s="103"/>
      <c r="F541" s="103"/>
      <c r="G541" s="103"/>
      <c r="H541" s="103"/>
      <c r="I541" s="103"/>
      <c r="J541" s="103"/>
      <c r="K541" s="103"/>
      <c r="L541" s="103"/>
      <c r="M541" s="103"/>
      <c r="N541" s="103"/>
      <c r="O541" s="103"/>
      <c r="P541" s="103"/>
      <c r="Q541" s="103"/>
      <c r="R541" s="103"/>
      <c r="S541" s="103"/>
      <c r="T541" s="103"/>
      <c r="U541" s="103"/>
      <c r="V541" s="103"/>
      <c r="W541" s="103"/>
      <c r="X541" s="103"/>
      <c r="Y541" s="103"/>
      <c r="Z541" s="103"/>
      <c r="AA541" s="103"/>
      <c r="AB541" s="103"/>
      <c r="AC541" s="103"/>
      <c r="AD541" s="103"/>
      <c r="AE541" s="103"/>
      <c r="AF541" s="103"/>
      <c r="AG541" s="103"/>
      <c r="AH541" s="103"/>
      <c r="AI541" s="103"/>
      <c r="AJ541" s="100">
        <f t="shared" si="92"/>
        <v>0</v>
      </c>
    </row>
    <row r="542" spans="1:36" ht="15.95" hidden="1" customHeight="1" thickTop="1" thickBot="1" x14ac:dyDescent="0.25">
      <c r="A542" s="52" t="s">
        <v>89</v>
      </c>
      <c r="B542" s="104">
        <f t="shared" si="90"/>
        <v>0</v>
      </c>
      <c r="C542" s="104">
        <f t="shared" si="91"/>
        <v>0</v>
      </c>
      <c r="D542" s="103"/>
      <c r="E542" s="103"/>
      <c r="F542" s="103"/>
      <c r="G542" s="103"/>
      <c r="H542" s="103"/>
      <c r="I542" s="103"/>
      <c r="J542" s="103"/>
      <c r="K542" s="103"/>
      <c r="L542" s="103"/>
      <c r="M542" s="103"/>
      <c r="N542" s="103"/>
      <c r="O542" s="103"/>
      <c r="P542" s="103"/>
      <c r="Q542" s="103"/>
      <c r="R542" s="103"/>
      <c r="S542" s="103"/>
      <c r="T542" s="103"/>
      <c r="U542" s="103"/>
      <c r="V542" s="103"/>
      <c r="W542" s="103"/>
      <c r="X542" s="103"/>
      <c r="Y542" s="103"/>
      <c r="Z542" s="103"/>
      <c r="AA542" s="103"/>
      <c r="AB542" s="103"/>
      <c r="AC542" s="103"/>
      <c r="AD542" s="103"/>
      <c r="AE542" s="103"/>
      <c r="AF542" s="103"/>
      <c r="AG542" s="103"/>
      <c r="AH542" s="103"/>
      <c r="AI542" s="152"/>
      <c r="AJ542" s="100">
        <f t="shared" si="92"/>
        <v>0</v>
      </c>
    </row>
    <row r="543" spans="1:36" ht="15.95" hidden="1" customHeight="1" thickTop="1" thickBot="1" x14ac:dyDescent="0.25">
      <c r="A543" s="52" t="s">
        <v>78</v>
      </c>
      <c r="B543" s="104">
        <f t="shared" si="90"/>
        <v>0</v>
      </c>
      <c r="C543" s="104">
        <f t="shared" si="91"/>
        <v>0</v>
      </c>
      <c r="D543" s="103"/>
      <c r="E543" s="103"/>
      <c r="F543" s="103"/>
      <c r="G543" s="103"/>
      <c r="H543" s="103"/>
      <c r="I543" s="103"/>
      <c r="J543" s="103"/>
      <c r="K543" s="103"/>
      <c r="L543" s="103"/>
      <c r="M543" s="103"/>
      <c r="N543" s="103"/>
      <c r="O543" s="103"/>
      <c r="P543" s="103"/>
      <c r="Q543" s="103"/>
      <c r="R543" s="103"/>
      <c r="S543" s="103"/>
      <c r="T543" s="103"/>
      <c r="U543" s="103"/>
      <c r="V543" s="103"/>
      <c r="W543" s="103"/>
      <c r="X543" s="103"/>
      <c r="Y543" s="103"/>
      <c r="Z543" s="103"/>
      <c r="AA543" s="103"/>
      <c r="AB543" s="103"/>
      <c r="AC543" s="103"/>
      <c r="AD543" s="103"/>
      <c r="AE543" s="103"/>
      <c r="AF543" s="103"/>
      <c r="AG543" s="103"/>
      <c r="AH543" s="103"/>
      <c r="AI543" s="103"/>
      <c r="AJ543" s="100">
        <f t="shared" si="92"/>
        <v>0</v>
      </c>
    </row>
    <row r="544" spans="1:36" ht="15.95" hidden="1" customHeight="1" thickTop="1" thickBot="1" x14ac:dyDescent="0.25">
      <c r="A544" s="52" t="s">
        <v>95</v>
      </c>
      <c r="B544" s="104">
        <f t="shared" si="90"/>
        <v>0</v>
      </c>
      <c r="C544" s="104">
        <f t="shared" si="91"/>
        <v>0</v>
      </c>
      <c r="D544" s="103"/>
      <c r="E544" s="103"/>
      <c r="F544" s="103"/>
      <c r="G544" s="103"/>
      <c r="H544" s="103"/>
      <c r="I544" s="103"/>
      <c r="J544" s="103"/>
      <c r="K544" s="103"/>
      <c r="L544" s="103"/>
      <c r="M544" s="103"/>
      <c r="N544" s="103"/>
      <c r="O544" s="103"/>
      <c r="P544" s="103"/>
      <c r="Q544" s="103"/>
      <c r="R544" s="103"/>
      <c r="S544" s="103"/>
      <c r="T544" s="103"/>
      <c r="U544" s="103"/>
      <c r="V544" s="103"/>
      <c r="W544" s="103"/>
      <c r="X544" s="103"/>
      <c r="Y544" s="103"/>
      <c r="Z544" s="103"/>
      <c r="AA544" s="103"/>
      <c r="AB544" s="103"/>
      <c r="AC544" s="103"/>
      <c r="AD544" s="103"/>
      <c r="AE544" s="103"/>
      <c r="AF544" s="103"/>
      <c r="AG544" s="103"/>
      <c r="AH544" s="103"/>
      <c r="AI544" s="103"/>
      <c r="AJ544" s="100">
        <f t="shared" si="92"/>
        <v>0</v>
      </c>
    </row>
    <row r="545" spans="1:36" ht="15.95" hidden="1" customHeight="1" thickTop="1" thickBot="1" x14ac:dyDescent="0.25">
      <c r="A545" s="52" t="s">
        <v>98</v>
      </c>
      <c r="B545" s="104">
        <f t="shared" si="90"/>
        <v>0</v>
      </c>
      <c r="C545" s="104">
        <f t="shared" si="91"/>
        <v>0</v>
      </c>
      <c r="D545" s="103"/>
      <c r="E545" s="103"/>
      <c r="F545" s="103"/>
      <c r="G545" s="103"/>
      <c r="H545" s="103"/>
      <c r="I545" s="103"/>
      <c r="J545" s="103"/>
      <c r="K545" s="103"/>
      <c r="L545" s="103"/>
      <c r="M545" s="103"/>
      <c r="N545" s="103"/>
      <c r="O545" s="103"/>
      <c r="P545" s="103"/>
      <c r="Q545" s="103"/>
      <c r="R545" s="103"/>
      <c r="S545" s="103"/>
      <c r="T545" s="103"/>
      <c r="U545" s="103"/>
      <c r="V545" s="103"/>
      <c r="W545" s="103"/>
      <c r="X545" s="103"/>
      <c r="Y545" s="103"/>
      <c r="Z545" s="103"/>
      <c r="AA545" s="103"/>
      <c r="AB545" s="103"/>
      <c r="AC545" s="103"/>
      <c r="AD545" s="103"/>
      <c r="AE545" s="103"/>
      <c r="AF545" s="103"/>
      <c r="AG545" s="103"/>
      <c r="AH545" s="103"/>
      <c r="AI545" s="103"/>
      <c r="AJ545" s="100">
        <f t="shared" si="92"/>
        <v>0</v>
      </c>
    </row>
    <row r="546" spans="1:36" ht="15.95" hidden="1" customHeight="1" thickTop="1" thickBot="1" x14ac:dyDescent="0.25">
      <c r="A546" s="52" t="s">
        <v>83</v>
      </c>
      <c r="B546" s="104">
        <f t="shared" si="90"/>
        <v>0</v>
      </c>
      <c r="C546" s="104">
        <f t="shared" si="91"/>
        <v>0</v>
      </c>
      <c r="D546" s="103"/>
      <c r="E546" s="103"/>
      <c r="F546" s="103"/>
      <c r="G546" s="103"/>
      <c r="H546" s="103"/>
      <c r="I546" s="103"/>
      <c r="J546" s="103"/>
      <c r="K546" s="103"/>
      <c r="L546" s="103"/>
      <c r="M546" s="103"/>
      <c r="N546" s="103"/>
      <c r="O546" s="103"/>
      <c r="P546" s="103"/>
      <c r="Q546" s="103"/>
      <c r="R546" s="103"/>
      <c r="S546" s="103"/>
      <c r="T546" s="103"/>
      <c r="U546" s="103"/>
      <c r="V546" s="103"/>
      <c r="W546" s="103"/>
      <c r="X546" s="103"/>
      <c r="Y546" s="103"/>
      <c r="Z546" s="103"/>
      <c r="AA546" s="103"/>
      <c r="AB546" s="103"/>
      <c r="AC546" s="103"/>
      <c r="AD546" s="103"/>
      <c r="AE546" s="103"/>
      <c r="AF546" s="103"/>
      <c r="AG546" s="103"/>
      <c r="AH546" s="103"/>
      <c r="AI546" s="103"/>
      <c r="AJ546" s="100">
        <f t="shared" si="92"/>
        <v>0</v>
      </c>
    </row>
    <row r="547" spans="1:36" ht="15.95" hidden="1" customHeight="1" thickTop="1" thickBot="1" x14ac:dyDescent="0.25">
      <c r="A547" s="52" t="s">
        <v>85</v>
      </c>
      <c r="B547" s="104">
        <f t="shared" si="90"/>
        <v>0</v>
      </c>
      <c r="C547" s="104">
        <f t="shared" si="91"/>
        <v>0</v>
      </c>
      <c r="D547" s="103"/>
      <c r="E547" s="103"/>
      <c r="F547" s="103"/>
      <c r="G547" s="103"/>
      <c r="H547" s="103"/>
      <c r="I547" s="103"/>
      <c r="J547" s="103"/>
      <c r="K547" s="103"/>
      <c r="L547" s="103"/>
      <c r="M547" s="103"/>
      <c r="N547" s="103"/>
      <c r="O547" s="103"/>
      <c r="P547" s="103"/>
      <c r="Q547" s="103"/>
      <c r="R547" s="103"/>
      <c r="S547" s="103"/>
      <c r="T547" s="103"/>
      <c r="U547" s="103"/>
      <c r="V547" s="103"/>
      <c r="W547" s="103"/>
      <c r="X547" s="103"/>
      <c r="Y547" s="103"/>
      <c r="Z547" s="103"/>
      <c r="AA547" s="103"/>
      <c r="AB547" s="103"/>
      <c r="AC547" s="103"/>
      <c r="AD547" s="103"/>
      <c r="AE547" s="103"/>
      <c r="AF547" s="103"/>
      <c r="AG547" s="103"/>
      <c r="AH547" s="103"/>
      <c r="AI547" s="103"/>
      <c r="AJ547" s="100">
        <f t="shared" si="92"/>
        <v>0</v>
      </c>
    </row>
    <row r="548" spans="1:36" ht="15.95" hidden="1" customHeight="1" thickTop="1" thickBot="1" x14ac:dyDescent="0.25">
      <c r="A548" s="52" t="s">
        <v>81</v>
      </c>
      <c r="B548" s="104">
        <f t="shared" si="90"/>
        <v>0</v>
      </c>
      <c r="C548" s="104">
        <f t="shared" si="91"/>
        <v>0</v>
      </c>
      <c r="D548" s="103"/>
      <c r="E548" s="103"/>
      <c r="F548" s="103"/>
      <c r="G548" s="103"/>
      <c r="H548" s="103"/>
      <c r="I548" s="103"/>
      <c r="J548" s="103"/>
      <c r="K548" s="103"/>
      <c r="L548" s="103"/>
      <c r="M548" s="103"/>
      <c r="N548" s="103"/>
      <c r="O548" s="103"/>
      <c r="P548" s="103"/>
      <c r="Q548" s="103"/>
      <c r="R548" s="103"/>
      <c r="S548" s="103"/>
      <c r="T548" s="103"/>
      <c r="U548" s="103"/>
      <c r="V548" s="103"/>
      <c r="W548" s="103"/>
      <c r="X548" s="103"/>
      <c r="Y548" s="103"/>
      <c r="Z548" s="103"/>
      <c r="AA548" s="103"/>
      <c r="AB548" s="103"/>
      <c r="AC548" s="103"/>
      <c r="AD548" s="103"/>
      <c r="AE548" s="103"/>
      <c r="AF548" s="103"/>
      <c r="AG548" s="103"/>
      <c r="AH548" s="103"/>
      <c r="AI548" s="103"/>
      <c r="AJ548" s="100">
        <f t="shared" si="92"/>
        <v>0</v>
      </c>
    </row>
    <row r="549" spans="1:36" ht="15.95" hidden="1" customHeight="1" thickTop="1" thickBot="1" x14ac:dyDescent="0.25">
      <c r="A549" s="52" t="s">
        <v>80</v>
      </c>
      <c r="B549" s="104">
        <f t="shared" si="90"/>
        <v>0</v>
      </c>
      <c r="C549" s="104">
        <f t="shared" si="91"/>
        <v>0</v>
      </c>
      <c r="D549" s="103"/>
      <c r="E549" s="103"/>
      <c r="F549" s="103"/>
      <c r="G549" s="103"/>
      <c r="H549" s="103"/>
      <c r="I549" s="103"/>
      <c r="J549" s="103"/>
      <c r="K549" s="103"/>
      <c r="L549" s="103"/>
      <c r="M549" s="103"/>
      <c r="N549" s="103"/>
      <c r="O549" s="103"/>
      <c r="P549" s="103"/>
      <c r="Q549" s="103"/>
      <c r="R549" s="103"/>
      <c r="S549" s="103"/>
      <c r="T549" s="103"/>
      <c r="U549" s="103"/>
      <c r="V549" s="103"/>
      <c r="W549" s="103"/>
      <c r="X549" s="103"/>
      <c r="Y549" s="103"/>
      <c r="Z549" s="103"/>
      <c r="AA549" s="103"/>
      <c r="AB549" s="103"/>
      <c r="AC549" s="103"/>
      <c r="AD549" s="103"/>
      <c r="AE549" s="103"/>
      <c r="AF549" s="103"/>
      <c r="AG549" s="103"/>
      <c r="AH549" s="103"/>
      <c r="AI549" s="103"/>
      <c r="AJ549" s="100">
        <f>AH549+AI549</f>
        <v>0</v>
      </c>
    </row>
    <row r="550" spans="1:36" ht="15.95" hidden="1" customHeight="1" thickTop="1" thickBot="1" x14ac:dyDescent="0.25">
      <c r="A550" s="52" t="s">
        <v>107</v>
      </c>
      <c r="B550" s="104">
        <f t="shared" si="90"/>
        <v>0</v>
      </c>
      <c r="C550" s="104">
        <f t="shared" si="91"/>
        <v>0</v>
      </c>
      <c r="D550" s="103"/>
      <c r="E550" s="103"/>
      <c r="F550" s="103"/>
      <c r="G550" s="103"/>
      <c r="H550" s="103"/>
      <c r="I550" s="103"/>
      <c r="J550" s="103"/>
      <c r="K550" s="103"/>
      <c r="L550" s="103"/>
      <c r="M550" s="103"/>
      <c r="N550" s="103"/>
      <c r="O550" s="103"/>
      <c r="P550" s="103"/>
      <c r="Q550" s="103"/>
      <c r="R550" s="103"/>
      <c r="S550" s="103"/>
      <c r="T550" s="103"/>
      <c r="U550" s="103"/>
      <c r="V550" s="103"/>
      <c r="W550" s="103"/>
      <c r="X550" s="103"/>
      <c r="Y550" s="103"/>
      <c r="Z550" s="103"/>
      <c r="AA550" s="103"/>
      <c r="AB550" s="103"/>
      <c r="AC550" s="103"/>
      <c r="AD550" s="103"/>
      <c r="AE550" s="103"/>
      <c r="AF550" s="103"/>
      <c r="AG550" s="103"/>
      <c r="AH550" s="103"/>
      <c r="AI550" s="103"/>
      <c r="AJ550" s="100">
        <f t="shared" si="92"/>
        <v>0</v>
      </c>
    </row>
    <row r="551" spans="1:36" ht="15.95" hidden="1" customHeight="1" thickTop="1" thickBot="1" x14ac:dyDescent="0.25">
      <c r="A551" s="52" t="s">
        <v>79</v>
      </c>
      <c r="B551" s="104">
        <f t="shared" si="90"/>
        <v>0</v>
      </c>
      <c r="C551" s="104">
        <f t="shared" si="91"/>
        <v>0</v>
      </c>
      <c r="D551" s="103"/>
      <c r="E551" s="103"/>
      <c r="F551" s="103"/>
      <c r="G551" s="103"/>
      <c r="H551" s="103"/>
      <c r="I551" s="103"/>
      <c r="J551" s="103"/>
      <c r="K551" s="103"/>
      <c r="L551" s="103"/>
      <c r="M551" s="103"/>
      <c r="N551" s="103"/>
      <c r="O551" s="103"/>
      <c r="P551" s="103"/>
      <c r="Q551" s="103"/>
      <c r="R551" s="103"/>
      <c r="S551" s="103"/>
      <c r="T551" s="103"/>
      <c r="U551" s="103"/>
      <c r="V551" s="103"/>
      <c r="W551" s="103"/>
      <c r="X551" s="103"/>
      <c r="Y551" s="103"/>
      <c r="Z551" s="103"/>
      <c r="AA551" s="103"/>
      <c r="AB551" s="103"/>
      <c r="AC551" s="103"/>
      <c r="AD551" s="103"/>
      <c r="AE551" s="103"/>
      <c r="AF551" s="103"/>
      <c r="AG551" s="103"/>
      <c r="AH551" s="103"/>
      <c r="AI551" s="103"/>
      <c r="AJ551" s="100">
        <f t="shared" si="92"/>
        <v>0</v>
      </c>
    </row>
    <row r="552" spans="1:36" ht="15.95" hidden="1" customHeight="1" thickTop="1" thickBot="1" x14ac:dyDescent="0.25">
      <c r="A552" s="52" t="s">
        <v>84</v>
      </c>
      <c r="B552" s="104">
        <f t="shared" si="90"/>
        <v>0</v>
      </c>
      <c r="C552" s="104">
        <f t="shared" si="91"/>
        <v>0</v>
      </c>
      <c r="D552" s="103"/>
      <c r="E552" s="103"/>
      <c r="F552" s="103"/>
      <c r="G552" s="103"/>
      <c r="H552" s="103"/>
      <c r="I552" s="103"/>
      <c r="J552" s="103"/>
      <c r="K552" s="103"/>
      <c r="L552" s="103"/>
      <c r="M552" s="103"/>
      <c r="N552" s="103"/>
      <c r="O552" s="103"/>
      <c r="P552" s="103"/>
      <c r="Q552" s="103"/>
      <c r="R552" s="103"/>
      <c r="S552" s="103"/>
      <c r="T552" s="103"/>
      <c r="U552" s="103"/>
      <c r="V552" s="103"/>
      <c r="W552" s="103"/>
      <c r="X552" s="103"/>
      <c r="Y552" s="103"/>
      <c r="Z552" s="103"/>
      <c r="AA552" s="103"/>
      <c r="AB552" s="103"/>
      <c r="AC552" s="103"/>
      <c r="AD552" s="103"/>
      <c r="AE552" s="103"/>
      <c r="AF552" s="103"/>
      <c r="AG552" s="103"/>
      <c r="AH552" s="103"/>
      <c r="AI552" s="103"/>
      <c r="AJ552" s="100">
        <f t="shared" si="92"/>
        <v>0</v>
      </c>
    </row>
    <row r="553" spans="1:36" ht="15.95" hidden="1" customHeight="1" thickTop="1" thickBot="1" x14ac:dyDescent="0.25">
      <c r="A553" s="52" t="s">
        <v>100</v>
      </c>
      <c r="B553" s="104">
        <f t="shared" si="90"/>
        <v>0</v>
      </c>
      <c r="C553" s="104">
        <f t="shared" si="91"/>
        <v>0</v>
      </c>
      <c r="D553" s="103"/>
      <c r="E553" s="103"/>
      <c r="F553" s="103"/>
      <c r="G553" s="103"/>
      <c r="H553" s="103"/>
      <c r="I553" s="103"/>
      <c r="J553" s="103"/>
      <c r="K553" s="103"/>
      <c r="L553" s="103"/>
      <c r="M553" s="103"/>
      <c r="N553" s="103"/>
      <c r="O553" s="103"/>
      <c r="P553" s="103"/>
      <c r="Q553" s="103"/>
      <c r="R553" s="103"/>
      <c r="S553" s="103"/>
      <c r="T553" s="103"/>
      <c r="U553" s="103"/>
      <c r="V553" s="103"/>
      <c r="W553" s="103"/>
      <c r="X553" s="103"/>
      <c r="Y553" s="103"/>
      <c r="Z553" s="103"/>
      <c r="AA553" s="103"/>
      <c r="AB553" s="103"/>
      <c r="AC553" s="103"/>
      <c r="AD553" s="103"/>
      <c r="AE553" s="103"/>
      <c r="AF553" s="103"/>
      <c r="AG553" s="103"/>
      <c r="AH553" s="103"/>
      <c r="AI553" s="103"/>
      <c r="AJ553" s="100">
        <f t="shared" si="92"/>
        <v>0</v>
      </c>
    </row>
    <row r="554" spans="1:36" ht="15.95" hidden="1" customHeight="1" thickTop="1" thickBot="1" x14ac:dyDescent="0.25">
      <c r="A554" s="52" t="s">
        <v>92</v>
      </c>
      <c r="B554" s="104">
        <f t="shared" si="90"/>
        <v>0</v>
      </c>
      <c r="C554" s="104">
        <f t="shared" si="91"/>
        <v>0</v>
      </c>
      <c r="D554" s="103"/>
      <c r="E554" s="103"/>
      <c r="F554" s="103"/>
      <c r="G554" s="103"/>
      <c r="H554" s="103"/>
      <c r="I554" s="103"/>
      <c r="J554" s="103"/>
      <c r="K554" s="103"/>
      <c r="L554" s="103"/>
      <c r="M554" s="103"/>
      <c r="N554" s="103"/>
      <c r="O554" s="103"/>
      <c r="P554" s="103"/>
      <c r="Q554" s="103"/>
      <c r="R554" s="103"/>
      <c r="S554" s="103"/>
      <c r="T554" s="103"/>
      <c r="U554" s="103"/>
      <c r="V554" s="103"/>
      <c r="W554" s="103"/>
      <c r="X554" s="103"/>
      <c r="Y554" s="103"/>
      <c r="Z554" s="103"/>
      <c r="AA554" s="103"/>
      <c r="AB554" s="103"/>
      <c r="AC554" s="103"/>
      <c r="AD554" s="103"/>
      <c r="AE554" s="103"/>
      <c r="AF554" s="103"/>
      <c r="AG554" s="103"/>
      <c r="AH554" s="103"/>
      <c r="AI554" s="103"/>
      <c r="AJ554" s="100">
        <f t="shared" si="92"/>
        <v>0</v>
      </c>
    </row>
    <row r="555" spans="1:36" ht="15.95" hidden="1" customHeight="1" thickTop="1" thickBot="1" x14ac:dyDescent="0.25">
      <c r="A555" s="52" t="s">
        <v>101</v>
      </c>
      <c r="B555" s="104">
        <f t="shared" si="90"/>
        <v>0</v>
      </c>
      <c r="C555" s="104">
        <f t="shared" si="91"/>
        <v>0</v>
      </c>
      <c r="D555" s="103"/>
      <c r="E555" s="103"/>
      <c r="F555" s="103"/>
      <c r="G555" s="103"/>
      <c r="H555" s="103"/>
      <c r="I555" s="103"/>
      <c r="J555" s="103"/>
      <c r="K555" s="103"/>
      <c r="L555" s="103"/>
      <c r="M555" s="103"/>
      <c r="N555" s="103"/>
      <c r="O555" s="103"/>
      <c r="P555" s="103"/>
      <c r="Q555" s="103"/>
      <c r="R555" s="103"/>
      <c r="S555" s="103"/>
      <c r="T555" s="103"/>
      <c r="U555" s="103"/>
      <c r="V555" s="103"/>
      <c r="W555" s="103"/>
      <c r="X555" s="103"/>
      <c r="Y555" s="103"/>
      <c r="Z555" s="103"/>
      <c r="AA555" s="103"/>
      <c r="AB555" s="103"/>
      <c r="AC555" s="103"/>
      <c r="AD555" s="103"/>
      <c r="AE555" s="103"/>
      <c r="AF555" s="103"/>
      <c r="AG555" s="103"/>
      <c r="AH555" s="103"/>
      <c r="AI555" s="103"/>
      <c r="AJ555" s="100">
        <f t="shared" si="92"/>
        <v>0</v>
      </c>
    </row>
    <row r="556" spans="1:36" ht="15.95" hidden="1" customHeight="1" thickTop="1" thickBot="1" x14ac:dyDescent="0.25">
      <c r="A556" s="51" t="s">
        <v>115</v>
      </c>
      <c r="B556" s="104">
        <f t="shared" si="90"/>
        <v>0</v>
      </c>
      <c r="C556" s="104">
        <f t="shared" si="91"/>
        <v>0</v>
      </c>
      <c r="D556" s="103"/>
      <c r="E556" s="103"/>
      <c r="F556" s="103"/>
      <c r="G556" s="103"/>
      <c r="H556" s="103"/>
      <c r="I556" s="103"/>
      <c r="J556" s="103"/>
      <c r="K556" s="103"/>
      <c r="L556" s="103"/>
      <c r="M556" s="103"/>
      <c r="N556" s="103"/>
      <c r="O556" s="103"/>
      <c r="P556" s="103"/>
      <c r="Q556" s="103"/>
      <c r="R556" s="103"/>
      <c r="S556" s="103"/>
      <c r="T556" s="103"/>
      <c r="U556" s="103"/>
      <c r="V556" s="103"/>
      <c r="W556" s="103"/>
      <c r="X556" s="103"/>
      <c r="Y556" s="103"/>
      <c r="Z556" s="103"/>
      <c r="AA556" s="103"/>
      <c r="AB556" s="103"/>
      <c r="AC556" s="103"/>
      <c r="AD556" s="103"/>
      <c r="AE556" s="103"/>
      <c r="AF556" s="103"/>
      <c r="AG556" s="103"/>
      <c r="AH556" s="103"/>
      <c r="AI556" s="103"/>
      <c r="AJ556" s="100">
        <f t="shared" si="92"/>
        <v>0</v>
      </c>
    </row>
    <row r="557" spans="1:36" ht="15.95" hidden="1" customHeight="1" thickTop="1" thickBot="1" x14ac:dyDescent="0.25">
      <c r="A557" s="52" t="s">
        <v>106</v>
      </c>
      <c r="B557" s="104">
        <f t="shared" si="90"/>
        <v>0</v>
      </c>
      <c r="C557" s="104">
        <f t="shared" si="91"/>
        <v>0</v>
      </c>
      <c r="D557" s="103"/>
      <c r="E557" s="103"/>
      <c r="F557" s="103"/>
      <c r="G557" s="103"/>
      <c r="H557" s="103"/>
      <c r="I557" s="103"/>
      <c r="J557" s="103"/>
      <c r="K557" s="103"/>
      <c r="L557" s="103"/>
      <c r="M557" s="103"/>
      <c r="N557" s="103"/>
      <c r="O557" s="103"/>
      <c r="P557" s="103"/>
      <c r="Q557" s="103"/>
      <c r="R557" s="103"/>
      <c r="S557" s="103"/>
      <c r="T557" s="103"/>
      <c r="U557" s="103"/>
      <c r="V557" s="103"/>
      <c r="W557" s="103"/>
      <c r="X557" s="103"/>
      <c r="Y557" s="103"/>
      <c r="Z557" s="103"/>
      <c r="AA557" s="103"/>
      <c r="AB557" s="103"/>
      <c r="AC557" s="103"/>
      <c r="AD557" s="103"/>
      <c r="AE557" s="103"/>
      <c r="AF557" s="103"/>
      <c r="AG557" s="103"/>
      <c r="AH557" s="103"/>
      <c r="AI557" s="103"/>
      <c r="AJ557" s="100">
        <f t="shared" si="92"/>
        <v>0</v>
      </c>
    </row>
    <row r="558" spans="1:36" ht="15.95" hidden="1" customHeight="1" thickTop="1" thickBot="1" x14ac:dyDescent="0.25">
      <c r="A558" s="52" t="s">
        <v>82</v>
      </c>
      <c r="B558" s="104">
        <f t="shared" si="90"/>
        <v>0</v>
      </c>
      <c r="C558" s="104">
        <f t="shared" si="91"/>
        <v>0</v>
      </c>
      <c r="D558" s="103"/>
      <c r="E558" s="103"/>
      <c r="F558" s="103"/>
      <c r="G558" s="103"/>
      <c r="H558" s="103"/>
      <c r="I558" s="103"/>
      <c r="J558" s="103"/>
      <c r="K558" s="103"/>
      <c r="L558" s="103"/>
      <c r="M558" s="103"/>
      <c r="N558" s="103"/>
      <c r="O558" s="103"/>
      <c r="P558" s="103"/>
      <c r="Q558" s="103"/>
      <c r="R558" s="103"/>
      <c r="S558" s="103"/>
      <c r="T558" s="103"/>
      <c r="U558" s="103"/>
      <c r="V558" s="103"/>
      <c r="W558" s="103"/>
      <c r="X558" s="103"/>
      <c r="Y558" s="103"/>
      <c r="Z558" s="103"/>
      <c r="AA558" s="103"/>
      <c r="AB558" s="103"/>
      <c r="AC558" s="103"/>
      <c r="AD558" s="103"/>
      <c r="AE558" s="103"/>
      <c r="AF558" s="103"/>
      <c r="AG558" s="103"/>
      <c r="AH558" s="103"/>
      <c r="AI558" s="103"/>
      <c r="AJ558" s="100">
        <f t="shared" si="92"/>
        <v>0</v>
      </c>
    </row>
    <row r="559" spans="1:36" ht="15.95" hidden="1" customHeight="1" thickTop="1" thickBot="1" x14ac:dyDescent="0.25">
      <c r="A559" s="52" t="s">
        <v>104</v>
      </c>
      <c r="B559" s="104">
        <f t="shared" si="90"/>
        <v>0</v>
      </c>
      <c r="C559" s="104">
        <f t="shared" si="91"/>
        <v>0</v>
      </c>
      <c r="D559" s="103"/>
      <c r="E559" s="103"/>
      <c r="F559" s="103"/>
      <c r="G559" s="103"/>
      <c r="H559" s="103"/>
      <c r="I559" s="103"/>
      <c r="J559" s="103"/>
      <c r="K559" s="103"/>
      <c r="L559" s="103"/>
      <c r="M559" s="103"/>
      <c r="N559" s="103"/>
      <c r="O559" s="103"/>
      <c r="P559" s="103"/>
      <c r="Q559" s="103"/>
      <c r="R559" s="103"/>
      <c r="S559" s="103"/>
      <c r="T559" s="103"/>
      <c r="U559" s="103"/>
      <c r="V559" s="103"/>
      <c r="W559" s="103"/>
      <c r="X559" s="103"/>
      <c r="Y559" s="103"/>
      <c r="Z559" s="103"/>
      <c r="AA559" s="103"/>
      <c r="AB559" s="103"/>
      <c r="AC559" s="103"/>
      <c r="AD559" s="103"/>
      <c r="AE559" s="103"/>
      <c r="AF559" s="103"/>
      <c r="AG559" s="103"/>
      <c r="AH559" s="103"/>
      <c r="AI559" s="103"/>
      <c r="AJ559" s="100">
        <f t="shared" si="92"/>
        <v>0</v>
      </c>
    </row>
    <row r="560" spans="1:36" ht="15.95" hidden="1" customHeight="1" thickTop="1" thickBot="1" x14ac:dyDescent="0.25">
      <c r="A560" s="52" t="s">
        <v>114</v>
      </c>
      <c r="B560" s="104">
        <f t="shared" si="90"/>
        <v>0</v>
      </c>
      <c r="C560" s="104">
        <f t="shared" si="91"/>
        <v>0</v>
      </c>
      <c r="D560" s="103"/>
      <c r="E560" s="103"/>
      <c r="F560" s="103"/>
      <c r="G560" s="103"/>
      <c r="H560" s="103"/>
      <c r="I560" s="103"/>
      <c r="J560" s="103"/>
      <c r="K560" s="103"/>
      <c r="L560" s="103"/>
      <c r="M560" s="103"/>
      <c r="N560" s="103"/>
      <c r="O560" s="103"/>
      <c r="P560" s="103"/>
      <c r="Q560" s="103"/>
      <c r="R560" s="103"/>
      <c r="S560" s="103"/>
      <c r="T560" s="103"/>
      <c r="U560" s="103"/>
      <c r="V560" s="103"/>
      <c r="W560" s="103"/>
      <c r="X560" s="103"/>
      <c r="Y560" s="103"/>
      <c r="Z560" s="103"/>
      <c r="AA560" s="103"/>
      <c r="AB560" s="103"/>
      <c r="AC560" s="103"/>
      <c r="AD560" s="103"/>
      <c r="AE560" s="103"/>
      <c r="AF560" s="103"/>
      <c r="AG560" s="103"/>
      <c r="AH560" s="103"/>
      <c r="AI560" s="103"/>
      <c r="AJ560" s="100">
        <f t="shared" si="92"/>
        <v>0</v>
      </c>
    </row>
    <row r="561" spans="1:36" ht="15.95" hidden="1" customHeight="1" thickTop="1" thickBot="1" x14ac:dyDescent="0.25">
      <c r="A561" s="52" t="s">
        <v>116</v>
      </c>
      <c r="B561" s="104">
        <f>(D561+G561+J561+M561+P561+S561+V561+Y561+AB561+AE561+AH561)</f>
        <v>0</v>
      </c>
      <c r="C561" s="104">
        <f t="shared" si="91"/>
        <v>0</v>
      </c>
      <c r="D561" s="103"/>
      <c r="E561" s="103"/>
      <c r="F561" s="103"/>
      <c r="G561" s="103"/>
      <c r="H561" s="103"/>
      <c r="I561" s="103"/>
      <c r="J561" s="103"/>
      <c r="K561" s="103"/>
      <c r="L561" s="103"/>
      <c r="M561" s="103"/>
      <c r="N561" s="103"/>
      <c r="O561" s="103"/>
      <c r="P561" s="103"/>
      <c r="Q561" s="103"/>
      <c r="R561" s="103"/>
      <c r="S561" s="103"/>
      <c r="T561" s="103"/>
      <c r="U561" s="103"/>
      <c r="V561" s="103"/>
      <c r="W561" s="103"/>
      <c r="X561" s="103"/>
      <c r="Y561" s="103"/>
      <c r="Z561" s="103"/>
      <c r="AA561" s="103"/>
      <c r="AB561" s="103"/>
      <c r="AC561" s="103"/>
      <c r="AD561" s="103"/>
      <c r="AE561" s="103"/>
      <c r="AF561" s="103"/>
      <c r="AG561" s="103"/>
      <c r="AH561" s="177"/>
      <c r="AI561" s="103"/>
      <c r="AJ561" s="100">
        <f t="shared" si="92"/>
        <v>0</v>
      </c>
    </row>
    <row r="562" spans="1:36" ht="15.95" hidden="1" customHeight="1" thickTop="1" thickBot="1" x14ac:dyDescent="0.25">
      <c r="A562" s="52" t="s">
        <v>119</v>
      </c>
      <c r="B562" s="104">
        <f t="shared" si="90"/>
        <v>0</v>
      </c>
      <c r="C562" s="104">
        <f t="shared" si="91"/>
        <v>0</v>
      </c>
      <c r="D562" s="103"/>
      <c r="E562" s="103"/>
      <c r="F562" s="103"/>
      <c r="G562" s="103"/>
      <c r="H562" s="103"/>
      <c r="I562" s="103"/>
      <c r="J562" s="103"/>
      <c r="K562" s="103"/>
      <c r="L562" s="103"/>
      <c r="M562" s="103"/>
      <c r="N562" s="103"/>
      <c r="O562" s="103"/>
      <c r="P562" s="103"/>
      <c r="Q562" s="103"/>
      <c r="R562" s="103"/>
      <c r="S562" s="103"/>
      <c r="T562" s="103"/>
      <c r="U562" s="103"/>
      <c r="V562" s="103"/>
      <c r="W562" s="103"/>
      <c r="X562" s="103"/>
      <c r="Y562" s="103"/>
      <c r="Z562" s="103"/>
      <c r="AA562" s="103"/>
      <c r="AB562" s="103"/>
      <c r="AC562" s="103"/>
      <c r="AD562" s="103"/>
      <c r="AE562" s="103"/>
      <c r="AF562" s="103"/>
      <c r="AG562" s="103"/>
      <c r="AH562" s="103"/>
      <c r="AI562" s="103"/>
      <c r="AJ562" s="100">
        <f t="shared" si="92"/>
        <v>0</v>
      </c>
    </row>
    <row r="563" spans="1:36" ht="15.95" hidden="1" customHeight="1" thickTop="1" thickBot="1" x14ac:dyDescent="0.25">
      <c r="A563" s="52" t="s">
        <v>124</v>
      </c>
      <c r="B563" s="104">
        <f t="shared" si="90"/>
        <v>0</v>
      </c>
      <c r="C563" s="104">
        <f t="shared" si="91"/>
        <v>0</v>
      </c>
      <c r="D563" s="103"/>
      <c r="E563" s="103"/>
      <c r="F563" s="103"/>
      <c r="G563" s="103"/>
      <c r="H563" s="103"/>
      <c r="I563" s="103"/>
      <c r="J563" s="103"/>
      <c r="K563" s="103"/>
      <c r="L563" s="103"/>
      <c r="M563" s="103"/>
      <c r="N563" s="103"/>
      <c r="O563" s="103"/>
      <c r="P563" s="103"/>
      <c r="Q563" s="103"/>
      <c r="R563" s="103"/>
      <c r="S563" s="103"/>
      <c r="T563" s="103"/>
      <c r="U563" s="103"/>
      <c r="V563" s="103"/>
      <c r="W563" s="103"/>
      <c r="X563" s="103"/>
      <c r="Y563" s="103"/>
      <c r="Z563" s="103"/>
      <c r="AA563" s="103"/>
      <c r="AB563" s="103"/>
      <c r="AC563" s="103"/>
      <c r="AD563" s="103"/>
      <c r="AE563" s="103"/>
      <c r="AF563" s="103"/>
      <c r="AG563" s="103"/>
      <c r="AH563" s="103"/>
      <c r="AI563" s="103"/>
      <c r="AJ563" s="100">
        <f t="shared" si="92"/>
        <v>0</v>
      </c>
    </row>
    <row r="564" spans="1:36" ht="15.95" hidden="1" customHeight="1" thickTop="1" thickBot="1" x14ac:dyDescent="0.25">
      <c r="A564" s="52" t="s">
        <v>102</v>
      </c>
      <c r="B564" s="104">
        <f t="shared" si="90"/>
        <v>0</v>
      </c>
      <c r="C564" s="104">
        <f t="shared" si="91"/>
        <v>0</v>
      </c>
      <c r="D564" s="103"/>
      <c r="E564" s="103"/>
      <c r="F564" s="103"/>
      <c r="G564" s="103"/>
      <c r="H564" s="103"/>
      <c r="I564" s="103"/>
      <c r="J564" s="103"/>
      <c r="K564" s="103"/>
      <c r="L564" s="103"/>
      <c r="M564" s="103"/>
      <c r="N564" s="103"/>
      <c r="O564" s="103"/>
      <c r="P564" s="103"/>
      <c r="Q564" s="103"/>
      <c r="R564" s="103"/>
      <c r="S564" s="103"/>
      <c r="T564" s="103"/>
      <c r="U564" s="103"/>
      <c r="V564" s="103"/>
      <c r="W564" s="103"/>
      <c r="X564" s="103"/>
      <c r="Y564" s="103"/>
      <c r="Z564" s="103"/>
      <c r="AA564" s="103"/>
      <c r="AB564" s="103"/>
      <c r="AC564" s="103"/>
      <c r="AD564" s="103"/>
      <c r="AE564" s="103"/>
      <c r="AF564" s="103"/>
      <c r="AG564" s="103"/>
      <c r="AH564" s="103"/>
      <c r="AI564" s="103"/>
      <c r="AJ564" s="100">
        <f t="shared" si="92"/>
        <v>0</v>
      </c>
    </row>
    <row r="565" spans="1:36" ht="15.95" hidden="1" customHeight="1" thickTop="1" thickBot="1" x14ac:dyDescent="0.25">
      <c r="A565" s="51" t="s">
        <v>109</v>
      </c>
      <c r="B565" s="104">
        <f t="shared" si="90"/>
        <v>0</v>
      </c>
      <c r="C565" s="104">
        <f t="shared" si="91"/>
        <v>0</v>
      </c>
      <c r="D565" s="103"/>
      <c r="E565" s="103"/>
      <c r="F565" s="103"/>
      <c r="G565" s="103"/>
      <c r="H565" s="103"/>
      <c r="I565" s="103"/>
      <c r="J565" s="103"/>
      <c r="K565" s="103"/>
      <c r="L565" s="103"/>
      <c r="M565" s="103"/>
      <c r="N565" s="103"/>
      <c r="O565" s="103"/>
      <c r="P565" s="103"/>
      <c r="Q565" s="103"/>
      <c r="R565" s="103"/>
      <c r="S565" s="103"/>
      <c r="T565" s="103"/>
      <c r="U565" s="103"/>
      <c r="V565" s="103"/>
      <c r="W565" s="103"/>
      <c r="X565" s="103"/>
      <c r="Y565" s="103"/>
      <c r="Z565" s="103"/>
      <c r="AA565" s="103"/>
      <c r="AB565" s="103"/>
      <c r="AC565" s="103"/>
      <c r="AD565" s="103"/>
      <c r="AE565" s="103"/>
      <c r="AF565" s="103"/>
      <c r="AG565" s="103"/>
      <c r="AH565" s="103"/>
      <c r="AI565" s="103"/>
      <c r="AJ565" s="100">
        <f t="shared" si="92"/>
        <v>0</v>
      </c>
    </row>
    <row r="566" spans="1:36" ht="15.95" hidden="1" customHeight="1" thickTop="1" thickBot="1" x14ac:dyDescent="0.25">
      <c r="A566" s="52" t="s">
        <v>123</v>
      </c>
      <c r="B566" s="104">
        <f t="shared" si="90"/>
        <v>0</v>
      </c>
      <c r="C566" s="104">
        <f t="shared" si="91"/>
        <v>0</v>
      </c>
      <c r="D566" s="103"/>
      <c r="E566" s="103"/>
      <c r="F566" s="103"/>
      <c r="G566" s="103"/>
      <c r="H566" s="103"/>
      <c r="I566" s="103"/>
      <c r="J566" s="103"/>
      <c r="K566" s="103"/>
      <c r="L566" s="103"/>
      <c r="M566" s="103"/>
      <c r="N566" s="103"/>
      <c r="O566" s="103"/>
      <c r="P566" s="103"/>
      <c r="Q566" s="103"/>
      <c r="R566" s="103"/>
      <c r="S566" s="103"/>
      <c r="T566" s="103"/>
      <c r="U566" s="103"/>
      <c r="V566" s="103"/>
      <c r="W566" s="103"/>
      <c r="X566" s="103"/>
      <c r="Y566" s="103"/>
      <c r="Z566" s="103"/>
      <c r="AA566" s="103"/>
      <c r="AB566" s="103"/>
      <c r="AC566" s="103"/>
      <c r="AD566" s="103"/>
      <c r="AE566" s="103"/>
      <c r="AF566" s="103"/>
      <c r="AG566" s="103"/>
      <c r="AH566" s="103"/>
      <c r="AI566" s="103"/>
      <c r="AJ566" s="100">
        <f t="shared" si="92"/>
        <v>0</v>
      </c>
    </row>
    <row r="567" spans="1:36" ht="15.95" hidden="1" customHeight="1" thickTop="1" thickBot="1" x14ac:dyDescent="0.25">
      <c r="A567" s="52" t="s">
        <v>118</v>
      </c>
      <c r="B567" s="104">
        <f t="shared" si="90"/>
        <v>0</v>
      </c>
      <c r="C567" s="104">
        <f t="shared" si="91"/>
        <v>0</v>
      </c>
      <c r="D567" s="103"/>
      <c r="E567" s="103"/>
      <c r="F567" s="103"/>
      <c r="G567" s="103"/>
      <c r="H567" s="103"/>
      <c r="I567" s="103"/>
      <c r="J567" s="103"/>
      <c r="K567" s="103"/>
      <c r="L567" s="103"/>
      <c r="M567" s="103"/>
      <c r="N567" s="103"/>
      <c r="O567" s="103"/>
      <c r="P567" s="103"/>
      <c r="Q567" s="103"/>
      <c r="R567" s="103"/>
      <c r="S567" s="103"/>
      <c r="T567" s="103"/>
      <c r="U567" s="103"/>
      <c r="V567" s="103"/>
      <c r="W567" s="103"/>
      <c r="X567" s="103"/>
      <c r="Y567" s="103"/>
      <c r="Z567" s="103"/>
      <c r="AA567" s="103"/>
      <c r="AB567" s="103"/>
      <c r="AC567" s="103"/>
      <c r="AD567" s="103"/>
      <c r="AE567" s="103"/>
      <c r="AF567" s="103"/>
      <c r="AG567" s="103"/>
      <c r="AH567" s="103"/>
      <c r="AI567" s="103"/>
      <c r="AJ567" s="100">
        <f t="shared" si="92"/>
        <v>0</v>
      </c>
    </row>
    <row r="568" spans="1:36" ht="15.95" hidden="1" customHeight="1" thickTop="1" thickBot="1" x14ac:dyDescent="0.25">
      <c r="A568" s="52" t="s">
        <v>120</v>
      </c>
      <c r="B568" s="104">
        <f t="shared" si="90"/>
        <v>0</v>
      </c>
      <c r="C568" s="104">
        <f t="shared" si="91"/>
        <v>0</v>
      </c>
      <c r="D568" s="103"/>
      <c r="E568" s="103"/>
      <c r="F568" s="103"/>
      <c r="G568" s="103"/>
      <c r="H568" s="103"/>
      <c r="I568" s="103"/>
      <c r="J568" s="103"/>
      <c r="K568" s="103"/>
      <c r="L568" s="103"/>
      <c r="M568" s="103"/>
      <c r="N568" s="103"/>
      <c r="O568" s="103"/>
      <c r="P568" s="103"/>
      <c r="Q568" s="103"/>
      <c r="R568" s="103"/>
      <c r="S568" s="103"/>
      <c r="T568" s="103"/>
      <c r="U568" s="103"/>
      <c r="V568" s="103"/>
      <c r="W568" s="103"/>
      <c r="X568" s="103"/>
      <c r="Y568" s="103"/>
      <c r="Z568" s="103"/>
      <c r="AA568" s="103"/>
      <c r="AB568" s="103"/>
      <c r="AC568" s="103"/>
      <c r="AD568" s="103"/>
      <c r="AE568" s="103"/>
      <c r="AF568" s="103"/>
      <c r="AG568" s="103"/>
      <c r="AH568" s="103"/>
      <c r="AI568" s="103"/>
      <c r="AJ568" s="100">
        <f t="shared" si="92"/>
        <v>0</v>
      </c>
    </row>
    <row r="569" spans="1:36" ht="15.95" hidden="1" customHeight="1" thickTop="1" thickBot="1" x14ac:dyDescent="0.25">
      <c r="A569" s="52" t="s">
        <v>163</v>
      </c>
      <c r="B569" s="104">
        <f t="shared" si="90"/>
        <v>0</v>
      </c>
      <c r="C569" s="104">
        <f t="shared" si="91"/>
        <v>0</v>
      </c>
      <c r="D569" s="103"/>
      <c r="E569" s="103"/>
      <c r="F569" s="103"/>
      <c r="G569" s="103"/>
      <c r="H569" s="103"/>
      <c r="I569" s="103"/>
      <c r="J569" s="103"/>
      <c r="K569" s="103"/>
      <c r="L569" s="103"/>
      <c r="M569" s="103"/>
      <c r="N569" s="103"/>
      <c r="O569" s="103"/>
      <c r="P569" s="103"/>
      <c r="Q569" s="103"/>
      <c r="R569" s="103"/>
      <c r="S569" s="103"/>
      <c r="T569" s="103"/>
      <c r="U569" s="103"/>
      <c r="V569" s="103"/>
      <c r="W569" s="103"/>
      <c r="X569" s="103"/>
      <c r="Y569" s="103"/>
      <c r="Z569" s="103"/>
      <c r="AA569" s="103"/>
      <c r="AB569" s="103"/>
      <c r="AC569" s="103"/>
      <c r="AD569" s="103"/>
      <c r="AE569" s="103"/>
      <c r="AF569" s="103"/>
      <c r="AG569" s="103"/>
      <c r="AH569" s="103"/>
      <c r="AI569" s="103"/>
      <c r="AJ569" s="100">
        <f t="shared" si="92"/>
        <v>0</v>
      </c>
    </row>
    <row r="570" spans="1:36" ht="15.95" hidden="1" customHeight="1" thickTop="1" thickBot="1" x14ac:dyDescent="0.25">
      <c r="A570" s="52" t="s">
        <v>105</v>
      </c>
      <c r="B570" s="104">
        <f t="shared" si="90"/>
        <v>0</v>
      </c>
      <c r="C570" s="104">
        <f t="shared" si="91"/>
        <v>0</v>
      </c>
      <c r="D570" s="103"/>
      <c r="E570" s="103"/>
      <c r="F570" s="103"/>
      <c r="G570" s="103"/>
      <c r="H570" s="103"/>
      <c r="I570" s="103"/>
      <c r="J570" s="103"/>
      <c r="K570" s="103"/>
      <c r="L570" s="103"/>
      <c r="M570" s="103"/>
      <c r="N570" s="103"/>
      <c r="O570" s="103"/>
      <c r="P570" s="103"/>
      <c r="Q570" s="103"/>
      <c r="R570" s="103"/>
      <c r="S570" s="103"/>
      <c r="T570" s="103"/>
      <c r="U570" s="103"/>
      <c r="V570" s="103"/>
      <c r="W570" s="103"/>
      <c r="X570" s="103"/>
      <c r="Y570" s="103"/>
      <c r="Z570" s="103"/>
      <c r="AA570" s="103"/>
      <c r="AB570" s="103"/>
      <c r="AC570" s="103"/>
      <c r="AD570" s="103"/>
      <c r="AE570" s="103"/>
      <c r="AF570" s="103"/>
      <c r="AG570" s="103"/>
      <c r="AH570" s="103"/>
      <c r="AI570" s="103"/>
      <c r="AJ570" s="100">
        <f t="shared" si="92"/>
        <v>0</v>
      </c>
    </row>
    <row r="571" spans="1:36" ht="15.95" hidden="1" customHeight="1" thickTop="1" thickBot="1" x14ac:dyDescent="0.25">
      <c r="A571" s="52" t="s">
        <v>103</v>
      </c>
      <c r="B571" s="104">
        <f t="shared" si="90"/>
        <v>0</v>
      </c>
      <c r="C571" s="104">
        <f t="shared" si="91"/>
        <v>0</v>
      </c>
      <c r="D571" s="103"/>
      <c r="E571" s="103"/>
      <c r="F571" s="103"/>
      <c r="G571" s="103"/>
      <c r="H571" s="103"/>
      <c r="I571" s="103"/>
      <c r="J571" s="103"/>
      <c r="K571" s="103"/>
      <c r="L571" s="103"/>
      <c r="M571" s="103"/>
      <c r="N571" s="103"/>
      <c r="O571" s="103"/>
      <c r="P571" s="103"/>
      <c r="Q571" s="103"/>
      <c r="R571" s="103"/>
      <c r="S571" s="103"/>
      <c r="T571" s="103"/>
      <c r="U571" s="103"/>
      <c r="V571" s="103"/>
      <c r="W571" s="103"/>
      <c r="X571" s="103"/>
      <c r="Y571" s="103"/>
      <c r="Z571" s="103"/>
      <c r="AA571" s="103"/>
      <c r="AB571" s="103"/>
      <c r="AC571" s="103"/>
      <c r="AD571" s="103"/>
      <c r="AE571" s="103"/>
      <c r="AF571" s="103"/>
      <c r="AG571" s="103"/>
      <c r="AH571" s="103"/>
      <c r="AI571" s="103"/>
      <c r="AJ571" s="100">
        <f t="shared" si="92"/>
        <v>0</v>
      </c>
    </row>
    <row r="572" spans="1:36" ht="15.95" hidden="1" customHeight="1" thickTop="1" thickBot="1" x14ac:dyDescent="0.25">
      <c r="A572" s="52" t="s">
        <v>110</v>
      </c>
      <c r="B572" s="104">
        <f>(D572+G572+J572+M572+P572+S572+V572+Y572+AB572+AE572+AH572)</f>
        <v>0</v>
      </c>
      <c r="C572" s="104">
        <f>(E572+H572+K572+N572+Q572+T572+W572+Z572+AC572+AF572+AI572)</f>
        <v>0</v>
      </c>
      <c r="D572" s="103"/>
      <c r="E572" s="103"/>
      <c r="F572" s="103"/>
      <c r="G572" s="103"/>
      <c r="H572" s="103"/>
      <c r="I572" s="103"/>
      <c r="J572" s="103"/>
      <c r="K572" s="103"/>
      <c r="L572" s="103"/>
      <c r="M572" s="103"/>
      <c r="N572" s="103"/>
      <c r="O572" s="103"/>
      <c r="P572" s="103"/>
      <c r="Q572" s="103"/>
      <c r="R572" s="103"/>
      <c r="S572" s="103"/>
      <c r="T572" s="103"/>
      <c r="U572" s="103"/>
      <c r="V572" s="103"/>
      <c r="W572" s="103"/>
      <c r="X572" s="103"/>
      <c r="Y572" s="103"/>
      <c r="Z572" s="103"/>
      <c r="AA572" s="103"/>
      <c r="AB572" s="103"/>
      <c r="AC572" s="103"/>
      <c r="AD572" s="103"/>
      <c r="AE572" s="103"/>
      <c r="AF572" s="103"/>
      <c r="AG572" s="103"/>
      <c r="AH572" s="103"/>
      <c r="AI572" s="103"/>
      <c r="AJ572" s="100">
        <f t="shared" si="92"/>
        <v>0</v>
      </c>
    </row>
    <row r="573" spans="1:36" ht="15.95" hidden="1" customHeight="1" thickTop="1" thickBot="1" x14ac:dyDescent="0.25">
      <c r="A573" s="55" t="s">
        <v>19</v>
      </c>
      <c r="B573" s="66">
        <f t="shared" ref="B573:AI573" si="93">SUM(B535:B572)</f>
        <v>0</v>
      </c>
      <c r="C573" s="66">
        <f t="shared" si="93"/>
        <v>0</v>
      </c>
      <c r="D573" s="66">
        <f t="shared" si="93"/>
        <v>0</v>
      </c>
      <c r="E573" s="66">
        <f t="shared" si="93"/>
        <v>0</v>
      </c>
      <c r="F573" s="66">
        <f t="shared" si="93"/>
        <v>0</v>
      </c>
      <c r="G573" s="66">
        <f t="shared" si="93"/>
        <v>0</v>
      </c>
      <c r="H573" s="66">
        <f t="shared" si="93"/>
        <v>0</v>
      </c>
      <c r="I573" s="66">
        <f t="shared" si="93"/>
        <v>0</v>
      </c>
      <c r="J573" s="66">
        <f t="shared" si="93"/>
        <v>0</v>
      </c>
      <c r="K573" s="66">
        <f t="shared" si="93"/>
        <v>0</v>
      </c>
      <c r="L573" s="66">
        <f t="shared" si="93"/>
        <v>0</v>
      </c>
      <c r="M573" s="66">
        <f t="shared" si="93"/>
        <v>0</v>
      </c>
      <c r="N573" s="66">
        <f t="shared" si="93"/>
        <v>0</v>
      </c>
      <c r="O573" s="66">
        <f t="shared" si="93"/>
        <v>0</v>
      </c>
      <c r="P573" s="66">
        <f t="shared" si="93"/>
        <v>0</v>
      </c>
      <c r="Q573" s="66">
        <f t="shared" si="93"/>
        <v>0</v>
      </c>
      <c r="R573" s="66">
        <f t="shared" si="93"/>
        <v>0</v>
      </c>
      <c r="S573" s="66">
        <f t="shared" si="93"/>
        <v>0</v>
      </c>
      <c r="T573" s="66">
        <f t="shared" si="93"/>
        <v>0</v>
      </c>
      <c r="U573" s="66">
        <f t="shared" si="93"/>
        <v>0</v>
      </c>
      <c r="V573" s="66">
        <f t="shared" si="93"/>
        <v>0</v>
      </c>
      <c r="W573" s="66">
        <f t="shared" si="93"/>
        <v>0</v>
      </c>
      <c r="X573" s="66">
        <f t="shared" si="93"/>
        <v>0</v>
      </c>
      <c r="Y573" s="66">
        <f t="shared" si="93"/>
        <v>0</v>
      </c>
      <c r="Z573" s="66">
        <f t="shared" si="93"/>
        <v>0</v>
      </c>
      <c r="AA573" s="66">
        <f t="shared" si="93"/>
        <v>0</v>
      </c>
      <c r="AB573" s="66">
        <f t="shared" si="93"/>
        <v>0</v>
      </c>
      <c r="AC573" s="66">
        <f t="shared" si="93"/>
        <v>0</v>
      </c>
      <c r="AD573" s="66">
        <f t="shared" si="93"/>
        <v>0</v>
      </c>
      <c r="AE573" s="66">
        <f t="shared" si="93"/>
        <v>0</v>
      </c>
      <c r="AF573" s="66">
        <f t="shared" si="93"/>
        <v>0</v>
      </c>
      <c r="AG573" s="66">
        <f t="shared" si="93"/>
        <v>0</v>
      </c>
      <c r="AH573" s="66">
        <f t="shared" si="93"/>
        <v>0</v>
      </c>
      <c r="AI573" s="66">
        <f t="shared" si="93"/>
        <v>0</v>
      </c>
      <c r="AJ573" s="102"/>
    </row>
    <row r="574" spans="1:36" ht="13.5" hidden="1" thickTop="1" x14ac:dyDescent="0.2">
      <c r="A574" s="34"/>
      <c r="B574" s="35"/>
      <c r="C574" s="34"/>
      <c r="D574" s="35"/>
      <c r="E574" s="34"/>
      <c r="F574" s="34"/>
      <c r="G574" s="35"/>
      <c r="H574" s="34"/>
      <c r="I574" s="34"/>
      <c r="J574" s="34"/>
      <c r="K574" s="34"/>
      <c r="L574" s="34"/>
      <c r="M574" s="34"/>
      <c r="N574" s="34"/>
      <c r="O574" s="34"/>
      <c r="P574" s="34"/>
      <c r="Q574" s="34"/>
      <c r="R574" s="34"/>
      <c r="S574" s="34"/>
      <c r="T574" s="34"/>
      <c r="U574" s="34"/>
      <c r="V574" s="34"/>
      <c r="W574" s="34"/>
      <c r="X574" s="34"/>
      <c r="Y574" s="34"/>
      <c r="Z574" s="34"/>
      <c r="AA574" s="34"/>
      <c r="AB574" s="34"/>
      <c r="AC574" s="34"/>
      <c r="AD574" s="34"/>
      <c r="AE574" s="34"/>
      <c r="AF574" s="34"/>
      <c r="AG574" s="34"/>
      <c r="AH574" s="34"/>
      <c r="AI574" s="34"/>
      <c r="AJ574" s="34"/>
    </row>
    <row r="575" spans="1:36" hidden="1" x14ac:dyDescent="0.2">
      <c r="A575" s="5" t="s">
        <v>38</v>
      </c>
      <c r="B575" s="195" t="e">
        <f>(C573/B576*100)</f>
        <v>#DIV/0!</v>
      </c>
      <c r="C575" s="195"/>
      <c r="D575" s="195" t="e">
        <f>(E573/D576*100)</f>
        <v>#DIV/0!</v>
      </c>
      <c r="E575" s="195"/>
      <c r="F575" s="36"/>
      <c r="G575" s="195" t="e">
        <f>(H573/G576*100)</f>
        <v>#DIV/0!</v>
      </c>
      <c r="H575" s="195"/>
      <c r="I575" s="36"/>
      <c r="J575" s="195" t="e">
        <f>(K573/J576*100)</f>
        <v>#DIV/0!</v>
      </c>
      <c r="K575" s="195"/>
      <c r="L575" s="36"/>
      <c r="M575" s="195" t="e">
        <f>(N573/M576*100)</f>
        <v>#DIV/0!</v>
      </c>
      <c r="N575" s="195"/>
      <c r="O575" s="36"/>
      <c r="P575" s="195" t="e">
        <f>(Q573/P576*100)</f>
        <v>#DIV/0!</v>
      </c>
      <c r="Q575" s="195"/>
      <c r="R575" s="36"/>
      <c r="S575" s="195" t="e">
        <f>(T573/S576*100)</f>
        <v>#DIV/0!</v>
      </c>
      <c r="T575" s="195"/>
      <c r="U575" s="36"/>
      <c r="V575" s="195" t="e">
        <f>(W573/V576*100)</f>
        <v>#DIV/0!</v>
      </c>
      <c r="W575" s="195"/>
      <c r="X575" s="36"/>
      <c r="Y575" s="195" t="e">
        <f>(Z573/Y576*100)</f>
        <v>#DIV/0!</v>
      </c>
      <c r="Z575" s="195"/>
      <c r="AA575" s="36"/>
      <c r="AB575" s="195" t="e">
        <f>(AC573/AB576*100)</f>
        <v>#DIV/0!</v>
      </c>
      <c r="AC575" s="195"/>
      <c r="AD575" s="36"/>
      <c r="AE575" s="195" t="e">
        <f>(AF573/AE576*100)</f>
        <v>#DIV/0!</v>
      </c>
      <c r="AF575" s="195"/>
      <c r="AG575" s="36"/>
      <c r="AH575" s="195" t="e">
        <f>(AI573/AH576*100)</f>
        <v>#DIV/0!</v>
      </c>
      <c r="AI575" s="195"/>
      <c r="AJ575" s="36"/>
    </row>
    <row r="576" spans="1:36" hidden="1" x14ac:dyDescent="0.2">
      <c r="A576" s="5" t="s">
        <v>39</v>
      </c>
      <c r="B576" s="193">
        <f>(B573+C573)</f>
        <v>0</v>
      </c>
      <c r="C576" s="194"/>
      <c r="D576" s="193">
        <f>(D573+E573)</f>
        <v>0</v>
      </c>
      <c r="E576" s="194"/>
      <c r="F576" s="37"/>
      <c r="G576" s="193">
        <f>(G573+H573)</f>
        <v>0</v>
      </c>
      <c r="H576" s="194"/>
      <c r="I576" s="37"/>
      <c r="J576" s="193">
        <f>(J573+K573)</f>
        <v>0</v>
      </c>
      <c r="K576" s="194"/>
      <c r="L576" s="37"/>
      <c r="M576" s="193">
        <f>(M573+N573)</f>
        <v>0</v>
      </c>
      <c r="N576" s="194"/>
      <c r="O576" s="37"/>
      <c r="P576" s="193">
        <f>(P573+Q573)</f>
        <v>0</v>
      </c>
      <c r="Q576" s="194"/>
      <c r="R576" s="37"/>
      <c r="S576" s="193">
        <f>(S573+T573)</f>
        <v>0</v>
      </c>
      <c r="T576" s="194"/>
      <c r="U576" s="37"/>
      <c r="V576" s="193">
        <f>(V573+W573)</f>
        <v>0</v>
      </c>
      <c r="W576" s="194"/>
      <c r="X576" s="37"/>
      <c r="Y576" s="193">
        <f>(Y573+Z573)</f>
        <v>0</v>
      </c>
      <c r="Z576" s="194"/>
      <c r="AA576" s="37"/>
      <c r="AB576" s="193">
        <f>(AB573+AC573)</f>
        <v>0</v>
      </c>
      <c r="AC576" s="194"/>
      <c r="AD576" s="37"/>
      <c r="AE576" s="193">
        <f>(AE573+AF573)</f>
        <v>0</v>
      </c>
      <c r="AF576" s="194"/>
      <c r="AG576" s="37"/>
      <c r="AH576" s="193">
        <f>(AH573+AI573)</f>
        <v>0</v>
      </c>
      <c r="AI576" s="194"/>
      <c r="AJ576" s="37"/>
    </row>
    <row r="577" spans="1:36" hidden="1" x14ac:dyDescent="0.2">
      <c r="A577" s="5" t="s">
        <v>40</v>
      </c>
      <c r="B577" s="195" t="e">
        <f>SUM(D577:AI577)</f>
        <v>#DIV/0!</v>
      </c>
      <c r="C577" s="194"/>
      <c r="D577" s="195" t="e">
        <f>(D576/B576*100)</f>
        <v>#DIV/0!</v>
      </c>
      <c r="E577" s="195"/>
      <c r="F577" s="36"/>
      <c r="G577" s="195" t="e">
        <f>(G576/B576*100)</f>
        <v>#DIV/0!</v>
      </c>
      <c r="H577" s="195"/>
      <c r="I577" s="36"/>
      <c r="J577" s="195" t="e">
        <f>(J576/B576*100)</f>
        <v>#DIV/0!</v>
      </c>
      <c r="K577" s="195"/>
      <c r="L577" s="36"/>
      <c r="M577" s="195" t="e">
        <f>(M576/B576*100)</f>
        <v>#DIV/0!</v>
      </c>
      <c r="N577" s="195"/>
      <c r="O577" s="36"/>
      <c r="P577" s="195" t="e">
        <f>(P576/B576*100)</f>
        <v>#DIV/0!</v>
      </c>
      <c r="Q577" s="195"/>
      <c r="R577" s="36"/>
      <c r="S577" s="195" t="e">
        <f>(S576/B576*100)</f>
        <v>#DIV/0!</v>
      </c>
      <c r="T577" s="195"/>
      <c r="U577" s="36"/>
      <c r="V577" s="195" t="e">
        <f>(V576/B576*100)</f>
        <v>#DIV/0!</v>
      </c>
      <c r="W577" s="195"/>
      <c r="X577" s="36"/>
      <c r="Y577" s="195" t="e">
        <f>(Y576/B576*100)</f>
        <v>#DIV/0!</v>
      </c>
      <c r="Z577" s="195"/>
      <c r="AA577" s="36"/>
      <c r="AB577" s="195" t="e">
        <f>(AB576/B576*100)</f>
        <v>#DIV/0!</v>
      </c>
      <c r="AC577" s="195"/>
      <c r="AD577" s="36"/>
      <c r="AE577" s="195" t="e">
        <f>(AE576/B576*100)</f>
        <v>#DIV/0!</v>
      </c>
      <c r="AF577" s="195"/>
      <c r="AG577" s="36"/>
      <c r="AH577" s="195" t="e">
        <f>(AH576/B576*100)</f>
        <v>#DIV/0!</v>
      </c>
      <c r="AI577" s="195"/>
      <c r="AJ577" s="36"/>
    </row>
    <row r="578" spans="1:36" hidden="1" x14ac:dyDescent="0.2">
      <c r="A578" s="112" t="s">
        <v>97</v>
      </c>
    </row>
    <row r="579" spans="1:36" hidden="1" x14ac:dyDescent="0.2">
      <c r="A579" s="38"/>
    </row>
    <row r="580" spans="1:36" hidden="1" x14ac:dyDescent="0.2">
      <c r="A580" s="38"/>
    </row>
    <row r="581" spans="1:36" hidden="1" x14ac:dyDescent="0.2">
      <c r="A581" s="38"/>
    </row>
    <row r="582" spans="1:36" hidden="1" x14ac:dyDescent="0.2">
      <c r="A582" s="38"/>
    </row>
    <row r="583" spans="1:36" hidden="1" x14ac:dyDescent="0.2">
      <c r="A583" s="38"/>
    </row>
    <row r="584" spans="1:36" hidden="1" x14ac:dyDescent="0.2">
      <c r="A584" s="38"/>
    </row>
    <row r="585" spans="1:36" hidden="1" x14ac:dyDescent="0.2"/>
    <row r="586" spans="1:36" ht="20.25" hidden="1" x14ac:dyDescent="0.3">
      <c r="A586" s="197" t="s">
        <v>42</v>
      </c>
      <c r="B586" s="197"/>
      <c r="C586" s="197"/>
      <c r="D586" s="197"/>
      <c r="E586" s="197"/>
      <c r="F586" s="197"/>
      <c r="G586" s="197"/>
      <c r="H586" s="197"/>
      <c r="I586" s="197"/>
      <c r="J586" s="197"/>
      <c r="K586" s="197"/>
      <c r="L586" s="197"/>
      <c r="M586" s="197"/>
      <c r="N586" s="197"/>
      <c r="O586" s="197"/>
      <c r="P586" s="197"/>
      <c r="Q586" s="197"/>
      <c r="R586" s="197"/>
      <c r="S586" s="197"/>
      <c r="T586" s="197"/>
      <c r="U586" s="197"/>
      <c r="V586" s="197"/>
      <c r="W586" s="197"/>
      <c r="X586" s="197"/>
      <c r="Y586" s="197"/>
      <c r="Z586" s="197"/>
      <c r="AA586" s="197"/>
      <c r="AB586" s="197"/>
      <c r="AC586" s="197"/>
      <c r="AD586" s="197"/>
      <c r="AE586" s="197"/>
      <c r="AF586" s="197"/>
      <c r="AG586" s="197"/>
      <c r="AH586" s="197"/>
      <c r="AI586" s="197"/>
    </row>
    <row r="587" spans="1:36" hidden="1" x14ac:dyDescent="0.2">
      <c r="A587" s="198" t="s">
        <v>56</v>
      </c>
      <c r="B587" s="198"/>
      <c r="C587" s="198"/>
      <c r="D587" s="198"/>
      <c r="E587" s="198"/>
      <c r="F587" s="198"/>
      <c r="G587" s="198"/>
      <c r="H587" s="198"/>
      <c r="I587" s="198"/>
      <c r="J587" s="198"/>
      <c r="K587" s="198"/>
      <c r="L587" s="198"/>
      <c r="M587" s="198"/>
      <c r="N587" s="198"/>
      <c r="O587" s="198"/>
      <c r="P587" s="198"/>
      <c r="Q587" s="198"/>
      <c r="R587" s="198"/>
      <c r="S587" s="198"/>
      <c r="T587" s="198"/>
      <c r="U587" s="198"/>
      <c r="V587" s="198"/>
      <c r="W587" s="198"/>
      <c r="X587" s="198"/>
      <c r="Y587" s="198"/>
      <c r="Z587" s="198"/>
      <c r="AA587" s="198"/>
      <c r="AB587" s="198"/>
      <c r="AC587" s="198"/>
      <c r="AD587" s="198"/>
      <c r="AE587" s="198"/>
      <c r="AF587" s="198"/>
      <c r="AG587" s="198"/>
      <c r="AH587" s="198"/>
      <c r="AI587" s="198"/>
    </row>
    <row r="588" spans="1:36" hidden="1" x14ac:dyDescent="0.2">
      <c r="A588" s="199" t="s">
        <v>134</v>
      </c>
      <c r="B588" s="200"/>
      <c r="C588" s="200"/>
      <c r="D588" s="200"/>
      <c r="E588" s="200"/>
      <c r="F588" s="200"/>
      <c r="G588" s="200"/>
      <c r="H588" s="200"/>
      <c r="I588" s="200"/>
      <c r="J588" s="200"/>
      <c r="K588" s="200"/>
      <c r="L588" s="200"/>
      <c r="M588" s="200"/>
      <c r="N588" s="200"/>
      <c r="O588" s="200"/>
      <c r="P588" s="200"/>
      <c r="Q588" s="200"/>
      <c r="R588" s="200"/>
      <c r="S588" s="200"/>
      <c r="T588" s="200"/>
      <c r="U588" s="200"/>
      <c r="V588" s="200"/>
      <c r="W588" s="200"/>
      <c r="X588" s="200"/>
      <c r="Y588" s="200"/>
      <c r="Z588" s="200"/>
      <c r="AA588" s="200"/>
      <c r="AB588" s="200"/>
      <c r="AC588" s="200"/>
      <c r="AD588" s="200"/>
      <c r="AE588" s="200"/>
      <c r="AF588" s="200"/>
      <c r="AG588" s="200"/>
      <c r="AH588" s="200"/>
      <c r="AI588" s="200"/>
    </row>
    <row r="589" spans="1:36" hidden="1" x14ac:dyDescent="0.2">
      <c r="A589" s="198" t="s">
        <v>113</v>
      </c>
      <c r="B589" s="198"/>
      <c r="C589" s="198"/>
      <c r="D589" s="198"/>
      <c r="E589" s="198"/>
      <c r="F589" s="198"/>
      <c r="G589" s="198"/>
      <c r="H589" s="198"/>
      <c r="I589" s="198"/>
      <c r="J589" s="198"/>
      <c r="K589" s="198"/>
      <c r="L589" s="198"/>
      <c r="M589" s="198"/>
      <c r="N589" s="198"/>
      <c r="O589" s="198"/>
      <c r="P589" s="198"/>
      <c r="Q589" s="198"/>
      <c r="R589" s="198"/>
      <c r="S589" s="198"/>
      <c r="T589" s="198"/>
      <c r="U589" s="198"/>
      <c r="V589" s="198"/>
      <c r="W589" s="198"/>
      <c r="X589" s="198"/>
      <c r="Y589" s="198"/>
      <c r="Z589" s="198"/>
      <c r="AA589" s="198"/>
      <c r="AB589" s="198"/>
      <c r="AC589" s="198"/>
      <c r="AD589" s="198"/>
      <c r="AE589" s="198"/>
      <c r="AF589" s="198"/>
      <c r="AG589" s="198"/>
      <c r="AH589" s="198"/>
      <c r="AI589" s="198"/>
    </row>
    <row r="590" spans="1:36" hidden="1" x14ac:dyDescent="0.2">
      <c r="A590" s="33"/>
      <c r="B590" s="44"/>
      <c r="C590" s="44"/>
      <c r="D590" s="33"/>
      <c r="E590" s="33"/>
      <c r="F590" s="33"/>
      <c r="G590" s="33"/>
      <c r="H590" s="33"/>
      <c r="I590" s="33"/>
      <c r="J590" s="33"/>
      <c r="K590" s="33"/>
      <c r="L590" s="33"/>
      <c r="M590" s="33"/>
      <c r="N590" s="33"/>
      <c r="O590" s="33"/>
      <c r="P590" s="33"/>
      <c r="Q590" s="33"/>
      <c r="R590" s="33"/>
      <c r="S590" s="33"/>
      <c r="T590" s="33"/>
      <c r="U590" s="33"/>
      <c r="V590" s="33"/>
      <c r="W590" s="33"/>
      <c r="X590" s="33"/>
      <c r="Y590" s="33"/>
      <c r="Z590" s="33"/>
      <c r="AA590" s="33"/>
      <c r="AB590" s="33"/>
      <c r="AC590" s="33"/>
      <c r="AD590" s="33"/>
      <c r="AE590" s="33"/>
      <c r="AF590" s="33"/>
      <c r="AG590" s="33"/>
      <c r="AH590" s="33"/>
      <c r="AI590" s="33"/>
      <c r="AJ590" s="33"/>
    </row>
    <row r="591" spans="1:36" ht="13.5" hidden="1" thickBot="1" x14ac:dyDescent="0.25"/>
    <row r="592" spans="1:36" ht="24" hidden="1" customHeight="1" thickTop="1" thickBot="1" x14ac:dyDescent="0.25">
      <c r="A592" s="192" t="s">
        <v>33</v>
      </c>
      <c r="B592" s="196" t="s">
        <v>0</v>
      </c>
      <c r="C592" s="196"/>
      <c r="D592" s="196" t="s">
        <v>12</v>
      </c>
      <c r="E592" s="196"/>
      <c r="F592" s="159"/>
      <c r="G592" s="196" t="s">
        <v>13</v>
      </c>
      <c r="H592" s="196"/>
      <c r="I592" s="159"/>
      <c r="J592" s="196" t="s">
        <v>14</v>
      </c>
      <c r="K592" s="196"/>
      <c r="L592" s="159"/>
      <c r="M592" s="196" t="s">
        <v>15</v>
      </c>
      <c r="N592" s="196"/>
      <c r="O592" s="159"/>
      <c r="P592" s="196" t="s">
        <v>27</v>
      </c>
      <c r="Q592" s="196"/>
      <c r="R592" s="159"/>
      <c r="S592" s="196" t="s">
        <v>35</v>
      </c>
      <c r="T592" s="196"/>
      <c r="U592" s="159"/>
      <c r="V592" s="196" t="s">
        <v>16</v>
      </c>
      <c r="W592" s="196"/>
      <c r="X592" s="159"/>
      <c r="Y592" s="196" t="s">
        <v>68</v>
      </c>
      <c r="Z592" s="196"/>
      <c r="AA592" s="159"/>
      <c r="AB592" s="196" t="s">
        <v>34</v>
      </c>
      <c r="AC592" s="196"/>
      <c r="AD592" s="159"/>
      <c r="AE592" s="196" t="s">
        <v>17</v>
      </c>
      <c r="AF592" s="196"/>
      <c r="AG592" s="159"/>
      <c r="AH592" s="196" t="s">
        <v>18</v>
      </c>
      <c r="AI592" s="196"/>
      <c r="AJ592" s="29"/>
    </row>
    <row r="593" spans="1:36" ht="25.5" hidden="1" thickTop="1" thickBot="1" x14ac:dyDescent="0.25">
      <c r="A593" s="201"/>
      <c r="B593" s="159" t="s">
        <v>28</v>
      </c>
      <c r="C593" s="159" t="s">
        <v>25</v>
      </c>
      <c r="D593" s="159" t="s">
        <v>28</v>
      </c>
      <c r="E593" s="159" t="s">
        <v>25</v>
      </c>
      <c r="F593" s="159"/>
      <c r="G593" s="159" t="s">
        <v>28</v>
      </c>
      <c r="H593" s="159" t="s">
        <v>25</v>
      </c>
      <c r="I593" s="159"/>
      <c r="J593" s="159" t="s">
        <v>28</v>
      </c>
      <c r="K593" s="159" t="s">
        <v>25</v>
      </c>
      <c r="L593" s="159"/>
      <c r="M593" s="159" t="s">
        <v>28</v>
      </c>
      <c r="N593" s="159" t="s">
        <v>25</v>
      </c>
      <c r="O593" s="159"/>
      <c r="P593" s="159" t="s">
        <v>28</v>
      </c>
      <c r="Q593" s="159" t="s">
        <v>25</v>
      </c>
      <c r="R593" s="159"/>
      <c r="S593" s="159" t="s">
        <v>28</v>
      </c>
      <c r="T593" s="159" t="s">
        <v>25</v>
      </c>
      <c r="U593" s="159"/>
      <c r="V593" s="159" t="s">
        <v>28</v>
      </c>
      <c r="W593" s="159" t="s">
        <v>25</v>
      </c>
      <c r="X593" s="159"/>
      <c r="Y593" s="159" t="s">
        <v>28</v>
      </c>
      <c r="Z593" s="159" t="s">
        <v>25</v>
      </c>
      <c r="AA593" s="159"/>
      <c r="AB593" s="159" t="s">
        <v>28</v>
      </c>
      <c r="AC593" s="159" t="s">
        <v>25</v>
      </c>
      <c r="AD593" s="159"/>
      <c r="AE593" s="159" t="s">
        <v>28</v>
      </c>
      <c r="AF593" s="159" t="s">
        <v>25</v>
      </c>
      <c r="AG593" s="159"/>
      <c r="AH593" s="159" t="s">
        <v>28</v>
      </c>
      <c r="AI593" s="159" t="s">
        <v>25</v>
      </c>
      <c r="AJ593" s="29"/>
    </row>
    <row r="594" spans="1:36" ht="15.95" hidden="1" customHeight="1" thickTop="1" thickBot="1" x14ac:dyDescent="0.25">
      <c r="A594" s="103" t="s">
        <v>90</v>
      </c>
      <c r="B594" s="104">
        <f t="shared" ref="B594:B631" si="94">(D594+G594+J594+M594+P594+S594+V594+Y594+AB594+AE594+AH594)</f>
        <v>0</v>
      </c>
      <c r="C594" s="104">
        <f t="shared" ref="C594:C631" si="95">(E594+H594+K594+N594+Q594+T594+W594+Z594+AC594+AF594+AI594)</f>
        <v>0</v>
      </c>
      <c r="D594" s="103"/>
      <c r="E594" s="103"/>
      <c r="F594" s="103"/>
      <c r="G594" s="103"/>
      <c r="H594" s="103"/>
      <c r="I594" s="103"/>
      <c r="J594" s="103"/>
      <c r="K594" s="103"/>
      <c r="L594" s="103"/>
      <c r="M594" s="103"/>
      <c r="N594" s="103"/>
      <c r="O594" s="103"/>
      <c r="P594" s="103"/>
      <c r="Q594" s="103"/>
      <c r="R594" s="103"/>
      <c r="S594" s="103"/>
      <c r="T594" s="103"/>
      <c r="U594" s="103"/>
      <c r="V594" s="103"/>
      <c r="W594" s="103"/>
      <c r="X594" s="103"/>
      <c r="Y594" s="103"/>
      <c r="Z594" s="103"/>
      <c r="AA594" s="103"/>
      <c r="AB594" s="103"/>
      <c r="AC594" s="103"/>
      <c r="AD594" s="103"/>
      <c r="AE594" s="103"/>
      <c r="AF594" s="103"/>
      <c r="AG594" s="103"/>
      <c r="AH594" s="103"/>
      <c r="AI594" s="103"/>
      <c r="AJ594" s="100">
        <f>AH594+AI594</f>
        <v>0</v>
      </c>
    </row>
    <row r="595" spans="1:36" ht="15.95" hidden="1" customHeight="1" thickTop="1" thickBot="1" x14ac:dyDescent="0.25">
      <c r="A595" s="52" t="s">
        <v>122</v>
      </c>
      <c r="B595" s="104">
        <f t="shared" si="94"/>
        <v>0</v>
      </c>
      <c r="C595" s="104">
        <f t="shared" si="95"/>
        <v>0</v>
      </c>
      <c r="D595" s="103"/>
      <c r="E595" s="103"/>
      <c r="F595" s="103"/>
      <c r="G595" s="103"/>
      <c r="H595" s="103"/>
      <c r="I595" s="103"/>
      <c r="J595" s="103"/>
      <c r="K595" s="103"/>
      <c r="L595" s="103"/>
      <c r="M595" s="103"/>
      <c r="N595" s="103"/>
      <c r="O595" s="103"/>
      <c r="P595" s="103"/>
      <c r="Q595" s="103"/>
      <c r="R595" s="103"/>
      <c r="S595" s="103"/>
      <c r="T595" s="103"/>
      <c r="U595" s="103"/>
      <c r="V595" s="103"/>
      <c r="W595" s="103"/>
      <c r="X595" s="103"/>
      <c r="Y595" s="103"/>
      <c r="Z595" s="103"/>
      <c r="AA595" s="103"/>
      <c r="AB595" s="103"/>
      <c r="AC595" s="103"/>
      <c r="AD595" s="103"/>
      <c r="AE595" s="103"/>
      <c r="AF595" s="103"/>
      <c r="AG595" s="103"/>
      <c r="AH595" s="103"/>
      <c r="AI595" s="103"/>
      <c r="AJ595" s="100">
        <f t="shared" ref="AJ595:AJ631" si="96">AH595+AI595</f>
        <v>0</v>
      </c>
    </row>
    <row r="596" spans="1:36" ht="15.95" hidden="1" customHeight="1" thickTop="1" thickBot="1" x14ac:dyDescent="0.25">
      <c r="A596" s="52" t="s">
        <v>99</v>
      </c>
      <c r="B596" s="104">
        <f t="shared" si="94"/>
        <v>0</v>
      </c>
      <c r="C596" s="104">
        <f t="shared" si="95"/>
        <v>0</v>
      </c>
      <c r="D596" s="103"/>
      <c r="E596" s="103"/>
      <c r="F596" s="103"/>
      <c r="G596" s="103"/>
      <c r="H596" s="103"/>
      <c r="I596" s="103"/>
      <c r="J596" s="103"/>
      <c r="K596" s="103"/>
      <c r="L596" s="103"/>
      <c r="M596" s="103"/>
      <c r="N596" s="103"/>
      <c r="O596" s="103"/>
      <c r="P596" s="103"/>
      <c r="Q596" s="103"/>
      <c r="R596" s="103"/>
      <c r="S596" s="103"/>
      <c r="T596" s="103"/>
      <c r="U596" s="103"/>
      <c r="V596" s="103"/>
      <c r="W596" s="103"/>
      <c r="X596" s="103"/>
      <c r="Y596" s="103"/>
      <c r="Z596" s="103"/>
      <c r="AA596" s="103"/>
      <c r="AB596" s="103"/>
      <c r="AC596" s="103"/>
      <c r="AD596" s="103"/>
      <c r="AE596" s="103"/>
      <c r="AF596" s="103"/>
      <c r="AG596" s="103"/>
      <c r="AH596" s="103"/>
      <c r="AI596" s="103"/>
      <c r="AJ596" s="100">
        <f t="shared" si="96"/>
        <v>0</v>
      </c>
    </row>
    <row r="597" spans="1:36" ht="15.95" hidden="1" customHeight="1" thickTop="1" thickBot="1" x14ac:dyDescent="0.25">
      <c r="A597" s="52" t="s">
        <v>96</v>
      </c>
      <c r="B597" s="104">
        <f t="shared" si="94"/>
        <v>0</v>
      </c>
      <c r="C597" s="104">
        <f t="shared" si="95"/>
        <v>0</v>
      </c>
      <c r="D597" s="103"/>
      <c r="E597" s="103"/>
      <c r="F597" s="103"/>
      <c r="G597" s="103"/>
      <c r="H597" s="103"/>
      <c r="I597" s="103"/>
      <c r="J597" s="103"/>
      <c r="K597" s="103"/>
      <c r="L597" s="103"/>
      <c r="M597" s="103"/>
      <c r="N597" s="103"/>
      <c r="O597" s="103"/>
      <c r="P597" s="103"/>
      <c r="Q597" s="103"/>
      <c r="R597" s="103"/>
      <c r="S597" s="103"/>
      <c r="T597" s="103"/>
      <c r="U597" s="103"/>
      <c r="V597" s="103"/>
      <c r="W597" s="103"/>
      <c r="X597" s="103"/>
      <c r="Y597" s="103"/>
      <c r="Z597" s="103"/>
      <c r="AA597" s="103"/>
      <c r="AB597" s="103"/>
      <c r="AC597" s="103"/>
      <c r="AD597" s="103"/>
      <c r="AE597" s="103"/>
      <c r="AF597" s="103"/>
      <c r="AG597" s="103"/>
      <c r="AH597" s="103"/>
      <c r="AI597" s="103"/>
      <c r="AJ597" s="100">
        <f t="shared" si="96"/>
        <v>0</v>
      </c>
    </row>
    <row r="598" spans="1:36" ht="15.95" hidden="1" customHeight="1" thickTop="1" thickBot="1" x14ac:dyDescent="0.25">
      <c r="A598" s="52" t="s">
        <v>91</v>
      </c>
      <c r="B598" s="104">
        <f t="shared" si="94"/>
        <v>0</v>
      </c>
      <c r="C598" s="104">
        <f t="shared" si="95"/>
        <v>0</v>
      </c>
      <c r="D598" s="103"/>
      <c r="E598" s="103"/>
      <c r="F598" s="103"/>
      <c r="G598" s="103"/>
      <c r="H598" s="103"/>
      <c r="I598" s="103"/>
      <c r="J598" s="103"/>
      <c r="K598" s="103"/>
      <c r="L598" s="103"/>
      <c r="M598" s="103"/>
      <c r="N598" s="103"/>
      <c r="O598" s="103"/>
      <c r="P598" s="103"/>
      <c r="Q598" s="103"/>
      <c r="R598" s="103"/>
      <c r="S598" s="103"/>
      <c r="T598" s="103"/>
      <c r="U598" s="103"/>
      <c r="V598" s="103"/>
      <c r="W598" s="103"/>
      <c r="X598" s="103"/>
      <c r="Y598" s="103"/>
      <c r="Z598" s="103"/>
      <c r="AA598" s="103"/>
      <c r="AB598" s="103"/>
      <c r="AC598" s="103"/>
      <c r="AD598" s="103"/>
      <c r="AE598" s="103"/>
      <c r="AF598" s="103"/>
      <c r="AG598" s="103"/>
      <c r="AH598" s="103"/>
      <c r="AI598" s="103"/>
      <c r="AJ598" s="100">
        <f t="shared" si="96"/>
        <v>0</v>
      </c>
    </row>
    <row r="599" spans="1:36" ht="15.95" hidden="1" customHeight="1" thickTop="1" thickBot="1" x14ac:dyDescent="0.25">
      <c r="A599" s="52" t="s">
        <v>88</v>
      </c>
      <c r="B599" s="104">
        <f t="shared" si="94"/>
        <v>0</v>
      </c>
      <c r="C599" s="104">
        <f t="shared" si="95"/>
        <v>0</v>
      </c>
      <c r="D599" s="103"/>
      <c r="E599" s="103"/>
      <c r="F599" s="103"/>
      <c r="G599" s="103"/>
      <c r="H599" s="103"/>
      <c r="I599" s="103"/>
      <c r="J599" s="103"/>
      <c r="K599" s="103"/>
      <c r="L599" s="103"/>
      <c r="M599" s="103"/>
      <c r="N599" s="103"/>
      <c r="O599" s="103"/>
      <c r="P599" s="103"/>
      <c r="Q599" s="103"/>
      <c r="R599" s="103"/>
      <c r="S599" s="103"/>
      <c r="T599" s="103"/>
      <c r="U599" s="103"/>
      <c r="V599" s="103"/>
      <c r="W599" s="103"/>
      <c r="X599" s="103"/>
      <c r="Y599" s="103"/>
      <c r="Z599" s="103"/>
      <c r="AA599" s="103"/>
      <c r="AB599" s="103"/>
      <c r="AC599" s="103"/>
      <c r="AD599" s="103"/>
      <c r="AE599" s="103"/>
      <c r="AF599" s="103"/>
      <c r="AG599" s="103"/>
      <c r="AH599" s="103"/>
      <c r="AI599" s="103"/>
      <c r="AJ599" s="100">
        <f t="shared" si="96"/>
        <v>0</v>
      </c>
    </row>
    <row r="600" spans="1:36" ht="15.95" hidden="1" customHeight="1" thickTop="1" thickBot="1" x14ac:dyDescent="0.25">
      <c r="A600" s="52" t="s">
        <v>93</v>
      </c>
      <c r="B600" s="104">
        <f t="shared" si="94"/>
        <v>0</v>
      </c>
      <c r="C600" s="104">
        <f t="shared" si="95"/>
        <v>0</v>
      </c>
      <c r="D600" s="103"/>
      <c r="E600" s="103"/>
      <c r="F600" s="103"/>
      <c r="G600" s="103"/>
      <c r="H600" s="103"/>
      <c r="I600" s="103"/>
      <c r="J600" s="103"/>
      <c r="K600" s="103"/>
      <c r="L600" s="103"/>
      <c r="M600" s="103"/>
      <c r="N600" s="103"/>
      <c r="O600" s="103"/>
      <c r="P600" s="103"/>
      <c r="Q600" s="103"/>
      <c r="R600" s="103"/>
      <c r="S600" s="103"/>
      <c r="T600" s="103"/>
      <c r="U600" s="103"/>
      <c r="V600" s="103"/>
      <c r="W600" s="103"/>
      <c r="X600" s="103"/>
      <c r="Y600" s="103"/>
      <c r="Z600" s="103"/>
      <c r="AA600" s="103"/>
      <c r="AB600" s="103"/>
      <c r="AC600" s="103"/>
      <c r="AD600" s="103"/>
      <c r="AE600" s="103"/>
      <c r="AF600" s="103"/>
      <c r="AG600" s="103"/>
      <c r="AH600" s="103"/>
      <c r="AI600" s="103"/>
      <c r="AJ600" s="100">
        <f t="shared" si="96"/>
        <v>0</v>
      </c>
    </row>
    <row r="601" spans="1:36" ht="15.95" hidden="1" customHeight="1" thickTop="1" thickBot="1" x14ac:dyDescent="0.25">
      <c r="A601" s="52" t="s">
        <v>89</v>
      </c>
      <c r="B601" s="104">
        <f t="shared" si="94"/>
        <v>0</v>
      </c>
      <c r="C601" s="104">
        <f t="shared" si="95"/>
        <v>0</v>
      </c>
      <c r="D601" s="103"/>
      <c r="E601" s="103"/>
      <c r="F601" s="103"/>
      <c r="G601" s="103"/>
      <c r="H601" s="103"/>
      <c r="I601" s="103"/>
      <c r="J601" s="103"/>
      <c r="K601" s="103"/>
      <c r="L601" s="103"/>
      <c r="M601" s="103"/>
      <c r="N601" s="103"/>
      <c r="O601" s="103"/>
      <c r="P601" s="103"/>
      <c r="Q601" s="103"/>
      <c r="R601" s="103"/>
      <c r="S601" s="103"/>
      <c r="T601" s="103"/>
      <c r="U601" s="103"/>
      <c r="V601" s="103"/>
      <c r="W601" s="103"/>
      <c r="X601" s="103"/>
      <c r="Y601" s="103"/>
      <c r="Z601" s="103"/>
      <c r="AA601" s="103"/>
      <c r="AB601" s="103"/>
      <c r="AC601" s="103"/>
      <c r="AD601" s="103"/>
      <c r="AE601" s="103"/>
      <c r="AF601" s="103"/>
      <c r="AG601" s="103"/>
      <c r="AH601" s="103"/>
      <c r="AI601" s="152"/>
      <c r="AJ601" s="100">
        <f t="shared" si="96"/>
        <v>0</v>
      </c>
    </row>
    <row r="602" spans="1:36" ht="15.95" hidden="1" customHeight="1" thickTop="1" thickBot="1" x14ac:dyDescent="0.25">
      <c r="A602" s="52" t="s">
        <v>78</v>
      </c>
      <c r="B602" s="104">
        <f t="shared" si="94"/>
        <v>0</v>
      </c>
      <c r="C602" s="104">
        <f t="shared" si="95"/>
        <v>0</v>
      </c>
      <c r="D602" s="103"/>
      <c r="E602" s="103"/>
      <c r="F602" s="103"/>
      <c r="G602" s="103"/>
      <c r="H602" s="103"/>
      <c r="I602" s="103"/>
      <c r="J602" s="103"/>
      <c r="K602" s="103"/>
      <c r="L602" s="103"/>
      <c r="M602" s="103"/>
      <c r="N602" s="103"/>
      <c r="O602" s="103"/>
      <c r="P602" s="103"/>
      <c r="Q602" s="103"/>
      <c r="R602" s="103"/>
      <c r="S602" s="103"/>
      <c r="T602" s="103"/>
      <c r="U602" s="103"/>
      <c r="V602" s="103"/>
      <c r="W602" s="103"/>
      <c r="X602" s="103"/>
      <c r="Y602" s="103"/>
      <c r="Z602" s="103"/>
      <c r="AA602" s="103"/>
      <c r="AB602" s="103"/>
      <c r="AC602" s="103"/>
      <c r="AD602" s="103"/>
      <c r="AE602" s="103"/>
      <c r="AF602" s="103"/>
      <c r="AG602" s="103"/>
      <c r="AH602" s="103"/>
      <c r="AI602" s="103"/>
      <c r="AJ602" s="100">
        <f t="shared" si="96"/>
        <v>0</v>
      </c>
    </row>
    <row r="603" spans="1:36" ht="15.95" hidden="1" customHeight="1" thickTop="1" thickBot="1" x14ac:dyDescent="0.25">
      <c r="A603" s="52" t="s">
        <v>95</v>
      </c>
      <c r="B603" s="104">
        <f t="shared" si="94"/>
        <v>0</v>
      </c>
      <c r="C603" s="104">
        <f t="shared" si="95"/>
        <v>0</v>
      </c>
      <c r="D603" s="103"/>
      <c r="E603" s="103"/>
      <c r="F603" s="103"/>
      <c r="G603" s="103"/>
      <c r="H603" s="103"/>
      <c r="I603" s="103"/>
      <c r="J603" s="103"/>
      <c r="K603" s="103"/>
      <c r="L603" s="103"/>
      <c r="M603" s="103"/>
      <c r="N603" s="103"/>
      <c r="O603" s="103"/>
      <c r="P603" s="103"/>
      <c r="Q603" s="103"/>
      <c r="R603" s="103"/>
      <c r="S603" s="103"/>
      <c r="T603" s="103"/>
      <c r="U603" s="103"/>
      <c r="V603" s="103"/>
      <c r="W603" s="103"/>
      <c r="X603" s="103"/>
      <c r="Y603" s="103"/>
      <c r="Z603" s="103"/>
      <c r="AA603" s="103"/>
      <c r="AB603" s="103"/>
      <c r="AC603" s="103"/>
      <c r="AD603" s="103"/>
      <c r="AE603" s="103"/>
      <c r="AF603" s="103"/>
      <c r="AG603" s="103"/>
      <c r="AH603" s="103"/>
      <c r="AI603" s="103"/>
      <c r="AJ603" s="100">
        <f t="shared" si="96"/>
        <v>0</v>
      </c>
    </row>
    <row r="604" spans="1:36" ht="15.95" hidden="1" customHeight="1" thickTop="1" thickBot="1" x14ac:dyDescent="0.25">
      <c r="A604" s="52" t="s">
        <v>98</v>
      </c>
      <c r="B604" s="104">
        <f t="shared" si="94"/>
        <v>0</v>
      </c>
      <c r="C604" s="104">
        <f t="shared" si="95"/>
        <v>0</v>
      </c>
      <c r="D604" s="103"/>
      <c r="E604" s="103"/>
      <c r="F604" s="103"/>
      <c r="G604" s="103"/>
      <c r="H604" s="103"/>
      <c r="I604" s="103"/>
      <c r="J604" s="103"/>
      <c r="K604" s="103"/>
      <c r="L604" s="103"/>
      <c r="M604" s="103"/>
      <c r="N604" s="103"/>
      <c r="O604" s="103"/>
      <c r="P604" s="103"/>
      <c r="Q604" s="103"/>
      <c r="R604" s="103"/>
      <c r="S604" s="103"/>
      <c r="T604" s="103"/>
      <c r="U604" s="103"/>
      <c r="V604" s="103"/>
      <c r="W604" s="103"/>
      <c r="X604" s="103"/>
      <c r="Y604" s="103"/>
      <c r="Z604" s="103"/>
      <c r="AA604" s="103"/>
      <c r="AB604" s="103"/>
      <c r="AC604" s="103"/>
      <c r="AD604" s="103"/>
      <c r="AE604" s="103"/>
      <c r="AF604" s="103"/>
      <c r="AG604" s="103"/>
      <c r="AH604" s="103"/>
      <c r="AI604" s="103"/>
      <c r="AJ604" s="100">
        <f t="shared" si="96"/>
        <v>0</v>
      </c>
    </row>
    <row r="605" spans="1:36" ht="15.95" hidden="1" customHeight="1" thickTop="1" thickBot="1" x14ac:dyDescent="0.25">
      <c r="A605" s="52" t="s">
        <v>83</v>
      </c>
      <c r="B605" s="104">
        <f t="shared" si="94"/>
        <v>0</v>
      </c>
      <c r="C605" s="104">
        <f t="shared" si="95"/>
        <v>0</v>
      </c>
      <c r="D605" s="103"/>
      <c r="E605" s="103"/>
      <c r="F605" s="103"/>
      <c r="G605" s="103"/>
      <c r="H605" s="103"/>
      <c r="I605" s="103"/>
      <c r="J605" s="103"/>
      <c r="K605" s="103"/>
      <c r="L605" s="103"/>
      <c r="M605" s="103"/>
      <c r="N605" s="103"/>
      <c r="O605" s="103"/>
      <c r="P605" s="103"/>
      <c r="Q605" s="103"/>
      <c r="R605" s="103"/>
      <c r="S605" s="103"/>
      <c r="T605" s="103"/>
      <c r="U605" s="103"/>
      <c r="V605" s="103"/>
      <c r="W605" s="103"/>
      <c r="X605" s="103"/>
      <c r="Y605" s="103"/>
      <c r="Z605" s="103"/>
      <c r="AA605" s="103"/>
      <c r="AB605" s="103"/>
      <c r="AC605" s="103"/>
      <c r="AD605" s="103"/>
      <c r="AE605" s="103"/>
      <c r="AF605" s="103"/>
      <c r="AG605" s="103"/>
      <c r="AH605" s="103"/>
      <c r="AI605" s="103"/>
      <c r="AJ605" s="100">
        <f t="shared" si="96"/>
        <v>0</v>
      </c>
    </row>
    <row r="606" spans="1:36" ht="15.95" hidden="1" customHeight="1" thickTop="1" thickBot="1" x14ac:dyDescent="0.25">
      <c r="A606" s="52" t="s">
        <v>85</v>
      </c>
      <c r="B606" s="104">
        <f t="shared" si="94"/>
        <v>0</v>
      </c>
      <c r="C606" s="104">
        <f t="shared" si="95"/>
        <v>0</v>
      </c>
      <c r="D606" s="103"/>
      <c r="E606" s="103"/>
      <c r="F606" s="103"/>
      <c r="G606" s="103"/>
      <c r="H606" s="103"/>
      <c r="I606" s="103"/>
      <c r="J606" s="103"/>
      <c r="K606" s="103"/>
      <c r="L606" s="103"/>
      <c r="M606" s="103"/>
      <c r="N606" s="103"/>
      <c r="O606" s="103"/>
      <c r="P606" s="103"/>
      <c r="Q606" s="103"/>
      <c r="R606" s="103"/>
      <c r="S606" s="103"/>
      <c r="T606" s="103"/>
      <c r="U606" s="103"/>
      <c r="V606" s="103"/>
      <c r="W606" s="103"/>
      <c r="X606" s="103"/>
      <c r="Y606" s="103"/>
      <c r="Z606" s="103"/>
      <c r="AA606" s="103"/>
      <c r="AB606" s="103"/>
      <c r="AC606" s="103"/>
      <c r="AD606" s="103"/>
      <c r="AE606" s="103"/>
      <c r="AF606" s="103"/>
      <c r="AG606" s="103"/>
      <c r="AH606" s="103"/>
      <c r="AI606" s="103"/>
      <c r="AJ606" s="100">
        <f t="shared" si="96"/>
        <v>0</v>
      </c>
    </row>
    <row r="607" spans="1:36" ht="15.95" hidden="1" customHeight="1" thickTop="1" thickBot="1" x14ac:dyDescent="0.25">
      <c r="A607" s="52" t="s">
        <v>81</v>
      </c>
      <c r="B607" s="104">
        <f t="shared" si="94"/>
        <v>0</v>
      </c>
      <c r="C607" s="104">
        <f t="shared" si="95"/>
        <v>0</v>
      </c>
      <c r="D607" s="103"/>
      <c r="E607" s="103"/>
      <c r="F607" s="103"/>
      <c r="G607" s="103"/>
      <c r="H607" s="103"/>
      <c r="I607" s="103"/>
      <c r="J607" s="103"/>
      <c r="K607" s="103"/>
      <c r="L607" s="103"/>
      <c r="M607" s="103"/>
      <c r="N607" s="103"/>
      <c r="O607" s="103"/>
      <c r="P607" s="103"/>
      <c r="Q607" s="103"/>
      <c r="R607" s="103"/>
      <c r="S607" s="103"/>
      <c r="T607" s="103"/>
      <c r="U607" s="103"/>
      <c r="V607" s="103"/>
      <c r="W607" s="103"/>
      <c r="X607" s="103"/>
      <c r="Y607" s="103"/>
      <c r="Z607" s="103"/>
      <c r="AA607" s="103"/>
      <c r="AB607" s="103"/>
      <c r="AC607" s="103"/>
      <c r="AD607" s="103"/>
      <c r="AE607" s="103"/>
      <c r="AF607" s="103"/>
      <c r="AG607" s="103"/>
      <c r="AH607" s="103"/>
      <c r="AI607" s="103"/>
      <c r="AJ607" s="100">
        <f t="shared" si="96"/>
        <v>0</v>
      </c>
    </row>
    <row r="608" spans="1:36" ht="15.95" hidden="1" customHeight="1" thickTop="1" thickBot="1" x14ac:dyDescent="0.25">
      <c r="A608" s="52" t="s">
        <v>80</v>
      </c>
      <c r="B608" s="104">
        <f t="shared" si="94"/>
        <v>0</v>
      </c>
      <c r="C608" s="104">
        <f t="shared" si="95"/>
        <v>0</v>
      </c>
      <c r="D608" s="103"/>
      <c r="E608" s="103"/>
      <c r="F608" s="103"/>
      <c r="G608" s="103"/>
      <c r="H608" s="103"/>
      <c r="I608" s="103"/>
      <c r="J608" s="103"/>
      <c r="K608" s="103"/>
      <c r="L608" s="103"/>
      <c r="M608" s="103"/>
      <c r="N608" s="103"/>
      <c r="O608" s="103"/>
      <c r="P608" s="103"/>
      <c r="Q608" s="103"/>
      <c r="R608" s="103"/>
      <c r="S608" s="103"/>
      <c r="T608" s="103"/>
      <c r="U608" s="103"/>
      <c r="V608" s="103"/>
      <c r="W608" s="103"/>
      <c r="X608" s="103"/>
      <c r="Y608" s="103"/>
      <c r="Z608" s="103"/>
      <c r="AA608" s="103"/>
      <c r="AB608" s="103"/>
      <c r="AC608" s="103"/>
      <c r="AD608" s="103"/>
      <c r="AE608" s="103"/>
      <c r="AF608" s="103"/>
      <c r="AG608" s="103"/>
      <c r="AH608" s="103"/>
      <c r="AI608" s="103"/>
      <c r="AJ608" s="100">
        <f t="shared" si="96"/>
        <v>0</v>
      </c>
    </row>
    <row r="609" spans="1:36" ht="15.95" hidden="1" customHeight="1" thickTop="1" thickBot="1" x14ac:dyDescent="0.25">
      <c r="A609" s="52" t="s">
        <v>107</v>
      </c>
      <c r="B609" s="104">
        <f t="shared" si="94"/>
        <v>0</v>
      </c>
      <c r="C609" s="104">
        <f t="shared" si="95"/>
        <v>0</v>
      </c>
      <c r="D609" s="103"/>
      <c r="E609" s="103"/>
      <c r="F609" s="103"/>
      <c r="G609" s="103"/>
      <c r="H609" s="103"/>
      <c r="I609" s="103"/>
      <c r="J609" s="103"/>
      <c r="K609" s="103"/>
      <c r="L609" s="103"/>
      <c r="M609" s="103"/>
      <c r="N609" s="103"/>
      <c r="O609" s="103"/>
      <c r="P609" s="103"/>
      <c r="Q609" s="103"/>
      <c r="R609" s="103"/>
      <c r="S609" s="103"/>
      <c r="T609" s="103"/>
      <c r="U609" s="103"/>
      <c r="V609" s="103"/>
      <c r="W609" s="103"/>
      <c r="X609" s="103"/>
      <c r="Y609" s="103"/>
      <c r="Z609" s="103"/>
      <c r="AA609" s="103"/>
      <c r="AB609" s="103"/>
      <c r="AC609" s="103"/>
      <c r="AD609" s="103"/>
      <c r="AE609" s="103"/>
      <c r="AF609" s="103"/>
      <c r="AG609" s="103"/>
      <c r="AH609" s="103"/>
      <c r="AI609" s="103"/>
      <c r="AJ609" s="100">
        <f t="shared" si="96"/>
        <v>0</v>
      </c>
    </row>
    <row r="610" spans="1:36" ht="15.95" hidden="1" customHeight="1" thickTop="1" thickBot="1" x14ac:dyDescent="0.25">
      <c r="A610" s="52" t="s">
        <v>79</v>
      </c>
      <c r="B610" s="104">
        <f t="shared" si="94"/>
        <v>0</v>
      </c>
      <c r="C610" s="104">
        <f t="shared" si="95"/>
        <v>0</v>
      </c>
      <c r="D610" s="103"/>
      <c r="E610" s="103"/>
      <c r="F610" s="103"/>
      <c r="G610" s="103"/>
      <c r="H610" s="103"/>
      <c r="I610" s="103"/>
      <c r="J610" s="103"/>
      <c r="K610" s="103"/>
      <c r="L610" s="103"/>
      <c r="M610" s="103"/>
      <c r="N610" s="103"/>
      <c r="O610" s="103"/>
      <c r="P610" s="103"/>
      <c r="Q610" s="103"/>
      <c r="R610" s="103"/>
      <c r="S610" s="103"/>
      <c r="T610" s="103"/>
      <c r="U610" s="103"/>
      <c r="V610" s="103"/>
      <c r="W610" s="103"/>
      <c r="X610" s="103"/>
      <c r="Y610" s="103"/>
      <c r="Z610" s="103"/>
      <c r="AA610" s="103"/>
      <c r="AB610" s="103"/>
      <c r="AC610" s="103"/>
      <c r="AD610" s="103"/>
      <c r="AE610" s="103"/>
      <c r="AF610" s="103"/>
      <c r="AG610" s="103"/>
      <c r="AH610" s="103"/>
      <c r="AI610" s="103"/>
      <c r="AJ610" s="100">
        <f t="shared" si="96"/>
        <v>0</v>
      </c>
    </row>
    <row r="611" spans="1:36" ht="15.95" hidden="1" customHeight="1" thickTop="1" thickBot="1" x14ac:dyDescent="0.25">
      <c r="A611" s="52" t="s">
        <v>84</v>
      </c>
      <c r="B611" s="104">
        <f t="shared" si="94"/>
        <v>0</v>
      </c>
      <c r="C611" s="104">
        <f t="shared" si="95"/>
        <v>0</v>
      </c>
      <c r="D611" s="103"/>
      <c r="E611" s="103"/>
      <c r="F611" s="103"/>
      <c r="G611" s="103"/>
      <c r="H611" s="103"/>
      <c r="I611" s="103"/>
      <c r="J611" s="103"/>
      <c r="K611" s="103"/>
      <c r="L611" s="103"/>
      <c r="M611" s="103"/>
      <c r="N611" s="103"/>
      <c r="O611" s="103"/>
      <c r="P611" s="103"/>
      <c r="Q611" s="103"/>
      <c r="R611" s="103"/>
      <c r="S611" s="103"/>
      <c r="T611" s="103"/>
      <c r="U611" s="103"/>
      <c r="V611" s="103"/>
      <c r="W611" s="103"/>
      <c r="X611" s="103"/>
      <c r="Y611" s="103"/>
      <c r="Z611" s="103"/>
      <c r="AA611" s="103"/>
      <c r="AB611" s="103"/>
      <c r="AC611" s="103"/>
      <c r="AD611" s="103"/>
      <c r="AE611" s="103"/>
      <c r="AF611" s="103"/>
      <c r="AG611" s="103"/>
      <c r="AH611" s="103"/>
      <c r="AI611" s="103"/>
      <c r="AJ611" s="100">
        <f t="shared" si="96"/>
        <v>0</v>
      </c>
    </row>
    <row r="612" spans="1:36" ht="15.95" hidden="1" customHeight="1" thickTop="1" thickBot="1" x14ac:dyDescent="0.25">
      <c r="A612" s="52" t="s">
        <v>100</v>
      </c>
      <c r="B612" s="104">
        <f t="shared" si="94"/>
        <v>0</v>
      </c>
      <c r="C612" s="104">
        <f t="shared" si="95"/>
        <v>0</v>
      </c>
      <c r="D612" s="103"/>
      <c r="E612" s="103"/>
      <c r="F612" s="103"/>
      <c r="G612" s="103"/>
      <c r="H612" s="103"/>
      <c r="I612" s="103"/>
      <c r="J612" s="103"/>
      <c r="K612" s="103"/>
      <c r="L612" s="103"/>
      <c r="M612" s="103"/>
      <c r="N612" s="103"/>
      <c r="O612" s="103"/>
      <c r="P612" s="103"/>
      <c r="Q612" s="103"/>
      <c r="R612" s="103"/>
      <c r="S612" s="103"/>
      <c r="T612" s="103"/>
      <c r="U612" s="103"/>
      <c r="V612" s="103"/>
      <c r="W612" s="103"/>
      <c r="X612" s="103"/>
      <c r="Y612" s="103"/>
      <c r="Z612" s="103"/>
      <c r="AA612" s="103"/>
      <c r="AB612" s="103"/>
      <c r="AC612" s="103"/>
      <c r="AD612" s="103"/>
      <c r="AE612" s="103"/>
      <c r="AF612" s="103"/>
      <c r="AG612" s="103"/>
      <c r="AH612" s="103"/>
      <c r="AI612" s="103"/>
      <c r="AJ612" s="100">
        <f t="shared" si="96"/>
        <v>0</v>
      </c>
    </row>
    <row r="613" spans="1:36" ht="15.95" hidden="1" customHeight="1" thickTop="1" thickBot="1" x14ac:dyDescent="0.25">
      <c r="A613" s="52" t="s">
        <v>92</v>
      </c>
      <c r="B613" s="104">
        <f t="shared" si="94"/>
        <v>0</v>
      </c>
      <c r="C613" s="104">
        <f t="shared" si="95"/>
        <v>0</v>
      </c>
      <c r="D613" s="103"/>
      <c r="E613" s="103"/>
      <c r="F613" s="103"/>
      <c r="G613" s="103"/>
      <c r="H613" s="103"/>
      <c r="I613" s="103"/>
      <c r="J613" s="103"/>
      <c r="K613" s="103"/>
      <c r="L613" s="103"/>
      <c r="M613" s="103"/>
      <c r="N613" s="103"/>
      <c r="O613" s="103"/>
      <c r="P613" s="103"/>
      <c r="Q613" s="103"/>
      <c r="R613" s="103"/>
      <c r="S613" s="103"/>
      <c r="T613" s="103"/>
      <c r="U613" s="103"/>
      <c r="V613" s="103"/>
      <c r="W613" s="103"/>
      <c r="X613" s="103"/>
      <c r="Y613" s="103"/>
      <c r="Z613" s="103"/>
      <c r="AA613" s="103"/>
      <c r="AB613" s="103"/>
      <c r="AC613" s="103"/>
      <c r="AD613" s="103"/>
      <c r="AE613" s="103"/>
      <c r="AF613" s="103"/>
      <c r="AG613" s="103"/>
      <c r="AH613" s="103"/>
      <c r="AI613" s="103"/>
      <c r="AJ613" s="100">
        <f t="shared" si="96"/>
        <v>0</v>
      </c>
    </row>
    <row r="614" spans="1:36" ht="15.95" hidden="1" customHeight="1" thickTop="1" thickBot="1" x14ac:dyDescent="0.25">
      <c r="A614" s="52" t="s">
        <v>101</v>
      </c>
      <c r="B614" s="104">
        <f t="shared" si="94"/>
        <v>0</v>
      </c>
      <c r="C614" s="104">
        <f t="shared" si="95"/>
        <v>0</v>
      </c>
      <c r="D614" s="103"/>
      <c r="E614" s="103"/>
      <c r="F614" s="103"/>
      <c r="G614" s="103"/>
      <c r="H614" s="103"/>
      <c r="I614" s="103"/>
      <c r="J614" s="103"/>
      <c r="K614" s="103"/>
      <c r="L614" s="103"/>
      <c r="M614" s="103"/>
      <c r="N614" s="103"/>
      <c r="O614" s="103"/>
      <c r="P614" s="103"/>
      <c r="Q614" s="103"/>
      <c r="R614" s="103"/>
      <c r="S614" s="103"/>
      <c r="T614" s="103"/>
      <c r="U614" s="103"/>
      <c r="V614" s="103"/>
      <c r="W614" s="103"/>
      <c r="X614" s="103"/>
      <c r="Y614" s="103"/>
      <c r="Z614" s="103"/>
      <c r="AA614" s="103"/>
      <c r="AB614" s="103"/>
      <c r="AC614" s="103"/>
      <c r="AD614" s="103"/>
      <c r="AE614" s="103"/>
      <c r="AF614" s="103"/>
      <c r="AG614" s="103"/>
      <c r="AH614" s="103"/>
      <c r="AI614" s="103"/>
      <c r="AJ614" s="100">
        <f t="shared" si="96"/>
        <v>0</v>
      </c>
    </row>
    <row r="615" spans="1:36" ht="15.95" hidden="1" customHeight="1" thickTop="1" thickBot="1" x14ac:dyDescent="0.25">
      <c r="A615" s="51" t="s">
        <v>115</v>
      </c>
      <c r="B615" s="104">
        <f t="shared" si="94"/>
        <v>0</v>
      </c>
      <c r="C615" s="104">
        <f t="shared" si="95"/>
        <v>0</v>
      </c>
      <c r="D615" s="103"/>
      <c r="E615" s="103"/>
      <c r="F615" s="103"/>
      <c r="G615" s="103"/>
      <c r="H615" s="103"/>
      <c r="I615" s="103"/>
      <c r="J615" s="103"/>
      <c r="K615" s="103"/>
      <c r="L615" s="103"/>
      <c r="M615" s="103"/>
      <c r="N615" s="103"/>
      <c r="O615" s="103"/>
      <c r="P615" s="103"/>
      <c r="Q615" s="103"/>
      <c r="R615" s="103"/>
      <c r="S615" s="103"/>
      <c r="T615" s="103"/>
      <c r="U615" s="103"/>
      <c r="V615" s="103"/>
      <c r="W615" s="103"/>
      <c r="X615" s="103"/>
      <c r="Y615" s="103"/>
      <c r="Z615" s="103"/>
      <c r="AA615" s="103"/>
      <c r="AB615" s="103"/>
      <c r="AC615" s="103"/>
      <c r="AD615" s="103"/>
      <c r="AE615" s="103"/>
      <c r="AF615" s="103"/>
      <c r="AG615" s="103"/>
      <c r="AH615" s="103"/>
      <c r="AI615" s="103"/>
      <c r="AJ615" s="100">
        <f t="shared" si="96"/>
        <v>0</v>
      </c>
    </row>
    <row r="616" spans="1:36" ht="15.95" hidden="1" customHeight="1" thickTop="1" thickBot="1" x14ac:dyDescent="0.25">
      <c r="A616" s="52" t="s">
        <v>106</v>
      </c>
      <c r="B616" s="104">
        <f t="shared" si="94"/>
        <v>0</v>
      </c>
      <c r="C616" s="104">
        <f t="shared" si="95"/>
        <v>0</v>
      </c>
      <c r="D616" s="103"/>
      <c r="E616" s="103"/>
      <c r="F616" s="103"/>
      <c r="G616" s="103"/>
      <c r="H616" s="103"/>
      <c r="I616" s="103"/>
      <c r="J616" s="103"/>
      <c r="K616" s="103"/>
      <c r="L616" s="103"/>
      <c r="M616" s="103"/>
      <c r="N616" s="103"/>
      <c r="O616" s="103"/>
      <c r="P616" s="103"/>
      <c r="Q616" s="103"/>
      <c r="R616" s="103"/>
      <c r="S616" s="103"/>
      <c r="T616" s="103"/>
      <c r="U616" s="103"/>
      <c r="V616" s="103"/>
      <c r="W616" s="103"/>
      <c r="X616" s="103"/>
      <c r="Y616" s="103"/>
      <c r="Z616" s="103"/>
      <c r="AA616" s="103"/>
      <c r="AB616" s="103"/>
      <c r="AC616" s="103"/>
      <c r="AD616" s="103"/>
      <c r="AE616" s="103"/>
      <c r="AF616" s="103"/>
      <c r="AG616" s="103"/>
      <c r="AH616" s="103"/>
      <c r="AI616" s="103"/>
      <c r="AJ616" s="100">
        <f t="shared" si="96"/>
        <v>0</v>
      </c>
    </row>
    <row r="617" spans="1:36" ht="15.95" hidden="1" customHeight="1" thickTop="1" thickBot="1" x14ac:dyDescent="0.25">
      <c r="A617" s="52" t="s">
        <v>82</v>
      </c>
      <c r="B617" s="104">
        <f t="shared" si="94"/>
        <v>0</v>
      </c>
      <c r="C617" s="104">
        <f t="shared" si="95"/>
        <v>0</v>
      </c>
      <c r="D617" s="103"/>
      <c r="E617" s="103"/>
      <c r="F617" s="103"/>
      <c r="G617" s="103"/>
      <c r="H617" s="103"/>
      <c r="I617" s="103"/>
      <c r="J617" s="103"/>
      <c r="K617" s="103"/>
      <c r="L617" s="103"/>
      <c r="M617" s="103"/>
      <c r="N617" s="103"/>
      <c r="O617" s="103"/>
      <c r="P617" s="103"/>
      <c r="Q617" s="103"/>
      <c r="R617" s="103"/>
      <c r="S617" s="103"/>
      <c r="T617" s="103"/>
      <c r="U617" s="103"/>
      <c r="V617" s="103"/>
      <c r="W617" s="103"/>
      <c r="X617" s="103"/>
      <c r="Y617" s="103"/>
      <c r="Z617" s="103"/>
      <c r="AA617" s="103"/>
      <c r="AB617" s="103"/>
      <c r="AC617" s="103"/>
      <c r="AD617" s="103"/>
      <c r="AE617" s="103"/>
      <c r="AF617" s="103"/>
      <c r="AG617" s="103"/>
      <c r="AH617" s="103"/>
      <c r="AI617" s="103"/>
      <c r="AJ617" s="100">
        <f t="shared" si="96"/>
        <v>0</v>
      </c>
    </row>
    <row r="618" spans="1:36" ht="15.95" hidden="1" customHeight="1" thickTop="1" thickBot="1" x14ac:dyDescent="0.25">
      <c r="A618" s="52" t="s">
        <v>104</v>
      </c>
      <c r="B618" s="104">
        <f t="shared" si="94"/>
        <v>0</v>
      </c>
      <c r="C618" s="104">
        <f t="shared" si="95"/>
        <v>0</v>
      </c>
      <c r="D618" s="103"/>
      <c r="E618" s="103"/>
      <c r="F618" s="103"/>
      <c r="G618" s="103"/>
      <c r="H618" s="103"/>
      <c r="I618" s="103"/>
      <c r="J618" s="103"/>
      <c r="K618" s="103"/>
      <c r="L618" s="103"/>
      <c r="M618" s="103"/>
      <c r="N618" s="103"/>
      <c r="O618" s="103"/>
      <c r="P618" s="103"/>
      <c r="Q618" s="103"/>
      <c r="R618" s="103"/>
      <c r="S618" s="103"/>
      <c r="T618" s="103"/>
      <c r="U618" s="103"/>
      <c r="V618" s="103"/>
      <c r="W618" s="103"/>
      <c r="X618" s="103"/>
      <c r="Y618" s="103"/>
      <c r="Z618" s="103"/>
      <c r="AA618" s="103"/>
      <c r="AB618" s="103"/>
      <c r="AC618" s="103"/>
      <c r="AD618" s="103"/>
      <c r="AE618" s="103"/>
      <c r="AF618" s="103"/>
      <c r="AG618" s="103"/>
      <c r="AH618" s="103"/>
      <c r="AI618" s="103"/>
      <c r="AJ618" s="100">
        <f t="shared" si="96"/>
        <v>0</v>
      </c>
    </row>
    <row r="619" spans="1:36" ht="15.95" hidden="1" customHeight="1" thickTop="1" thickBot="1" x14ac:dyDescent="0.25">
      <c r="A619" s="52" t="s">
        <v>114</v>
      </c>
      <c r="B619" s="104">
        <f t="shared" si="94"/>
        <v>0</v>
      </c>
      <c r="C619" s="104">
        <f t="shared" si="95"/>
        <v>0</v>
      </c>
      <c r="D619" s="103"/>
      <c r="E619" s="103"/>
      <c r="F619" s="103"/>
      <c r="G619" s="103"/>
      <c r="H619" s="103"/>
      <c r="I619" s="103"/>
      <c r="J619" s="103"/>
      <c r="K619" s="103"/>
      <c r="L619" s="103"/>
      <c r="M619" s="103"/>
      <c r="N619" s="103"/>
      <c r="O619" s="103"/>
      <c r="P619" s="103"/>
      <c r="Q619" s="103"/>
      <c r="R619" s="103"/>
      <c r="S619" s="103"/>
      <c r="T619" s="103"/>
      <c r="U619" s="103"/>
      <c r="V619" s="103"/>
      <c r="W619" s="103"/>
      <c r="X619" s="103"/>
      <c r="Y619" s="103"/>
      <c r="Z619" s="103"/>
      <c r="AA619" s="103"/>
      <c r="AB619" s="103"/>
      <c r="AC619" s="103"/>
      <c r="AD619" s="103"/>
      <c r="AE619" s="103"/>
      <c r="AF619" s="103"/>
      <c r="AG619" s="103"/>
      <c r="AH619" s="103"/>
      <c r="AI619" s="103"/>
      <c r="AJ619" s="100">
        <f t="shared" si="96"/>
        <v>0</v>
      </c>
    </row>
    <row r="620" spans="1:36" ht="15.95" hidden="1" customHeight="1" thickTop="1" thickBot="1" x14ac:dyDescent="0.25">
      <c r="A620" s="52" t="s">
        <v>116</v>
      </c>
      <c r="B620" s="104">
        <f t="shared" si="94"/>
        <v>0</v>
      </c>
      <c r="C620" s="104">
        <f t="shared" si="95"/>
        <v>0</v>
      </c>
      <c r="D620" s="103"/>
      <c r="E620" s="103"/>
      <c r="F620" s="103"/>
      <c r="G620" s="103"/>
      <c r="H620" s="103"/>
      <c r="I620" s="103"/>
      <c r="J620" s="103"/>
      <c r="K620" s="103"/>
      <c r="L620" s="103"/>
      <c r="M620" s="103"/>
      <c r="N620" s="103"/>
      <c r="O620" s="103"/>
      <c r="P620" s="103"/>
      <c r="Q620" s="103"/>
      <c r="R620" s="103"/>
      <c r="S620" s="103"/>
      <c r="T620" s="103"/>
      <c r="U620" s="103"/>
      <c r="V620" s="103"/>
      <c r="W620" s="103"/>
      <c r="X620" s="103"/>
      <c r="Y620" s="103"/>
      <c r="Z620" s="103"/>
      <c r="AA620" s="103"/>
      <c r="AB620" s="103"/>
      <c r="AC620" s="103"/>
      <c r="AD620" s="103"/>
      <c r="AE620" s="103"/>
      <c r="AF620" s="103"/>
      <c r="AG620" s="103"/>
      <c r="AH620" s="103"/>
      <c r="AI620" s="103"/>
      <c r="AJ620" s="100">
        <f t="shared" si="96"/>
        <v>0</v>
      </c>
    </row>
    <row r="621" spans="1:36" ht="15.95" hidden="1" customHeight="1" thickTop="1" thickBot="1" x14ac:dyDescent="0.25">
      <c r="A621" s="52" t="s">
        <v>119</v>
      </c>
      <c r="B621" s="104">
        <f t="shared" si="94"/>
        <v>0</v>
      </c>
      <c r="C621" s="104">
        <f t="shared" si="95"/>
        <v>0</v>
      </c>
      <c r="D621" s="103"/>
      <c r="E621" s="103"/>
      <c r="F621" s="103"/>
      <c r="G621" s="103"/>
      <c r="H621" s="103"/>
      <c r="I621" s="103"/>
      <c r="J621" s="103"/>
      <c r="K621" s="103"/>
      <c r="L621" s="103"/>
      <c r="M621" s="103"/>
      <c r="N621" s="103"/>
      <c r="O621" s="103"/>
      <c r="P621" s="103"/>
      <c r="Q621" s="103"/>
      <c r="R621" s="103"/>
      <c r="S621" s="103"/>
      <c r="T621" s="103"/>
      <c r="U621" s="103"/>
      <c r="V621" s="103"/>
      <c r="W621" s="103"/>
      <c r="X621" s="103"/>
      <c r="Y621" s="103"/>
      <c r="Z621" s="103"/>
      <c r="AA621" s="103"/>
      <c r="AB621" s="103"/>
      <c r="AC621" s="103"/>
      <c r="AD621" s="103"/>
      <c r="AE621" s="103"/>
      <c r="AF621" s="103"/>
      <c r="AG621" s="103"/>
      <c r="AH621" s="103"/>
      <c r="AI621" s="103"/>
      <c r="AJ621" s="100">
        <f t="shared" si="96"/>
        <v>0</v>
      </c>
    </row>
    <row r="622" spans="1:36" ht="15.95" hidden="1" customHeight="1" thickTop="1" thickBot="1" x14ac:dyDescent="0.25">
      <c r="A622" s="52" t="s">
        <v>124</v>
      </c>
      <c r="B622" s="104">
        <f t="shared" si="94"/>
        <v>0</v>
      </c>
      <c r="C622" s="104">
        <f t="shared" si="95"/>
        <v>0</v>
      </c>
      <c r="D622" s="103"/>
      <c r="E622" s="103"/>
      <c r="F622" s="103"/>
      <c r="G622" s="103"/>
      <c r="H622" s="103"/>
      <c r="I622" s="103"/>
      <c r="J622" s="103"/>
      <c r="K622" s="103"/>
      <c r="L622" s="103"/>
      <c r="M622" s="103"/>
      <c r="N622" s="103"/>
      <c r="O622" s="103"/>
      <c r="P622" s="103"/>
      <c r="Q622" s="103"/>
      <c r="R622" s="103"/>
      <c r="S622" s="103"/>
      <c r="T622" s="103"/>
      <c r="U622" s="103"/>
      <c r="V622" s="103"/>
      <c r="W622" s="103"/>
      <c r="X622" s="103"/>
      <c r="Y622" s="103"/>
      <c r="Z622" s="103"/>
      <c r="AA622" s="103"/>
      <c r="AB622" s="103"/>
      <c r="AC622" s="103"/>
      <c r="AD622" s="103"/>
      <c r="AE622" s="103"/>
      <c r="AF622" s="103"/>
      <c r="AG622" s="103"/>
      <c r="AH622" s="103"/>
      <c r="AI622" s="103"/>
      <c r="AJ622" s="100">
        <f t="shared" si="96"/>
        <v>0</v>
      </c>
    </row>
    <row r="623" spans="1:36" ht="15.95" hidden="1" customHeight="1" thickTop="1" thickBot="1" x14ac:dyDescent="0.25">
      <c r="A623" s="52" t="s">
        <v>102</v>
      </c>
      <c r="B623" s="104">
        <f t="shared" si="94"/>
        <v>0</v>
      </c>
      <c r="C623" s="104">
        <f t="shared" si="95"/>
        <v>0</v>
      </c>
      <c r="D623" s="103"/>
      <c r="E623" s="103"/>
      <c r="F623" s="103"/>
      <c r="G623" s="103"/>
      <c r="H623" s="103"/>
      <c r="I623" s="103"/>
      <c r="J623" s="103"/>
      <c r="K623" s="103"/>
      <c r="L623" s="103"/>
      <c r="M623" s="103"/>
      <c r="N623" s="103"/>
      <c r="O623" s="103"/>
      <c r="P623" s="103"/>
      <c r="Q623" s="103"/>
      <c r="R623" s="103"/>
      <c r="S623" s="103"/>
      <c r="T623" s="103"/>
      <c r="U623" s="103"/>
      <c r="V623" s="103"/>
      <c r="W623" s="103"/>
      <c r="X623" s="103"/>
      <c r="Y623" s="103"/>
      <c r="Z623" s="103"/>
      <c r="AA623" s="103"/>
      <c r="AB623" s="103"/>
      <c r="AC623" s="103"/>
      <c r="AD623" s="103"/>
      <c r="AE623" s="103"/>
      <c r="AF623" s="103"/>
      <c r="AG623" s="103"/>
      <c r="AH623" s="103"/>
      <c r="AI623" s="103"/>
      <c r="AJ623" s="100">
        <f t="shared" si="96"/>
        <v>0</v>
      </c>
    </row>
    <row r="624" spans="1:36" ht="15.95" hidden="1" customHeight="1" thickTop="1" thickBot="1" x14ac:dyDescent="0.25">
      <c r="A624" s="51" t="s">
        <v>109</v>
      </c>
      <c r="B624" s="104">
        <f t="shared" si="94"/>
        <v>0</v>
      </c>
      <c r="C624" s="104">
        <f t="shared" si="95"/>
        <v>0</v>
      </c>
      <c r="D624" s="103"/>
      <c r="E624" s="103"/>
      <c r="F624" s="103"/>
      <c r="G624" s="103"/>
      <c r="H624" s="103"/>
      <c r="I624" s="103"/>
      <c r="J624" s="103"/>
      <c r="K624" s="103"/>
      <c r="L624" s="103"/>
      <c r="M624" s="103"/>
      <c r="N624" s="103"/>
      <c r="O624" s="103"/>
      <c r="P624" s="103"/>
      <c r="Q624" s="103"/>
      <c r="R624" s="103"/>
      <c r="S624" s="103"/>
      <c r="T624" s="103"/>
      <c r="U624" s="103"/>
      <c r="V624" s="103"/>
      <c r="W624" s="103"/>
      <c r="X624" s="103"/>
      <c r="Y624" s="103"/>
      <c r="Z624" s="103"/>
      <c r="AA624" s="103"/>
      <c r="AB624" s="103"/>
      <c r="AC624" s="103"/>
      <c r="AD624" s="103"/>
      <c r="AE624" s="103"/>
      <c r="AF624" s="103"/>
      <c r="AG624" s="103"/>
      <c r="AH624" s="103"/>
      <c r="AI624" s="103"/>
      <c r="AJ624" s="100">
        <f t="shared" si="96"/>
        <v>0</v>
      </c>
    </row>
    <row r="625" spans="1:36" ht="15.95" hidden="1" customHeight="1" thickTop="1" thickBot="1" x14ac:dyDescent="0.25">
      <c r="A625" s="52" t="s">
        <v>123</v>
      </c>
      <c r="B625" s="104">
        <f t="shared" si="94"/>
        <v>0</v>
      </c>
      <c r="C625" s="104">
        <f t="shared" si="95"/>
        <v>0</v>
      </c>
      <c r="D625" s="103"/>
      <c r="E625" s="103"/>
      <c r="F625" s="103"/>
      <c r="G625" s="103"/>
      <c r="H625" s="103"/>
      <c r="I625" s="103"/>
      <c r="J625" s="103"/>
      <c r="K625" s="103"/>
      <c r="L625" s="103"/>
      <c r="M625" s="103"/>
      <c r="N625" s="103"/>
      <c r="O625" s="103"/>
      <c r="P625" s="103"/>
      <c r="Q625" s="103"/>
      <c r="R625" s="103"/>
      <c r="S625" s="103"/>
      <c r="T625" s="103"/>
      <c r="U625" s="103"/>
      <c r="V625" s="103"/>
      <c r="W625" s="103"/>
      <c r="X625" s="103"/>
      <c r="Y625" s="103"/>
      <c r="Z625" s="103"/>
      <c r="AA625" s="103"/>
      <c r="AB625" s="103"/>
      <c r="AC625" s="103"/>
      <c r="AD625" s="103"/>
      <c r="AE625" s="103"/>
      <c r="AF625" s="103"/>
      <c r="AG625" s="103"/>
      <c r="AH625" s="103"/>
      <c r="AI625" s="103"/>
      <c r="AJ625" s="100">
        <f t="shared" si="96"/>
        <v>0</v>
      </c>
    </row>
    <row r="626" spans="1:36" ht="15.95" hidden="1" customHeight="1" thickTop="1" thickBot="1" x14ac:dyDescent="0.25">
      <c r="A626" s="52" t="s">
        <v>118</v>
      </c>
      <c r="B626" s="104">
        <f t="shared" si="94"/>
        <v>0</v>
      </c>
      <c r="C626" s="104">
        <f t="shared" si="95"/>
        <v>0</v>
      </c>
      <c r="D626" s="103"/>
      <c r="E626" s="103"/>
      <c r="F626" s="103"/>
      <c r="G626" s="103"/>
      <c r="H626" s="103"/>
      <c r="I626" s="103"/>
      <c r="J626" s="103"/>
      <c r="K626" s="103"/>
      <c r="L626" s="103"/>
      <c r="M626" s="103"/>
      <c r="N626" s="103"/>
      <c r="O626" s="103"/>
      <c r="P626" s="103"/>
      <c r="Q626" s="103"/>
      <c r="R626" s="103"/>
      <c r="S626" s="103"/>
      <c r="T626" s="103"/>
      <c r="U626" s="103"/>
      <c r="V626" s="103"/>
      <c r="W626" s="103"/>
      <c r="X626" s="103"/>
      <c r="Y626" s="103"/>
      <c r="Z626" s="103"/>
      <c r="AA626" s="103"/>
      <c r="AB626" s="103"/>
      <c r="AC626" s="103"/>
      <c r="AD626" s="103"/>
      <c r="AE626" s="103"/>
      <c r="AF626" s="103"/>
      <c r="AG626" s="103"/>
      <c r="AH626" s="103"/>
      <c r="AI626" s="103"/>
      <c r="AJ626" s="100">
        <f t="shared" si="96"/>
        <v>0</v>
      </c>
    </row>
    <row r="627" spans="1:36" ht="15.95" hidden="1" customHeight="1" thickTop="1" thickBot="1" x14ac:dyDescent="0.25">
      <c r="A627" s="52" t="s">
        <v>120</v>
      </c>
      <c r="B627" s="104">
        <f t="shared" si="94"/>
        <v>0</v>
      </c>
      <c r="C627" s="104">
        <f t="shared" si="95"/>
        <v>0</v>
      </c>
      <c r="D627" s="103"/>
      <c r="E627" s="103"/>
      <c r="F627" s="103"/>
      <c r="G627" s="103"/>
      <c r="H627" s="103"/>
      <c r="I627" s="103"/>
      <c r="J627" s="103"/>
      <c r="K627" s="103"/>
      <c r="L627" s="103"/>
      <c r="M627" s="103"/>
      <c r="N627" s="103"/>
      <c r="O627" s="103"/>
      <c r="P627" s="103"/>
      <c r="Q627" s="103"/>
      <c r="R627" s="103"/>
      <c r="S627" s="103"/>
      <c r="T627" s="103"/>
      <c r="U627" s="103"/>
      <c r="V627" s="103"/>
      <c r="W627" s="103"/>
      <c r="X627" s="103"/>
      <c r="Y627" s="103"/>
      <c r="Z627" s="103"/>
      <c r="AA627" s="103"/>
      <c r="AB627" s="103"/>
      <c r="AC627" s="103"/>
      <c r="AD627" s="103"/>
      <c r="AE627" s="103"/>
      <c r="AF627" s="103"/>
      <c r="AG627" s="103"/>
      <c r="AH627" s="103"/>
      <c r="AI627" s="103"/>
      <c r="AJ627" s="100">
        <f t="shared" si="96"/>
        <v>0</v>
      </c>
    </row>
    <row r="628" spans="1:36" ht="15.95" hidden="1" customHeight="1" thickTop="1" thickBot="1" x14ac:dyDescent="0.25">
      <c r="A628" s="52" t="s">
        <v>163</v>
      </c>
      <c r="B628" s="104">
        <f t="shared" si="94"/>
        <v>0</v>
      </c>
      <c r="C628" s="104">
        <f t="shared" si="95"/>
        <v>0</v>
      </c>
      <c r="D628" s="103"/>
      <c r="E628" s="103"/>
      <c r="F628" s="103"/>
      <c r="G628" s="103"/>
      <c r="H628" s="103"/>
      <c r="I628" s="103"/>
      <c r="J628" s="103"/>
      <c r="K628" s="103"/>
      <c r="L628" s="103"/>
      <c r="M628" s="103"/>
      <c r="N628" s="103"/>
      <c r="O628" s="103"/>
      <c r="P628" s="103"/>
      <c r="Q628" s="103"/>
      <c r="R628" s="103"/>
      <c r="S628" s="103"/>
      <c r="T628" s="103"/>
      <c r="U628" s="103"/>
      <c r="V628" s="103"/>
      <c r="W628" s="103"/>
      <c r="X628" s="103"/>
      <c r="Y628" s="103"/>
      <c r="Z628" s="103"/>
      <c r="AA628" s="103"/>
      <c r="AB628" s="103"/>
      <c r="AC628" s="103"/>
      <c r="AD628" s="103"/>
      <c r="AE628" s="103"/>
      <c r="AF628" s="103"/>
      <c r="AG628" s="103"/>
      <c r="AH628" s="103"/>
      <c r="AI628" s="103"/>
      <c r="AJ628" s="100">
        <f t="shared" si="96"/>
        <v>0</v>
      </c>
    </row>
    <row r="629" spans="1:36" ht="15.95" hidden="1" customHeight="1" thickTop="1" thickBot="1" x14ac:dyDescent="0.25">
      <c r="A629" s="52" t="s">
        <v>105</v>
      </c>
      <c r="B629" s="104">
        <f t="shared" si="94"/>
        <v>0</v>
      </c>
      <c r="C629" s="104">
        <f t="shared" si="95"/>
        <v>0</v>
      </c>
      <c r="D629" s="103"/>
      <c r="E629" s="103"/>
      <c r="F629" s="103"/>
      <c r="G629" s="103"/>
      <c r="H629" s="103"/>
      <c r="I629" s="103"/>
      <c r="J629" s="103"/>
      <c r="K629" s="103"/>
      <c r="L629" s="103"/>
      <c r="M629" s="103"/>
      <c r="N629" s="103"/>
      <c r="O629" s="103"/>
      <c r="P629" s="103"/>
      <c r="Q629" s="103"/>
      <c r="R629" s="103"/>
      <c r="S629" s="103"/>
      <c r="T629" s="103"/>
      <c r="U629" s="103"/>
      <c r="V629" s="103"/>
      <c r="W629" s="103"/>
      <c r="X629" s="103"/>
      <c r="Y629" s="103"/>
      <c r="Z629" s="103"/>
      <c r="AA629" s="103"/>
      <c r="AB629" s="103"/>
      <c r="AC629" s="103"/>
      <c r="AD629" s="103"/>
      <c r="AE629" s="103"/>
      <c r="AF629" s="103"/>
      <c r="AG629" s="103"/>
      <c r="AH629" s="103"/>
      <c r="AI629" s="103"/>
      <c r="AJ629" s="100">
        <f t="shared" si="96"/>
        <v>0</v>
      </c>
    </row>
    <row r="630" spans="1:36" ht="15.95" hidden="1" customHeight="1" thickTop="1" thickBot="1" x14ac:dyDescent="0.25">
      <c r="A630" s="52" t="s">
        <v>103</v>
      </c>
      <c r="B630" s="104">
        <f t="shared" si="94"/>
        <v>0</v>
      </c>
      <c r="C630" s="104">
        <f t="shared" si="95"/>
        <v>0</v>
      </c>
      <c r="D630" s="103"/>
      <c r="E630" s="103"/>
      <c r="F630" s="103"/>
      <c r="G630" s="103"/>
      <c r="H630" s="103"/>
      <c r="I630" s="103"/>
      <c r="J630" s="103"/>
      <c r="K630" s="103"/>
      <c r="L630" s="103"/>
      <c r="M630" s="103"/>
      <c r="N630" s="103"/>
      <c r="O630" s="103"/>
      <c r="P630" s="103"/>
      <c r="Q630" s="103"/>
      <c r="R630" s="103"/>
      <c r="S630" s="103"/>
      <c r="T630" s="103"/>
      <c r="U630" s="103"/>
      <c r="V630" s="103"/>
      <c r="W630" s="103"/>
      <c r="X630" s="103"/>
      <c r="Y630" s="103"/>
      <c r="Z630" s="103"/>
      <c r="AA630" s="103"/>
      <c r="AB630" s="103"/>
      <c r="AC630" s="103"/>
      <c r="AD630" s="103"/>
      <c r="AE630" s="103"/>
      <c r="AF630" s="103"/>
      <c r="AG630" s="103"/>
      <c r="AH630" s="103"/>
      <c r="AI630" s="103"/>
      <c r="AJ630" s="100">
        <f t="shared" si="96"/>
        <v>0</v>
      </c>
    </row>
    <row r="631" spans="1:36" ht="15.95" hidden="1" customHeight="1" thickTop="1" thickBot="1" x14ac:dyDescent="0.25">
      <c r="A631" s="52" t="s">
        <v>110</v>
      </c>
      <c r="B631" s="104">
        <f t="shared" si="94"/>
        <v>0</v>
      </c>
      <c r="C631" s="104">
        <f t="shared" si="95"/>
        <v>0</v>
      </c>
      <c r="D631" s="103"/>
      <c r="E631" s="103"/>
      <c r="F631" s="103"/>
      <c r="G631" s="103"/>
      <c r="H631" s="103"/>
      <c r="I631" s="103"/>
      <c r="J631" s="103"/>
      <c r="K631" s="103"/>
      <c r="L631" s="103"/>
      <c r="M631" s="103"/>
      <c r="N631" s="103"/>
      <c r="O631" s="103"/>
      <c r="P631" s="103"/>
      <c r="Q631" s="103"/>
      <c r="R631" s="103"/>
      <c r="S631" s="103"/>
      <c r="T631" s="103"/>
      <c r="U631" s="103"/>
      <c r="V631" s="103"/>
      <c r="W631" s="103"/>
      <c r="X631" s="103"/>
      <c r="Y631" s="103"/>
      <c r="Z631" s="103"/>
      <c r="AA631" s="103"/>
      <c r="AB631" s="103"/>
      <c r="AC631" s="103"/>
      <c r="AD631" s="103"/>
      <c r="AE631" s="103"/>
      <c r="AF631" s="103"/>
      <c r="AG631" s="103"/>
      <c r="AH631" s="103"/>
      <c r="AI631" s="103"/>
      <c r="AJ631" s="100">
        <f t="shared" si="96"/>
        <v>0</v>
      </c>
    </row>
    <row r="632" spans="1:36" ht="14.25" hidden="1" thickTop="1" thickBot="1" x14ac:dyDescent="0.25">
      <c r="A632" s="55" t="s">
        <v>19</v>
      </c>
      <c r="B632" s="66">
        <f>SUM(B594:B631)</f>
        <v>0</v>
      </c>
      <c r="C632" s="66">
        <f t="shared" ref="C632:AI632" si="97">SUM(C594:C631)</f>
        <v>0</v>
      </c>
      <c r="D632" s="66">
        <f t="shared" si="97"/>
        <v>0</v>
      </c>
      <c r="E632" s="66">
        <f t="shared" si="97"/>
        <v>0</v>
      </c>
      <c r="F632" s="66">
        <f t="shared" si="97"/>
        <v>0</v>
      </c>
      <c r="G632" s="66">
        <f t="shared" si="97"/>
        <v>0</v>
      </c>
      <c r="H632" s="66">
        <f t="shared" si="97"/>
        <v>0</v>
      </c>
      <c r="I632" s="66">
        <f t="shared" si="97"/>
        <v>0</v>
      </c>
      <c r="J632" s="66">
        <f t="shared" si="97"/>
        <v>0</v>
      </c>
      <c r="K632" s="66">
        <f t="shared" si="97"/>
        <v>0</v>
      </c>
      <c r="L632" s="66">
        <f t="shared" si="97"/>
        <v>0</v>
      </c>
      <c r="M632" s="66">
        <f t="shared" si="97"/>
        <v>0</v>
      </c>
      <c r="N632" s="66">
        <f t="shared" si="97"/>
        <v>0</v>
      </c>
      <c r="O632" s="66">
        <f t="shared" si="97"/>
        <v>0</v>
      </c>
      <c r="P632" s="66">
        <f t="shared" si="97"/>
        <v>0</v>
      </c>
      <c r="Q632" s="66">
        <f t="shared" si="97"/>
        <v>0</v>
      </c>
      <c r="R632" s="66">
        <f t="shared" si="97"/>
        <v>0</v>
      </c>
      <c r="S632" s="66">
        <f t="shared" si="97"/>
        <v>0</v>
      </c>
      <c r="T632" s="66">
        <f t="shared" si="97"/>
        <v>0</v>
      </c>
      <c r="U632" s="66">
        <f t="shared" si="97"/>
        <v>0</v>
      </c>
      <c r="V632" s="66">
        <f t="shared" si="97"/>
        <v>0</v>
      </c>
      <c r="W632" s="66">
        <f t="shared" si="97"/>
        <v>0</v>
      </c>
      <c r="X632" s="66">
        <f t="shared" si="97"/>
        <v>0</v>
      </c>
      <c r="Y632" s="66">
        <f t="shared" si="97"/>
        <v>0</v>
      </c>
      <c r="Z632" s="66">
        <f t="shared" si="97"/>
        <v>0</v>
      </c>
      <c r="AA632" s="66">
        <f t="shared" si="97"/>
        <v>0</v>
      </c>
      <c r="AB632" s="66">
        <f t="shared" si="97"/>
        <v>0</v>
      </c>
      <c r="AC632" s="66">
        <f t="shared" si="97"/>
        <v>0</v>
      </c>
      <c r="AD632" s="66">
        <f t="shared" si="97"/>
        <v>0</v>
      </c>
      <c r="AE632" s="66">
        <f t="shared" si="97"/>
        <v>0</v>
      </c>
      <c r="AF632" s="66">
        <f t="shared" si="97"/>
        <v>0</v>
      </c>
      <c r="AG632" s="66">
        <f t="shared" si="97"/>
        <v>0</v>
      </c>
      <c r="AH632" s="66">
        <f t="shared" si="97"/>
        <v>0</v>
      </c>
      <c r="AI632" s="66">
        <f t="shared" si="97"/>
        <v>0</v>
      </c>
      <c r="AJ632" s="102"/>
    </row>
    <row r="633" spans="1:36" ht="13.5" hidden="1" thickTop="1" x14ac:dyDescent="0.2">
      <c r="A633" s="34"/>
      <c r="B633" s="35"/>
      <c r="C633" s="34"/>
      <c r="D633" s="35"/>
      <c r="E633" s="34"/>
      <c r="F633" s="34"/>
      <c r="G633" s="35"/>
      <c r="H633" s="34"/>
      <c r="I633" s="34"/>
      <c r="J633" s="34"/>
      <c r="K633" s="34"/>
      <c r="L633" s="34"/>
      <c r="M633" s="34"/>
      <c r="N633" s="34"/>
      <c r="O633" s="34"/>
      <c r="P633" s="34"/>
      <c r="Q633" s="34"/>
      <c r="R633" s="34"/>
      <c r="S633" s="34"/>
      <c r="T633" s="34"/>
      <c r="U633" s="34"/>
      <c r="V633" s="34"/>
      <c r="W633" s="34"/>
      <c r="X633" s="34"/>
      <c r="Y633" s="34"/>
      <c r="Z633" s="34"/>
      <c r="AA633" s="34"/>
      <c r="AB633" s="34"/>
      <c r="AC633" s="34"/>
      <c r="AD633" s="34"/>
      <c r="AE633" s="34"/>
      <c r="AF633" s="34"/>
      <c r="AG633" s="34"/>
      <c r="AH633" s="34"/>
      <c r="AI633" s="34"/>
      <c r="AJ633" s="34"/>
    </row>
    <row r="634" spans="1:36" hidden="1" x14ac:dyDescent="0.2">
      <c r="A634" s="5" t="s">
        <v>38</v>
      </c>
      <c r="B634" s="195" t="e">
        <f>(C632/B635*100)</f>
        <v>#DIV/0!</v>
      </c>
      <c r="C634" s="195"/>
      <c r="D634" s="195" t="e">
        <f>(E632/D635*100)</f>
        <v>#DIV/0!</v>
      </c>
      <c r="E634" s="195"/>
      <c r="F634" s="36"/>
      <c r="G634" s="195" t="e">
        <f>(H632/G635*100)</f>
        <v>#DIV/0!</v>
      </c>
      <c r="H634" s="195"/>
      <c r="I634" s="36"/>
      <c r="J634" s="195" t="e">
        <f>(K632/J635*100)</f>
        <v>#DIV/0!</v>
      </c>
      <c r="K634" s="195"/>
      <c r="L634" s="36"/>
      <c r="M634" s="195" t="e">
        <f>(N632/M635*100)</f>
        <v>#DIV/0!</v>
      </c>
      <c r="N634" s="195"/>
      <c r="O634" s="36"/>
      <c r="P634" s="195" t="e">
        <f>(Q632/P635*100)</f>
        <v>#DIV/0!</v>
      </c>
      <c r="Q634" s="195"/>
      <c r="R634" s="36"/>
      <c r="S634" s="195" t="e">
        <f>(T632/S635*100)</f>
        <v>#DIV/0!</v>
      </c>
      <c r="T634" s="195"/>
      <c r="U634" s="36"/>
      <c r="V634" s="195" t="e">
        <f>(W632/V635*100)</f>
        <v>#DIV/0!</v>
      </c>
      <c r="W634" s="195"/>
      <c r="X634" s="36"/>
      <c r="Y634" s="195" t="e">
        <f>(Z632/Y635*100)</f>
        <v>#DIV/0!</v>
      </c>
      <c r="Z634" s="195"/>
      <c r="AA634" s="36"/>
      <c r="AB634" s="195" t="e">
        <f>(AC632/AB635*100)</f>
        <v>#DIV/0!</v>
      </c>
      <c r="AC634" s="195"/>
      <c r="AD634" s="36"/>
      <c r="AE634" s="195" t="e">
        <f>(AF632/AE635*100)</f>
        <v>#DIV/0!</v>
      </c>
      <c r="AF634" s="195"/>
      <c r="AG634" s="36"/>
      <c r="AH634" s="195" t="e">
        <f>(AI632/AH635*100)</f>
        <v>#DIV/0!</v>
      </c>
      <c r="AI634" s="195"/>
      <c r="AJ634" s="36"/>
    </row>
    <row r="635" spans="1:36" hidden="1" x14ac:dyDescent="0.2">
      <c r="A635" s="5" t="s">
        <v>39</v>
      </c>
      <c r="B635" s="193">
        <f>(B632+C632)</f>
        <v>0</v>
      </c>
      <c r="C635" s="194"/>
      <c r="D635" s="193">
        <f>(D632+E632)</f>
        <v>0</v>
      </c>
      <c r="E635" s="194"/>
      <c r="F635" s="37"/>
      <c r="G635" s="193">
        <f>(G632+H632)</f>
        <v>0</v>
      </c>
      <c r="H635" s="194"/>
      <c r="I635" s="37"/>
      <c r="J635" s="193">
        <f>(J632+K632)</f>
        <v>0</v>
      </c>
      <c r="K635" s="194"/>
      <c r="L635" s="37"/>
      <c r="M635" s="193">
        <f>(M632+N632)</f>
        <v>0</v>
      </c>
      <c r="N635" s="194"/>
      <c r="O635" s="37"/>
      <c r="P635" s="193">
        <f>(P632+Q632)</f>
        <v>0</v>
      </c>
      <c r="Q635" s="194"/>
      <c r="R635" s="37"/>
      <c r="S635" s="193">
        <f>(S632+T632)</f>
        <v>0</v>
      </c>
      <c r="T635" s="194"/>
      <c r="U635" s="37"/>
      <c r="V635" s="193">
        <f>(V632+W632)</f>
        <v>0</v>
      </c>
      <c r="W635" s="194"/>
      <c r="X635" s="37"/>
      <c r="Y635" s="193">
        <f>(Y632+Z632)</f>
        <v>0</v>
      </c>
      <c r="Z635" s="194"/>
      <c r="AA635" s="37"/>
      <c r="AB635" s="193">
        <f>(AB632+AC632)</f>
        <v>0</v>
      </c>
      <c r="AC635" s="194"/>
      <c r="AD635" s="37"/>
      <c r="AE635" s="193">
        <f>(AE632+AF632)</f>
        <v>0</v>
      </c>
      <c r="AF635" s="194"/>
      <c r="AG635" s="37"/>
      <c r="AH635" s="193">
        <f>(AH632+AI632)</f>
        <v>0</v>
      </c>
      <c r="AI635" s="194"/>
      <c r="AJ635" s="37"/>
    </row>
    <row r="636" spans="1:36" hidden="1" x14ac:dyDescent="0.2">
      <c r="A636" s="5" t="s">
        <v>40</v>
      </c>
      <c r="B636" s="195" t="e">
        <f>SUM(D636:AI636)</f>
        <v>#DIV/0!</v>
      </c>
      <c r="C636" s="194"/>
      <c r="D636" s="195" t="e">
        <f>(D635/B635*100)</f>
        <v>#DIV/0!</v>
      </c>
      <c r="E636" s="195"/>
      <c r="F636" s="36"/>
      <c r="G636" s="195" t="e">
        <f>(G635/B635*100)</f>
        <v>#DIV/0!</v>
      </c>
      <c r="H636" s="195"/>
      <c r="I636" s="36"/>
      <c r="J636" s="195" t="e">
        <f>(J635/B635*100)</f>
        <v>#DIV/0!</v>
      </c>
      <c r="K636" s="195"/>
      <c r="L636" s="36"/>
      <c r="M636" s="195" t="e">
        <f>(M635/B635*100)</f>
        <v>#DIV/0!</v>
      </c>
      <c r="N636" s="195"/>
      <c r="O636" s="36"/>
      <c r="P636" s="195" t="e">
        <f>(P635/B635*100)</f>
        <v>#DIV/0!</v>
      </c>
      <c r="Q636" s="195"/>
      <c r="R636" s="36"/>
      <c r="S636" s="195" t="e">
        <f>(S635/B635*100)</f>
        <v>#DIV/0!</v>
      </c>
      <c r="T636" s="195"/>
      <c r="U636" s="36"/>
      <c r="V636" s="195" t="e">
        <f>(V635/B635*100)</f>
        <v>#DIV/0!</v>
      </c>
      <c r="W636" s="195"/>
      <c r="X636" s="36"/>
      <c r="Y636" s="195" t="e">
        <f>(Y635/B635*100)</f>
        <v>#DIV/0!</v>
      </c>
      <c r="Z636" s="195"/>
      <c r="AA636" s="36"/>
      <c r="AB636" s="195" t="e">
        <f>(AB635/B635*100)</f>
        <v>#DIV/0!</v>
      </c>
      <c r="AC636" s="195"/>
      <c r="AD636" s="36"/>
      <c r="AE636" s="195" t="e">
        <f>(AE635/B635*100)</f>
        <v>#DIV/0!</v>
      </c>
      <c r="AF636" s="195"/>
      <c r="AG636" s="36"/>
      <c r="AH636" s="195" t="e">
        <f>(AH635/B635*100)</f>
        <v>#DIV/0!</v>
      </c>
      <c r="AI636" s="195"/>
      <c r="AJ636" s="36"/>
    </row>
    <row r="637" spans="1:36" hidden="1" x14ac:dyDescent="0.2">
      <c r="A637" s="112" t="s">
        <v>97</v>
      </c>
    </row>
    <row r="638" spans="1:36" hidden="1" x14ac:dyDescent="0.2">
      <c r="A638" s="38"/>
    </row>
    <row r="639" spans="1:36" hidden="1" x14ac:dyDescent="0.2">
      <c r="A639" s="38"/>
    </row>
    <row r="640" spans="1:36" hidden="1" x14ac:dyDescent="0.2">
      <c r="A640" s="38"/>
    </row>
    <row r="641" spans="1:36" hidden="1" x14ac:dyDescent="0.2">
      <c r="A641" s="38"/>
    </row>
    <row r="642" spans="1:36" hidden="1" x14ac:dyDescent="0.2">
      <c r="A642" s="38"/>
    </row>
    <row r="643" spans="1:36" hidden="1" x14ac:dyDescent="0.2">
      <c r="A643" s="38"/>
    </row>
    <row r="644" spans="1:36" hidden="1" x14ac:dyDescent="0.2">
      <c r="A644" s="38"/>
    </row>
    <row r="645" spans="1:36" ht="20.25" hidden="1" x14ac:dyDescent="0.3">
      <c r="A645" s="197" t="s">
        <v>42</v>
      </c>
      <c r="B645" s="197"/>
      <c r="C645" s="197"/>
      <c r="D645" s="197"/>
      <c r="E645" s="197"/>
      <c r="F645" s="197"/>
      <c r="G645" s="197"/>
      <c r="H645" s="197"/>
      <c r="I645" s="197"/>
      <c r="J645" s="197"/>
      <c r="K645" s="197"/>
      <c r="L645" s="197"/>
      <c r="M645" s="197"/>
      <c r="N645" s="197"/>
      <c r="O645" s="197"/>
      <c r="P645" s="197"/>
      <c r="Q645" s="197"/>
      <c r="R645" s="197"/>
      <c r="S645" s="197"/>
      <c r="T645" s="197"/>
      <c r="U645" s="197"/>
      <c r="V645" s="197"/>
      <c r="W645" s="197"/>
      <c r="X645" s="197"/>
      <c r="Y645" s="197"/>
      <c r="Z645" s="197"/>
      <c r="AA645" s="197"/>
      <c r="AB645" s="197"/>
      <c r="AC645" s="197"/>
      <c r="AD645" s="197"/>
      <c r="AE645" s="197"/>
      <c r="AF645" s="197"/>
      <c r="AG645" s="197"/>
      <c r="AH645" s="197"/>
      <c r="AI645" s="197"/>
    </row>
    <row r="646" spans="1:36" hidden="1" x14ac:dyDescent="0.2">
      <c r="A646" s="198" t="s">
        <v>56</v>
      </c>
      <c r="B646" s="198"/>
      <c r="C646" s="198"/>
      <c r="D646" s="198"/>
      <c r="E646" s="198"/>
      <c r="F646" s="198"/>
      <c r="G646" s="198"/>
      <c r="H646" s="198"/>
      <c r="I646" s="198"/>
      <c r="J646" s="198"/>
      <c r="K646" s="198"/>
      <c r="L646" s="198"/>
      <c r="M646" s="198"/>
      <c r="N646" s="198"/>
      <c r="O646" s="198"/>
      <c r="P646" s="198"/>
      <c r="Q646" s="198"/>
      <c r="R646" s="198"/>
      <c r="S646" s="198"/>
      <c r="T646" s="198"/>
      <c r="U646" s="198"/>
      <c r="V646" s="198"/>
      <c r="W646" s="198"/>
      <c r="X646" s="198"/>
      <c r="Y646" s="198"/>
      <c r="Z646" s="198"/>
      <c r="AA646" s="198"/>
      <c r="AB646" s="198"/>
      <c r="AC646" s="198"/>
      <c r="AD646" s="198"/>
      <c r="AE646" s="198"/>
      <c r="AF646" s="198"/>
      <c r="AG646" s="198"/>
      <c r="AH646" s="198"/>
      <c r="AI646" s="198"/>
    </row>
    <row r="647" spans="1:36" hidden="1" x14ac:dyDescent="0.2">
      <c r="A647" s="199" t="s">
        <v>135</v>
      </c>
      <c r="B647" s="200"/>
      <c r="C647" s="200"/>
      <c r="D647" s="200"/>
      <c r="E647" s="200"/>
      <c r="F647" s="200"/>
      <c r="G647" s="200"/>
      <c r="H647" s="200"/>
      <c r="I647" s="200"/>
      <c r="J647" s="200"/>
      <c r="K647" s="200"/>
      <c r="L647" s="200"/>
      <c r="M647" s="200"/>
      <c r="N647" s="200"/>
      <c r="O647" s="200"/>
      <c r="P647" s="200"/>
      <c r="Q647" s="200"/>
      <c r="R647" s="200"/>
      <c r="S647" s="200"/>
      <c r="T647" s="200"/>
      <c r="U647" s="200"/>
      <c r="V647" s="200"/>
      <c r="W647" s="200"/>
      <c r="X647" s="200"/>
      <c r="Y647" s="200"/>
      <c r="Z647" s="200"/>
      <c r="AA647" s="200"/>
      <c r="AB647" s="200"/>
      <c r="AC647" s="200"/>
      <c r="AD647" s="200"/>
      <c r="AE647" s="200"/>
      <c r="AF647" s="200"/>
      <c r="AG647" s="200"/>
      <c r="AH647" s="200"/>
      <c r="AI647" s="200"/>
    </row>
    <row r="648" spans="1:36" hidden="1" x14ac:dyDescent="0.2">
      <c r="A648" s="198" t="s">
        <v>113</v>
      </c>
      <c r="B648" s="198"/>
      <c r="C648" s="198"/>
      <c r="D648" s="198"/>
      <c r="E648" s="198"/>
      <c r="F648" s="198"/>
      <c r="G648" s="198"/>
      <c r="H648" s="198"/>
      <c r="I648" s="198"/>
      <c r="J648" s="198"/>
      <c r="K648" s="198"/>
      <c r="L648" s="198"/>
      <c r="M648" s="198"/>
      <c r="N648" s="198"/>
      <c r="O648" s="198"/>
      <c r="P648" s="198"/>
      <c r="Q648" s="198"/>
      <c r="R648" s="198"/>
      <c r="S648" s="198"/>
      <c r="T648" s="198"/>
      <c r="U648" s="198"/>
      <c r="V648" s="198"/>
      <c r="W648" s="198"/>
      <c r="X648" s="198"/>
      <c r="Y648" s="198"/>
      <c r="Z648" s="198"/>
      <c r="AA648" s="198"/>
      <c r="AB648" s="198"/>
      <c r="AC648" s="198"/>
      <c r="AD648" s="198"/>
      <c r="AE648" s="198"/>
      <c r="AF648" s="198"/>
      <c r="AG648" s="198"/>
      <c r="AH648" s="198"/>
      <c r="AI648" s="198"/>
    </row>
    <row r="649" spans="1:36" hidden="1" x14ac:dyDescent="0.2">
      <c r="A649" s="33"/>
      <c r="B649" s="33"/>
      <c r="C649" s="33"/>
      <c r="D649" s="33"/>
      <c r="E649" s="33"/>
      <c r="F649" s="33"/>
      <c r="G649" s="33"/>
      <c r="H649" s="33"/>
      <c r="I649" s="33"/>
      <c r="J649" s="33"/>
      <c r="K649" s="33"/>
      <c r="L649" s="33"/>
      <c r="M649" s="33"/>
      <c r="N649" s="33"/>
      <c r="O649" s="33"/>
      <c r="P649" s="33"/>
      <c r="Q649" s="33"/>
      <c r="R649" s="33"/>
      <c r="S649" s="33"/>
      <c r="T649" s="33"/>
      <c r="U649" s="33"/>
      <c r="V649" s="33"/>
      <c r="W649" s="33"/>
      <c r="X649" s="33"/>
      <c r="Y649" s="33"/>
      <c r="Z649" s="33"/>
      <c r="AA649" s="33"/>
      <c r="AB649" s="33"/>
      <c r="AC649" s="33"/>
      <c r="AD649" s="33"/>
      <c r="AE649" s="33"/>
      <c r="AF649" s="33"/>
      <c r="AG649" s="33"/>
      <c r="AH649" s="33"/>
      <c r="AI649" s="33"/>
      <c r="AJ649" s="33"/>
    </row>
    <row r="650" spans="1:36" ht="13.5" hidden="1" thickBot="1" x14ac:dyDescent="0.25"/>
    <row r="651" spans="1:36" ht="23.25" hidden="1" customHeight="1" thickTop="1" thickBot="1" x14ac:dyDescent="0.25">
      <c r="A651" s="192" t="s">
        <v>33</v>
      </c>
      <c r="B651" s="196" t="s">
        <v>0</v>
      </c>
      <c r="C651" s="196"/>
      <c r="D651" s="196" t="s">
        <v>12</v>
      </c>
      <c r="E651" s="196"/>
      <c r="F651" s="159"/>
      <c r="G651" s="196" t="s">
        <v>13</v>
      </c>
      <c r="H651" s="196"/>
      <c r="I651" s="159"/>
      <c r="J651" s="196" t="s">
        <v>14</v>
      </c>
      <c r="K651" s="196"/>
      <c r="L651" s="159"/>
      <c r="M651" s="196" t="s">
        <v>15</v>
      </c>
      <c r="N651" s="196"/>
      <c r="O651" s="159"/>
      <c r="P651" s="196" t="s">
        <v>27</v>
      </c>
      <c r="Q651" s="196"/>
      <c r="R651" s="159"/>
      <c r="S651" s="196" t="s">
        <v>35</v>
      </c>
      <c r="T651" s="196"/>
      <c r="U651" s="159"/>
      <c r="V651" s="196" t="s">
        <v>16</v>
      </c>
      <c r="W651" s="196"/>
      <c r="X651" s="159"/>
      <c r="Y651" s="196" t="s">
        <v>68</v>
      </c>
      <c r="Z651" s="196"/>
      <c r="AA651" s="159"/>
      <c r="AB651" s="196" t="s">
        <v>34</v>
      </c>
      <c r="AC651" s="196"/>
      <c r="AD651" s="159"/>
      <c r="AE651" s="196" t="s">
        <v>17</v>
      </c>
      <c r="AF651" s="196"/>
      <c r="AG651" s="159"/>
      <c r="AH651" s="196" t="s">
        <v>18</v>
      </c>
      <c r="AI651" s="196"/>
      <c r="AJ651" s="74"/>
    </row>
    <row r="652" spans="1:36" ht="25.5" hidden="1" thickTop="1" thickBot="1" x14ac:dyDescent="0.25">
      <c r="A652" s="201"/>
      <c r="B652" s="159" t="s">
        <v>28</v>
      </c>
      <c r="C652" s="159" t="s">
        <v>25</v>
      </c>
      <c r="D652" s="159" t="s">
        <v>28</v>
      </c>
      <c r="E652" s="159" t="s">
        <v>25</v>
      </c>
      <c r="F652" s="159"/>
      <c r="G652" s="159" t="s">
        <v>28</v>
      </c>
      <c r="H652" s="159" t="s">
        <v>25</v>
      </c>
      <c r="I652" s="159"/>
      <c r="J652" s="159" t="s">
        <v>28</v>
      </c>
      <c r="K652" s="159" t="s">
        <v>25</v>
      </c>
      <c r="L652" s="159"/>
      <c r="M652" s="159" t="s">
        <v>28</v>
      </c>
      <c r="N652" s="159" t="s">
        <v>25</v>
      </c>
      <c r="O652" s="159"/>
      <c r="P652" s="159" t="s">
        <v>28</v>
      </c>
      <c r="Q652" s="159" t="s">
        <v>25</v>
      </c>
      <c r="R652" s="159"/>
      <c r="S652" s="159" t="s">
        <v>28</v>
      </c>
      <c r="T652" s="159" t="s">
        <v>25</v>
      </c>
      <c r="U652" s="159"/>
      <c r="V652" s="159" t="s">
        <v>28</v>
      </c>
      <c r="W652" s="159" t="s">
        <v>25</v>
      </c>
      <c r="X652" s="159"/>
      <c r="Y652" s="159" t="s">
        <v>28</v>
      </c>
      <c r="Z652" s="159" t="s">
        <v>25</v>
      </c>
      <c r="AA652" s="159"/>
      <c r="AB652" s="159" t="s">
        <v>28</v>
      </c>
      <c r="AC652" s="159" t="s">
        <v>25</v>
      </c>
      <c r="AD652" s="159"/>
      <c r="AE652" s="159" t="s">
        <v>28</v>
      </c>
      <c r="AF652" s="159" t="s">
        <v>25</v>
      </c>
      <c r="AG652" s="159"/>
      <c r="AH652" s="159" t="s">
        <v>28</v>
      </c>
      <c r="AI652" s="159" t="s">
        <v>25</v>
      </c>
      <c r="AJ652" s="74"/>
    </row>
    <row r="653" spans="1:36" ht="15.95" hidden="1" customHeight="1" thickTop="1" thickBot="1" x14ac:dyDescent="0.25">
      <c r="A653" s="103" t="s">
        <v>90</v>
      </c>
      <c r="B653" s="104">
        <f t="shared" ref="B653:B690" si="98">(D653+G653+J653+M653+P653+S653+V653+Y653+AB653+AE653+AH653)</f>
        <v>0</v>
      </c>
      <c r="C653" s="104">
        <f t="shared" ref="C653:C690" si="99">(E653+H653+K653+N653+Q653+T653+W653+Z653+AC653+AF653+AI653)</f>
        <v>0</v>
      </c>
      <c r="D653" s="103"/>
      <c r="E653" s="103"/>
      <c r="F653" s="103"/>
      <c r="G653" s="103"/>
      <c r="H653" s="103"/>
      <c r="I653" s="103"/>
      <c r="J653" s="103"/>
      <c r="K653" s="103"/>
      <c r="L653" s="103"/>
      <c r="M653" s="103"/>
      <c r="N653" s="103"/>
      <c r="O653" s="103"/>
      <c r="P653" s="103"/>
      <c r="Q653" s="103"/>
      <c r="R653" s="103"/>
      <c r="S653" s="103"/>
      <c r="T653" s="103"/>
      <c r="U653" s="103"/>
      <c r="V653" s="103"/>
      <c r="W653" s="103"/>
      <c r="X653" s="103"/>
      <c r="Y653" s="103"/>
      <c r="Z653" s="103"/>
      <c r="AA653" s="103"/>
      <c r="AB653" s="103"/>
      <c r="AC653" s="103"/>
      <c r="AD653" s="103"/>
      <c r="AE653" s="103"/>
      <c r="AF653" s="103"/>
      <c r="AG653" s="103"/>
      <c r="AH653" s="103"/>
      <c r="AI653" s="103"/>
      <c r="AJ653" s="100">
        <f>AH653+AI653</f>
        <v>0</v>
      </c>
    </row>
    <row r="654" spans="1:36" ht="15.95" hidden="1" customHeight="1" thickTop="1" thickBot="1" x14ac:dyDescent="0.25">
      <c r="A654" s="52" t="s">
        <v>122</v>
      </c>
      <c r="B654" s="104">
        <f t="shared" si="98"/>
        <v>0</v>
      </c>
      <c r="C654" s="104">
        <f t="shared" si="99"/>
        <v>0</v>
      </c>
      <c r="D654" s="103"/>
      <c r="E654" s="103"/>
      <c r="F654" s="103"/>
      <c r="G654" s="103"/>
      <c r="H654" s="103"/>
      <c r="I654" s="103"/>
      <c r="J654" s="103"/>
      <c r="K654" s="103"/>
      <c r="L654" s="103"/>
      <c r="M654" s="103"/>
      <c r="N654" s="103"/>
      <c r="O654" s="103"/>
      <c r="P654" s="103"/>
      <c r="Q654" s="103"/>
      <c r="R654" s="103"/>
      <c r="S654" s="103"/>
      <c r="T654" s="103"/>
      <c r="U654" s="103"/>
      <c r="V654" s="103"/>
      <c r="W654" s="103"/>
      <c r="X654" s="103"/>
      <c r="Y654" s="103"/>
      <c r="Z654" s="103"/>
      <c r="AA654" s="103"/>
      <c r="AB654" s="103"/>
      <c r="AC654" s="103"/>
      <c r="AD654" s="103"/>
      <c r="AE654" s="103"/>
      <c r="AF654" s="103"/>
      <c r="AG654" s="103"/>
      <c r="AH654" s="103"/>
      <c r="AI654" s="103"/>
      <c r="AJ654" s="100">
        <f t="shared" ref="AJ654:AJ690" si="100">AH654+AI654</f>
        <v>0</v>
      </c>
    </row>
    <row r="655" spans="1:36" ht="15.95" hidden="1" customHeight="1" thickTop="1" thickBot="1" x14ac:dyDescent="0.25">
      <c r="A655" s="52" t="s">
        <v>99</v>
      </c>
      <c r="B655" s="104">
        <f t="shared" si="98"/>
        <v>0</v>
      </c>
      <c r="C655" s="104">
        <f t="shared" si="99"/>
        <v>0</v>
      </c>
      <c r="D655" s="103"/>
      <c r="E655" s="103"/>
      <c r="F655" s="103"/>
      <c r="G655" s="103"/>
      <c r="H655" s="103"/>
      <c r="I655" s="103"/>
      <c r="J655" s="103"/>
      <c r="K655" s="103"/>
      <c r="L655" s="103"/>
      <c r="M655" s="103"/>
      <c r="N655" s="103"/>
      <c r="O655" s="103"/>
      <c r="P655" s="103"/>
      <c r="Q655" s="103"/>
      <c r="R655" s="103"/>
      <c r="S655" s="103"/>
      <c r="T655" s="103"/>
      <c r="U655" s="103"/>
      <c r="V655" s="103"/>
      <c r="W655" s="103"/>
      <c r="X655" s="103"/>
      <c r="Y655" s="103"/>
      <c r="Z655" s="103"/>
      <c r="AA655" s="103"/>
      <c r="AB655" s="103"/>
      <c r="AC655" s="103"/>
      <c r="AD655" s="103"/>
      <c r="AE655" s="103"/>
      <c r="AF655" s="103"/>
      <c r="AG655" s="103"/>
      <c r="AH655" s="103"/>
      <c r="AI655" s="103"/>
      <c r="AJ655" s="100">
        <f t="shared" si="100"/>
        <v>0</v>
      </c>
    </row>
    <row r="656" spans="1:36" ht="15.95" hidden="1" customHeight="1" thickTop="1" thickBot="1" x14ac:dyDescent="0.25">
      <c r="A656" s="52" t="s">
        <v>96</v>
      </c>
      <c r="B656" s="104">
        <f t="shared" si="98"/>
        <v>0</v>
      </c>
      <c r="C656" s="104">
        <f t="shared" si="99"/>
        <v>0</v>
      </c>
      <c r="D656" s="103"/>
      <c r="E656" s="103"/>
      <c r="F656" s="103"/>
      <c r="G656" s="103"/>
      <c r="H656" s="103"/>
      <c r="I656" s="103"/>
      <c r="J656" s="103"/>
      <c r="K656" s="103"/>
      <c r="L656" s="103"/>
      <c r="M656" s="103"/>
      <c r="N656" s="103"/>
      <c r="O656" s="103"/>
      <c r="P656" s="103"/>
      <c r="Q656" s="103"/>
      <c r="R656" s="103"/>
      <c r="S656" s="103"/>
      <c r="T656" s="103"/>
      <c r="U656" s="103"/>
      <c r="V656" s="103"/>
      <c r="W656" s="103"/>
      <c r="X656" s="103"/>
      <c r="Y656" s="103"/>
      <c r="Z656" s="103"/>
      <c r="AA656" s="103"/>
      <c r="AB656" s="103"/>
      <c r="AC656" s="103"/>
      <c r="AD656" s="103"/>
      <c r="AE656" s="103"/>
      <c r="AF656" s="103"/>
      <c r="AG656" s="103"/>
      <c r="AH656" s="103"/>
      <c r="AI656" s="103"/>
      <c r="AJ656" s="100">
        <f t="shared" si="100"/>
        <v>0</v>
      </c>
    </row>
    <row r="657" spans="1:36" ht="15.95" hidden="1" customHeight="1" thickTop="1" thickBot="1" x14ac:dyDescent="0.25">
      <c r="A657" s="52" t="s">
        <v>91</v>
      </c>
      <c r="B657" s="104">
        <f t="shared" si="98"/>
        <v>0</v>
      </c>
      <c r="C657" s="104">
        <f t="shared" si="99"/>
        <v>0</v>
      </c>
      <c r="D657" s="103"/>
      <c r="E657" s="103"/>
      <c r="F657" s="103"/>
      <c r="G657" s="103"/>
      <c r="H657" s="103"/>
      <c r="I657" s="103"/>
      <c r="J657" s="103"/>
      <c r="K657" s="103"/>
      <c r="L657" s="103"/>
      <c r="M657" s="103"/>
      <c r="N657" s="103"/>
      <c r="O657" s="103"/>
      <c r="P657" s="103"/>
      <c r="Q657" s="103"/>
      <c r="R657" s="103"/>
      <c r="S657" s="103"/>
      <c r="T657" s="103"/>
      <c r="U657" s="103"/>
      <c r="V657" s="103"/>
      <c r="W657" s="103"/>
      <c r="X657" s="103"/>
      <c r="Y657" s="103"/>
      <c r="Z657" s="103"/>
      <c r="AA657" s="103"/>
      <c r="AB657" s="103"/>
      <c r="AC657" s="103"/>
      <c r="AD657" s="103"/>
      <c r="AE657" s="103"/>
      <c r="AF657" s="103"/>
      <c r="AG657" s="103"/>
      <c r="AH657" s="103"/>
      <c r="AI657" s="103"/>
      <c r="AJ657" s="100">
        <f t="shared" si="100"/>
        <v>0</v>
      </c>
    </row>
    <row r="658" spans="1:36" ht="15.95" hidden="1" customHeight="1" thickTop="1" thickBot="1" x14ac:dyDescent="0.25">
      <c r="A658" s="52" t="s">
        <v>88</v>
      </c>
      <c r="B658" s="104">
        <f t="shared" si="98"/>
        <v>0</v>
      </c>
      <c r="C658" s="104">
        <f t="shared" si="99"/>
        <v>0</v>
      </c>
      <c r="D658" s="103"/>
      <c r="E658" s="103"/>
      <c r="F658" s="103"/>
      <c r="G658" s="103"/>
      <c r="H658" s="103"/>
      <c r="I658" s="103"/>
      <c r="J658" s="103"/>
      <c r="K658" s="103"/>
      <c r="L658" s="103"/>
      <c r="M658" s="103"/>
      <c r="N658" s="103"/>
      <c r="O658" s="103"/>
      <c r="P658" s="103"/>
      <c r="Q658" s="103"/>
      <c r="R658" s="103"/>
      <c r="S658" s="103"/>
      <c r="T658" s="103"/>
      <c r="U658" s="103"/>
      <c r="V658" s="103"/>
      <c r="W658" s="103"/>
      <c r="X658" s="103"/>
      <c r="Y658" s="103"/>
      <c r="Z658" s="103"/>
      <c r="AA658" s="103"/>
      <c r="AB658" s="103"/>
      <c r="AC658" s="103"/>
      <c r="AD658" s="103"/>
      <c r="AE658" s="103"/>
      <c r="AF658" s="103"/>
      <c r="AG658" s="103"/>
      <c r="AH658" s="103"/>
      <c r="AI658" s="103"/>
      <c r="AJ658" s="100">
        <f t="shared" si="100"/>
        <v>0</v>
      </c>
    </row>
    <row r="659" spans="1:36" ht="15.95" hidden="1" customHeight="1" thickTop="1" thickBot="1" x14ac:dyDescent="0.25">
      <c r="A659" s="52" t="s">
        <v>93</v>
      </c>
      <c r="B659" s="104">
        <f t="shared" si="98"/>
        <v>0</v>
      </c>
      <c r="C659" s="104">
        <f t="shared" si="99"/>
        <v>0</v>
      </c>
      <c r="D659" s="103"/>
      <c r="E659" s="103"/>
      <c r="F659" s="103"/>
      <c r="G659" s="103"/>
      <c r="H659" s="103"/>
      <c r="I659" s="103"/>
      <c r="J659" s="103"/>
      <c r="K659" s="103"/>
      <c r="L659" s="103"/>
      <c r="M659" s="103"/>
      <c r="N659" s="103"/>
      <c r="O659" s="103"/>
      <c r="P659" s="103"/>
      <c r="Q659" s="103"/>
      <c r="R659" s="103"/>
      <c r="S659" s="103"/>
      <c r="T659" s="103"/>
      <c r="U659" s="103"/>
      <c r="V659" s="103"/>
      <c r="W659" s="103"/>
      <c r="X659" s="103"/>
      <c r="Y659" s="103"/>
      <c r="Z659" s="103"/>
      <c r="AA659" s="103"/>
      <c r="AB659" s="103"/>
      <c r="AC659" s="103"/>
      <c r="AD659" s="103"/>
      <c r="AE659" s="103"/>
      <c r="AF659" s="103"/>
      <c r="AG659" s="103"/>
      <c r="AH659" s="103"/>
      <c r="AI659" s="103"/>
      <c r="AJ659" s="100">
        <f t="shared" si="100"/>
        <v>0</v>
      </c>
    </row>
    <row r="660" spans="1:36" ht="15.95" hidden="1" customHeight="1" thickTop="1" thickBot="1" x14ac:dyDescent="0.25">
      <c r="A660" s="52" t="s">
        <v>89</v>
      </c>
      <c r="B660" s="104">
        <f t="shared" si="98"/>
        <v>0</v>
      </c>
      <c r="C660" s="104">
        <f t="shared" si="99"/>
        <v>0</v>
      </c>
      <c r="D660" s="103"/>
      <c r="E660" s="103"/>
      <c r="F660" s="103"/>
      <c r="G660" s="103"/>
      <c r="H660" s="103"/>
      <c r="I660" s="103"/>
      <c r="J660" s="103"/>
      <c r="K660" s="103"/>
      <c r="L660" s="103"/>
      <c r="M660" s="103"/>
      <c r="N660" s="103"/>
      <c r="O660" s="103"/>
      <c r="P660" s="103"/>
      <c r="Q660" s="103"/>
      <c r="R660" s="103"/>
      <c r="S660" s="103"/>
      <c r="T660" s="103"/>
      <c r="U660" s="103"/>
      <c r="V660" s="103"/>
      <c r="W660" s="103"/>
      <c r="X660" s="103"/>
      <c r="Y660" s="103"/>
      <c r="Z660" s="103"/>
      <c r="AA660" s="103"/>
      <c r="AB660" s="103"/>
      <c r="AC660" s="103"/>
      <c r="AD660" s="103"/>
      <c r="AE660" s="103"/>
      <c r="AF660" s="103"/>
      <c r="AG660" s="103"/>
      <c r="AH660" s="103"/>
      <c r="AI660" s="105"/>
      <c r="AJ660" s="100">
        <f t="shared" si="100"/>
        <v>0</v>
      </c>
    </row>
    <row r="661" spans="1:36" ht="15.95" hidden="1" customHeight="1" thickTop="1" thickBot="1" x14ac:dyDescent="0.25">
      <c r="A661" s="52" t="s">
        <v>78</v>
      </c>
      <c r="B661" s="104">
        <f t="shared" si="98"/>
        <v>0</v>
      </c>
      <c r="C661" s="104">
        <f t="shared" si="99"/>
        <v>0</v>
      </c>
      <c r="D661" s="103"/>
      <c r="E661" s="103"/>
      <c r="F661" s="103"/>
      <c r="G661" s="103"/>
      <c r="H661" s="103"/>
      <c r="I661" s="103"/>
      <c r="J661" s="103"/>
      <c r="K661" s="103"/>
      <c r="L661" s="103"/>
      <c r="M661" s="103"/>
      <c r="N661" s="103"/>
      <c r="O661" s="103"/>
      <c r="P661" s="103"/>
      <c r="Q661" s="103"/>
      <c r="R661" s="103"/>
      <c r="S661" s="103"/>
      <c r="T661" s="103"/>
      <c r="U661" s="103"/>
      <c r="V661" s="103"/>
      <c r="W661" s="103"/>
      <c r="X661" s="103"/>
      <c r="Y661" s="103"/>
      <c r="Z661" s="103"/>
      <c r="AA661" s="103"/>
      <c r="AB661" s="103"/>
      <c r="AC661" s="103"/>
      <c r="AD661" s="103"/>
      <c r="AE661" s="103"/>
      <c r="AF661" s="103"/>
      <c r="AG661" s="103"/>
      <c r="AH661" s="103"/>
      <c r="AI661" s="103"/>
      <c r="AJ661" s="100">
        <f t="shared" si="100"/>
        <v>0</v>
      </c>
    </row>
    <row r="662" spans="1:36" ht="15.95" hidden="1" customHeight="1" thickTop="1" thickBot="1" x14ac:dyDescent="0.25">
      <c r="A662" s="52" t="s">
        <v>95</v>
      </c>
      <c r="B662" s="104">
        <f t="shared" si="98"/>
        <v>0</v>
      </c>
      <c r="C662" s="104">
        <f t="shared" si="99"/>
        <v>0</v>
      </c>
      <c r="D662" s="103"/>
      <c r="E662" s="103"/>
      <c r="F662" s="103"/>
      <c r="G662" s="103"/>
      <c r="H662" s="103"/>
      <c r="I662" s="103"/>
      <c r="J662" s="103"/>
      <c r="K662" s="103"/>
      <c r="L662" s="103"/>
      <c r="M662" s="103"/>
      <c r="N662" s="103"/>
      <c r="O662" s="103"/>
      <c r="P662" s="103"/>
      <c r="Q662" s="103"/>
      <c r="R662" s="103"/>
      <c r="S662" s="103"/>
      <c r="T662" s="103"/>
      <c r="U662" s="103"/>
      <c r="V662" s="103"/>
      <c r="W662" s="103"/>
      <c r="X662" s="103"/>
      <c r="Y662" s="103"/>
      <c r="Z662" s="103"/>
      <c r="AA662" s="103"/>
      <c r="AB662" s="103"/>
      <c r="AC662" s="103"/>
      <c r="AD662" s="103"/>
      <c r="AE662" s="103"/>
      <c r="AF662" s="103"/>
      <c r="AG662" s="103"/>
      <c r="AH662" s="103"/>
      <c r="AI662" s="103"/>
      <c r="AJ662" s="100">
        <f t="shared" si="100"/>
        <v>0</v>
      </c>
    </row>
    <row r="663" spans="1:36" ht="15.95" hidden="1" customHeight="1" thickTop="1" thickBot="1" x14ac:dyDescent="0.25">
      <c r="A663" s="52" t="s">
        <v>98</v>
      </c>
      <c r="B663" s="104">
        <f t="shared" si="98"/>
        <v>0</v>
      </c>
      <c r="C663" s="104">
        <f t="shared" si="99"/>
        <v>0</v>
      </c>
      <c r="D663" s="103"/>
      <c r="E663" s="103"/>
      <c r="F663" s="103"/>
      <c r="G663" s="103"/>
      <c r="H663" s="103"/>
      <c r="I663" s="103"/>
      <c r="J663" s="103"/>
      <c r="K663" s="103"/>
      <c r="L663" s="103"/>
      <c r="M663" s="103"/>
      <c r="N663" s="103"/>
      <c r="O663" s="103"/>
      <c r="P663" s="103"/>
      <c r="Q663" s="103"/>
      <c r="R663" s="103"/>
      <c r="S663" s="103"/>
      <c r="T663" s="103"/>
      <c r="U663" s="103"/>
      <c r="V663" s="103"/>
      <c r="W663" s="103"/>
      <c r="X663" s="103"/>
      <c r="Y663" s="103"/>
      <c r="Z663" s="103"/>
      <c r="AA663" s="103"/>
      <c r="AB663" s="103"/>
      <c r="AC663" s="103"/>
      <c r="AD663" s="103"/>
      <c r="AE663" s="103"/>
      <c r="AF663" s="103"/>
      <c r="AG663" s="103"/>
      <c r="AH663" s="103"/>
      <c r="AI663" s="103"/>
      <c r="AJ663" s="100">
        <f t="shared" si="100"/>
        <v>0</v>
      </c>
    </row>
    <row r="664" spans="1:36" ht="15.95" hidden="1" customHeight="1" thickTop="1" thickBot="1" x14ac:dyDescent="0.25">
      <c r="A664" s="52" t="s">
        <v>83</v>
      </c>
      <c r="B664" s="104">
        <f t="shared" si="98"/>
        <v>0</v>
      </c>
      <c r="C664" s="104">
        <f t="shared" si="99"/>
        <v>0</v>
      </c>
      <c r="D664" s="103"/>
      <c r="E664" s="103"/>
      <c r="F664" s="103"/>
      <c r="G664" s="103"/>
      <c r="H664" s="103"/>
      <c r="I664" s="103"/>
      <c r="J664" s="103"/>
      <c r="K664" s="103"/>
      <c r="L664" s="103"/>
      <c r="M664" s="103"/>
      <c r="N664" s="103"/>
      <c r="O664" s="103"/>
      <c r="P664" s="103"/>
      <c r="Q664" s="103"/>
      <c r="R664" s="103"/>
      <c r="S664" s="103"/>
      <c r="T664" s="103"/>
      <c r="U664" s="103"/>
      <c r="V664" s="103"/>
      <c r="W664" s="103"/>
      <c r="X664" s="103"/>
      <c r="Y664" s="103"/>
      <c r="Z664" s="103"/>
      <c r="AA664" s="103"/>
      <c r="AB664" s="103"/>
      <c r="AC664" s="103"/>
      <c r="AD664" s="103"/>
      <c r="AE664" s="103"/>
      <c r="AF664" s="103"/>
      <c r="AG664" s="103"/>
      <c r="AH664" s="103"/>
      <c r="AI664" s="103"/>
      <c r="AJ664" s="100">
        <f t="shared" si="100"/>
        <v>0</v>
      </c>
    </row>
    <row r="665" spans="1:36" ht="15.95" hidden="1" customHeight="1" thickTop="1" thickBot="1" x14ac:dyDescent="0.25">
      <c r="A665" s="52" t="s">
        <v>85</v>
      </c>
      <c r="B665" s="104">
        <f t="shared" si="98"/>
        <v>0</v>
      </c>
      <c r="C665" s="104">
        <f t="shared" si="99"/>
        <v>0</v>
      </c>
      <c r="D665" s="103"/>
      <c r="E665" s="103"/>
      <c r="F665" s="103"/>
      <c r="G665" s="103"/>
      <c r="H665" s="103"/>
      <c r="I665" s="103"/>
      <c r="J665" s="103"/>
      <c r="K665" s="103"/>
      <c r="L665" s="103"/>
      <c r="M665" s="103"/>
      <c r="N665" s="103"/>
      <c r="O665" s="103"/>
      <c r="P665" s="103"/>
      <c r="Q665" s="103"/>
      <c r="R665" s="103"/>
      <c r="S665" s="103"/>
      <c r="T665" s="103"/>
      <c r="U665" s="103"/>
      <c r="V665" s="103"/>
      <c r="W665" s="103"/>
      <c r="X665" s="103"/>
      <c r="Y665" s="103"/>
      <c r="Z665" s="103"/>
      <c r="AA665" s="103"/>
      <c r="AB665" s="103"/>
      <c r="AC665" s="103"/>
      <c r="AD665" s="103"/>
      <c r="AE665" s="103"/>
      <c r="AF665" s="103"/>
      <c r="AG665" s="103"/>
      <c r="AH665" s="103"/>
      <c r="AI665" s="103"/>
      <c r="AJ665" s="100">
        <f t="shared" si="100"/>
        <v>0</v>
      </c>
    </row>
    <row r="666" spans="1:36" ht="15.95" hidden="1" customHeight="1" thickTop="1" thickBot="1" x14ac:dyDescent="0.25">
      <c r="A666" s="52" t="s">
        <v>81</v>
      </c>
      <c r="B666" s="104">
        <f t="shared" si="98"/>
        <v>0</v>
      </c>
      <c r="C666" s="104">
        <f t="shared" si="99"/>
        <v>0</v>
      </c>
      <c r="D666" s="103"/>
      <c r="E666" s="103"/>
      <c r="F666" s="103"/>
      <c r="G666" s="103"/>
      <c r="H666" s="103"/>
      <c r="I666" s="103"/>
      <c r="J666" s="103"/>
      <c r="K666" s="103"/>
      <c r="L666" s="103"/>
      <c r="M666" s="103"/>
      <c r="N666" s="103"/>
      <c r="O666" s="103"/>
      <c r="P666" s="103"/>
      <c r="Q666" s="103"/>
      <c r="R666" s="103"/>
      <c r="S666" s="103"/>
      <c r="T666" s="103"/>
      <c r="U666" s="103"/>
      <c r="V666" s="103"/>
      <c r="W666" s="103"/>
      <c r="X666" s="103"/>
      <c r="Y666" s="103"/>
      <c r="Z666" s="103"/>
      <c r="AA666" s="103"/>
      <c r="AB666" s="103"/>
      <c r="AC666" s="103"/>
      <c r="AD666" s="103"/>
      <c r="AE666" s="103"/>
      <c r="AF666" s="103"/>
      <c r="AG666" s="103"/>
      <c r="AH666" s="103"/>
      <c r="AI666" s="103"/>
      <c r="AJ666" s="100">
        <f t="shared" si="100"/>
        <v>0</v>
      </c>
    </row>
    <row r="667" spans="1:36" ht="15.95" hidden="1" customHeight="1" thickTop="1" thickBot="1" x14ac:dyDescent="0.25">
      <c r="A667" s="52" t="s">
        <v>80</v>
      </c>
      <c r="B667" s="104">
        <f t="shared" si="98"/>
        <v>0</v>
      </c>
      <c r="C667" s="104">
        <f t="shared" si="99"/>
        <v>0</v>
      </c>
      <c r="D667" s="103"/>
      <c r="E667" s="103"/>
      <c r="F667" s="103"/>
      <c r="G667" s="103"/>
      <c r="H667" s="103"/>
      <c r="I667" s="103"/>
      <c r="J667" s="103"/>
      <c r="K667" s="103"/>
      <c r="L667" s="103"/>
      <c r="M667" s="103"/>
      <c r="N667" s="103"/>
      <c r="O667" s="103"/>
      <c r="P667" s="103"/>
      <c r="Q667" s="103"/>
      <c r="R667" s="103"/>
      <c r="S667" s="103"/>
      <c r="T667" s="103"/>
      <c r="U667" s="103"/>
      <c r="V667" s="103"/>
      <c r="W667" s="103"/>
      <c r="X667" s="103"/>
      <c r="Y667" s="103"/>
      <c r="Z667" s="103"/>
      <c r="AA667" s="103"/>
      <c r="AB667" s="103"/>
      <c r="AC667" s="103"/>
      <c r="AD667" s="103"/>
      <c r="AE667" s="103"/>
      <c r="AF667" s="103"/>
      <c r="AG667" s="103"/>
      <c r="AH667" s="103"/>
      <c r="AI667" s="103"/>
      <c r="AJ667" s="100">
        <f t="shared" si="100"/>
        <v>0</v>
      </c>
    </row>
    <row r="668" spans="1:36" ht="15.95" hidden="1" customHeight="1" thickTop="1" thickBot="1" x14ac:dyDescent="0.25">
      <c r="A668" s="52" t="s">
        <v>107</v>
      </c>
      <c r="B668" s="104">
        <f t="shared" si="98"/>
        <v>0</v>
      </c>
      <c r="C668" s="104">
        <f t="shared" si="99"/>
        <v>0</v>
      </c>
      <c r="D668" s="103"/>
      <c r="E668" s="103"/>
      <c r="F668" s="103"/>
      <c r="G668" s="103"/>
      <c r="H668" s="103"/>
      <c r="I668" s="103"/>
      <c r="J668" s="103"/>
      <c r="K668" s="103"/>
      <c r="L668" s="103"/>
      <c r="M668" s="103"/>
      <c r="N668" s="103"/>
      <c r="O668" s="103"/>
      <c r="P668" s="103"/>
      <c r="Q668" s="103"/>
      <c r="R668" s="103"/>
      <c r="S668" s="103"/>
      <c r="T668" s="103"/>
      <c r="U668" s="103"/>
      <c r="V668" s="103"/>
      <c r="W668" s="103"/>
      <c r="X668" s="103"/>
      <c r="Y668" s="103"/>
      <c r="Z668" s="103"/>
      <c r="AA668" s="103"/>
      <c r="AB668" s="103"/>
      <c r="AC668" s="103"/>
      <c r="AD668" s="103"/>
      <c r="AE668" s="103"/>
      <c r="AF668" s="103"/>
      <c r="AG668" s="103"/>
      <c r="AH668" s="103"/>
      <c r="AI668" s="103"/>
      <c r="AJ668" s="100">
        <f t="shared" si="100"/>
        <v>0</v>
      </c>
    </row>
    <row r="669" spans="1:36" ht="15.95" hidden="1" customHeight="1" thickTop="1" thickBot="1" x14ac:dyDescent="0.25">
      <c r="A669" s="52" t="s">
        <v>79</v>
      </c>
      <c r="B669" s="104">
        <f t="shared" si="98"/>
        <v>0</v>
      </c>
      <c r="C669" s="104">
        <f t="shared" si="99"/>
        <v>0</v>
      </c>
      <c r="D669" s="103"/>
      <c r="E669" s="103"/>
      <c r="F669" s="103"/>
      <c r="G669" s="103"/>
      <c r="H669" s="103"/>
      <c r="I669" s="103"/>
      <c r="J669" s="103"/>
      <c r="K669" s="103"/>
      <c r="L669" s="103"/>
      <c r="M669" s="103"/>
      <c r="N669" s="103"/>
      <c r="O669" s="103"/>
      <c r="P669" s="103"/>
      <c r="Q669" s="103"/>
      <c r="R669" s="103"/>
      <c r="S669" s="103"/>
      <c r="T669" s="103"/>
      <c r="U669" s="103"/>
      <c r="V669" s="103"/>
      <c r="W669" s="103"/>
      <c r="X669" s="103"/>
      <c r="Y669" s="103"/>
      <c r="Z669" s="103"/>
      <c r="AA669" s="103"/>
      <c r="AB669" s="103"/>
      <c r="AC669" s="103"/>
      <c r="AD669" s="103"/>
      <c r="AE669" s="103"/>
      <c r="AF669" s="103"/>
      <c r="AG669" s="103"/>
      <c r="AH669" s="103"/>
      <c r="AI669" s="103"/>
      <c r="AJ669" s="100">
        <f t="shared" si="100"/>
        <v>0</v>
      </c>
    </row>
    <row r="670" spans="1:36" ht="15.95" hidden="1" customHeight="1" thickTop="1" thickBot="1" x14ac:dyDescent="0.25">
      <c r="A670" s="52" t="s">
        <v>84</v>
      </c>
      <c r="B670" s="104">
        <f t="shared" si="98"/>
        <v>0</v>
      </c>
      <c r="C670" s="104">
        <f t="shared" si="99"/>
        <v>0</v>
      </c>
      <c r="D670" s="103"/>
      <c r="E670" s="103"/>
      <c r="F670" s="103"/>
      <c r="G670" s="103"/>
      <c r="H670" s="103"/>
      <c r="I670" s="103"/>
      <c r="J670" s="103"/>
      <c r="K670" s="103"/>
      <c r="L670" s="103"/>
      <c r="M670" s="103"/>
      <c r="N670" s="103"/>
      <c r="O670" s="103"/>
      <c r="P670" s="103"/>
      <c r="Q670" s="103"/>
      <c r="R670" s="103"/>
      <c r="S670" s="103"/>
      <c r="T670" s="103"/>
      <c r="U670" s="103"/>
      <c r="V670" s="103"/>
      <c r="W670" s="103"/>
      <c r="X670" s="103"/>
      <c r="Y670" s="103"/>
      <c r="Z670" s="103"/>
      <c r="AA670" s="103"/>
      <c r="AB670" s="103"/>
      <c r="AC670" s="103"/>
      <c r="AD670" s="103"/>
      <c r="AE670" s="103"/>
      <c r="AF670" s="103"/>
      <c r="AG670" s="103"/>
      <c r="AH670" s="103"/>
      <c r="AI670" s="103"/>
      <c r="AJ670" s="100">
        <f t="shared" si="100"/>
        <v>0</v>
      </c>
    </row>
    <row r="671" spans="1:36" ht="15.95" hidden="1" customHeight="1" thickTop="1" thickBot="1" x14ac:dyDescent="0.25">
      <c r="A671" s="52" t="s">
        <v>100</v>
      </c>
      <c r="B671" s="104">
        <f t="shared" si="98"/>
        <v>0</v>
      </c>
      <c r="C671" s="104">
        <f t="shared" si="99"/>
        <v>0</v>
      </c>
      <c r="D671" s="103"/>
      <c r="E671" s="103"/>
      <c r="F671" s="103"/>
      <c r="G671" s="103"/>
      <c r="H671" s="103"/>
      <c r="I671" s="103"/>
      <c r="J671" s="103"/>
      <c r="K671" s="103"/>
      <c r="L671" s="103"/>
      <c r="M671" s="103"/>
      <c r="N671" s="103"/>
      <c r="O671" s="103"/>
      <c r="P671" s="103"/>
      <c r="Q671" s="103"/>
      <c r="R671" s="103"/>
      <c r="S671" s="103"/>
      <c r="T671" s="103"/>
      <c r="U671" s="103"/>
      <c r="V671" s="103"/>
      <c r="W671" s="103"/>
      <c r="X671" s="103"/>
      <c r="Y671" s="103"/>
      <c r="Z671" s="103"/>
      <c r="AA671" s="103"/>
      <c r="AB671" s="103"/>
      <c r="AC671" s="103"/>
      <c r="AD671" s="103"/>
      <c r="AE671" s="103"/>
      <c r="AF671" s="103"/>
      <c r="AG671" s="103"/>
      <c r="AH671" s="103"/>
      <c r="AI671" s="103"/>
      <c r="AJ671" s="100">
        <f t="shared" si="100"/>
        <v>0</v>
      </c>
    </row>
    <row r="672" spans="1:36" ht="15.95" hidden="1" customHeight="1" thickTop="1" thickBot="1" x14ac:dyDescent="0.25">
      <c r="A672" s="52" t="s">
        <v>92</v>
      </c>
      <c r="B672" s="104">
        <f t="shared" si="98"/>
        <v>0</v>
      </c>
      <c r="C672" s="104">
        <f t="shared" si="99"/>
        <v>0</v>
      </c>
      <c r="D672" s="103"/>
      <c r="E672" s="103"/>
      <c r="F672" s="103"/>
      <c r="G672" s="103"/>
      <c r="H672" s="103"/>
      <c r="I672" s="103"/>
      <c r="J672" s="103"/>
      <c r="K672" s="103"/>
      <c r="L672" s="103"/>
      <c r="M672" s="103"/>
      <c r="N672" s="103"/>
      <c r="O672" s="103"/>
      <c r="P672" s="103"/>
      <c r="Q672" s="103"/>
      <c r="R672" s="103"/>
      <c r="S672" s="103"/>
      <c r="T672" s="103"/>
      <c r="U672" s="103"/>
      <c r="V672" s="103"/>
      <c r="W672" s="103"/>
      <c r="X672" s="103"/>
      <c r="Y672" s="103"/>
      <c r="Z672" s="103"/>
      <c r="AA672" s="103"/>
      <c r="AB672" s="103"/>
      <c r="AC672" s="103"/>
      <c r="AD672" s="103"/>
      <c r="AE672" s="103"/>
      <c r="AF672" s="103"/>
      <c r="AG672" s="103"/>
      <c r="AH672" s="103"/>
      <c r="AI672" s="103"/>
      <c r="AJ672" s="100">
        <f t="shared" si="100"/>
        <v>0</v>
      </c>
    </row>
    <row r="673" spans="1:36" ht="15.95" hidden="1" customHeight="1" thickTop="1" thickBot="1" x14ac:dyDescent="0.25">
      <c r="A673" s="52" t="s">
        <v>101</v>
      </c>
      <c r="B673" s="104">
        <f t="shared" si="98"/>
        <v>0</v>
      </c>
      <c r="C673" s="104">
        <f t="shared" si="99"/>
        <v>0</v>
      </c>
      <c r="D673" s="103"/>
      <c r="E673" s="103"/>
      <c r="F673" s="103"/>
      <c r="G673" s="103"/>
      <c r="H673" s="103"/>
      <c r="I673" s="103"/>
      <c r="J673" s="103"/>
      <c r="K673" s="103"/>
      <c r="L673" s="103"/>
      <c r="M673" s="103"/>
      <c r="N673" s="103"/>
      <c r="O673" s="103"/>
      <c r="P673" s="103"/>
      <c r="Q673" s="103"/>
      <c r="R673" s="103"/>
      <c r="S673" s="103"/>
      <c r="T673" s="103"/>
      <c r="U673" s="103"/>
      <c r="V673" s="103"/>
      <c r="W673" s="103"/>
      <c r="X673" s="103"/>
      <c r="Y673" s="103"/>
      <c r="Z673" s="103"/>
      <c r="AA673" s="103"/>
      <c r="AB673" s="103"/>
      <c r="AC673" s="103"/>
      <c r="AD673" s="103"/>
      <c r="AE673" s="103"/>
      <c r="AF673" s="103"/>
      <c r="AG673" s="103"/>
      <c r="AH673" s="103"/>
      <c r="AI673" s="103"/>
      <c r="AJ673" s="100">
        <f t="shared" si="100"/>
        <v>0</v>
      </c>
    </row>
    <row r="674" spans="1:36" ht="15.95" hidden="1" customHeight="1" thickTop="1" thickBot="1" x14ac:dyDescent="0.25">
      <c r="A674" s="51" t="s">
        <v>115</v>
      </c>
      <c r="B674" s="104">
        <f t="shared" si="98"/>
        <v>0</v>
      </c>
      <c r="C674" s="104">
        <f t="shared" si="99"/>
        <v>0</v>
      </c>
      <c r="D674" s="103"/>
      <c r="E674" s="103"/>
      <c r="F674" s="103"/>
      <c r="G674" s="103"/>
      <c r="H674" s="103"/>
      <c r="I674" s="103"/>
      <c r="J674" s="103"/>
      <c r="K674" s="103"/>
      <c r="L674" s="103"/>
      <c r="M674" s="103"/>
      <c r="N674" s="103"/>
      <c r="O674" s="103"/>
      <c r="P674" s="103"/>
      <c r="Q674" s="103"/>
      <c r="R674" s="103"/>
      <c r="S674" s="103"/>
      <c r="T674" s="103"/>
      <c r="U674" s="103"/>
      <c r="V674" s="103"/>
      <c r="W674" s="103"/>
      <c r="X674" s="103"/>
      <c r="Y674" s="103"/>
      <c r="Z674" s="103"/>
      <c r="AA674" s="103"/>
      <c r="AB674" s="103"/>
      <c r="AC674" s="103"/>
      <c r="AD674" s="103"/>
      <c r="AE674" s="103"/>
      <c r="AF674" s="103"/>
      <c r="AG674" s="103"/>
      <c r="AH674" s="103"/>
      <c r="AI674" s="103"/>
      <c r="AJ674" s="100">
        <f t="shared" si="100"/>
        <v>0</v>
      </c>
    </row>
    <row r="675" spans="1:36" ht="15.95" hidden="1" customHeight="1" thickTop="1" thickBot="1" x14ac:dyDescent="0.25">
      <c r="A675" s="52" t="s">
        <v>106</v>
      </c>
      <c r="B675" s="104">
        <f t="shared" si="98"/>
        <v>0</v>
      </c>
      <c r="C675" s="104">
        <f t="shared" si="99"/>
        <v>0</v>
      </c>
      <c r="D675" s="103"/>
      <c r="E675" s="103"/>
      <c r="F675" s="103"/>
      <c r="G675" s="103"/>
      <c r="H675" s="103"/>
      <c r="I675" s="103"/>
      <c r="J675" s="103"/>
      <c r="K675" s="103"/>
      <c r="L675" s="103"/>
      <c r="M675" s="103"/>
      <c r="N675" s="103"/>
      <c r="O675" s="103"/>
      <c r="P675" s="103"/>
      <c r="Q675" s="103"/>
      <c r="R675" s="103"/>
      <c r="S675" s="103"/>
      <c r="T675" s="103"/>
      <c r="U675" s="103"/>
      <c r="V675" s="103"/>
      <c r="W675" s="103"/>
      <c r="X675" s="103"/>
      <c r="Y675" s="103"/>
      <c r="Z675" s="103"/>
      <c r="AA675" s="103"/>
      <c r="AB675" s="103"/>
      <c r="AC675" s="103"/>
      <c r="AD675" s="103"/>
      <c r="AE675" s="103"/>
      <c r="AF675" s="103"/>
      <c r="AG675" s="103"/>
      <c r="AH675" s="103"/>
      <c r="AI675" s="103"/>
      <c r="AJ675" s="100">
        <f t="shared" si="100"/>
        <v>0</v>
      </c>
    </row>
    <row r="676" spans="1:36" ht="15.95" hidden="1" customHeight="1" thickTop="1" thickBot="1" x14ac:dyDescent="0.25">
      <c r="A676" s="52" t="s">
        <v>82</v>
      </c>
      <c r="B676" s="104">
        <f t="shared" si="98"/>
        <v>0</v>
      </c>
      <c r="C676" s="104">
        <f t="shared" si="99"/>
        <v>0</v>
      </c>
      <c r="D676" s="103"/>
      <c r="E676" s="103"/>
      <c r="F676" s="103"/>
      <c r="G676" s="103"/>
      <c r="H676" s="103"/>
      <c r="I676" s="103"/>
      <c r="J676" s="103"/>
      <c r="K676" s="103"/>
      <c r="L676" s="103"/>
      <c r="M676" s="103"/>
      <c r="N676" s="103"/>
      <c r="O676" s="103"/>
      <c r="P676" s="103"/>
      <c r="Q676" s="103"/>
      <c r="R676" s="103"/>
      <c r="S676" s="103"/>
      <c r="T676" s="103"/>
      <c r="U676" s="103"/>
      <c r="V676" s="103"/>
      <c r="W676" s="103"/>
      <c r="X676" s="103"/>
      <c r="Y676" s="103"/>
      <c r="Z676" s="103"/>
      <c r="AA676" s="103"/>
      <c r="AB676" s="103"/>
      <c r="AC676" s="103"/>
      <c r="AD676" s="103"/>
      <c r="AE676" s="103"/>
      <c r="AF676" s="103"/>
      <c r="AG676" s="103"/>
      <c r="AH676" s="103"/>
      <c r="AI676" s="103"/>
      <c r="AJ676" s="100">
        <f t="shared" si="100"/>
        <v>0</v>
      </c>
    </row>
    <row r="677" spans="1:36" ht="15.95" hidden="1" customHeight="1" thickTop="1" thickBot="1" x14ac:dyDescent="0.25">
      <c r="A677" s="52" t="s">
        <v>104</v>
      </c>
      <c r="B677" s="104">
        <f t="shared" si="98"/>
        <v>0</v>
      </c>
      <c r="C677" s="104">
        <f t="shared" si="99"/>
        <v>0</v>
      </c>
      <c r="D677" s="103"/>
      <c r="E677" s="103"/>
      <c r="F677" s="103"/>
      <c r="G677" s="103"/>
      <c r="H677" s="103"/>
      <c r="I677" s="103"/>
      <c r="J677" s="103"/>
      <c r="K677" s="103"/>
      <c r="L677" s="103"/>
      <c r="M677" s="103"/>
      <c r="N677" s="103"/>
      <c r="O677" s="103"/>
      <c r="P677" s="103"/>
      <c r="Q677" s="103"/>
      <c r="R677" s="103"/>
      <c r="S677" s="103"/>
      <c r="T677" s="103"/>
      <c r="U677" s="103"/>
      <c r="V677" s="103"/>
      <c r="W677" s="103"/>
      <c r="X677" s="103"/>
      <c r="Y677" s="103"/>
      <c r="Z677" s="103"/>
      <c r="AA677" s="103"/>
      <c r="AB677" s="103"/>
      <c r="AC677" s="103"/>
      <c r="AD677" s="103"/>
      <c r="AE677" s="103"/>
      <c r="AF677" s="103"/>
      <c r="AG677" s="103"/>
      <c r="AH677" s="103"/>
      <c r="AI677" s="103"/>
      <c r="AJ677" s="100">
        <f t="shared" si="100"/>
        <v>0</v>
      </c>
    </row>
    <row r="678" spans="1:36" ht="15.95" hidden="1" customHeight="1" thickTop="1" thickBot="1" x14ac:dyDescent="0.25">
      <c r="A678" s="52" t="s">
        <v>114</v>
      </c>
      <c r="B678" s="104">
        <f t="shared" si="98"/>
        <v>0</v>
      </c>
      <c r="C678" s="104">
        <f t="shared" si="99"/>
        <v>0</v>
      </c>
      <c r="D678" s="103"/>
      <c r="E678" s="103"/>
      <c r="F678" s="103"/>
      <c r="G678" s="103"/>
      <c r="H678" s="103"/>
      <c r="I678" s="103"/>
      <c r="J678" s="103"/>
      <c r="K678" s="103"/>
      <c r="L678" s="103"/>
      <c r="M678" s="103"/>
      <c r="N678" s="103"/>
      <c r="O678" s="103"/>
      <c r="P678" s="103"/>
      <c r="Q678" s="103"/>
      <c r="R678" s="103"/>
      <c r="S678" s="103"/>
      <c r="T678" s="103"/>
      <c r="U678" s="103"/>
      <c r="V678" s="103"/>
      <c r="W678" s="103"/>
      <c r="X678" s="103"/>
      <c r="Y678" s="103"/>
      <c r="Z678" s="103"/>
      <c r="AA678" s="103"/>
      <c r="AB678" s="103"/>
      <c r="AC678" s="103"/>
      <c r="AD678" s="103"/>
      <c r="AE678" s="103"/>
      <c r="AF678" s="103"/>
      <c r="AG678" s="103"/>
      <c r="AH678" s="103"/>
      <c r="AI678" s="103"/>
      <c r="AJ678" s="100">
        <f t="shared" si="100"/>
        <v>0</v>
      </c>
    </row>
    <row r="679" spans="1:36" ht="15.95" hidden="1" customHeight="1" thickTop="1" thickBot="1" x14ac:dyDescent="0.25">
      <c r="A679" s="52" t="s">
        <v>116</v>
      </c>
      <c r="B679" s="104">
        <f t="shared" si="98"/>
        <v>0</v>
      </c>
      <c r="C679" s="104">
        <f t="shared" si="99"/>
        <v>0</v>
      </c>
      <c r="D679" s="103"/>
      <c r="E679" s="103"/>
      <c r="F679" s="103"/>
      <c r="G679" s="103"/>
      <c r="H679" s="103"/>
      <c r="I679" s="103"/>
      <c r="J679" s="103"/>
      <c r="K679" s="103"/>
      <c r="L679" s="103"/>
      <c r="M679" s="103"/>
      <c r="N679" s="103"/>
      <c r="O679" s="103"/>
      <c r="P679" s="103"/>
      <c r="Q679" s="103"/>
      <c r="R679" s="103"/>
      <c r="S679" s="103"/>
      <c r="T679" s="103"/>
      <c r="U679" s="103"/>
      <c r="V679" s="103"/>
      <c r="W679" s="103"/>
      <c r="X679" s="103"/>
      <c r="Y679" s="103"/>
      <c r="Z679" s="103"/>
      <c r="AA679" s="103"/>
      <c r="AB679" s="103"/>
      <c r="AC679" s="103"/>
      <c r="AD679" s="103"/>
      <c r="AE679" s="103"/>
      <c r="AF679" s="103"/>
      <c r="AG679" s="103"/>
      <c r="AH679" s="103"/>
      <c r="AI679" s="103"/>
      <c r="AJ679" s="100">
        <f t="shared" si="100"/>
        <v>0</v>
      </c>
    </row>
    <row r="680" spans="1:36" ht="15.95" hidden="1" customHeight="1" thickTop="1" thickBot="1" x14ac:dyDescent="0.25">
      <c r="A680" s="52" t="s">
        <v>119</v>
      </c>
      <c r="B680" s="104">
        <f t="shared" si="98"/>
        <v>0</v>
      </c>
      <c r="C680" s="104">
        <f t="shared" si="99"/>
        <v>0</v>
      </c>
      <c r="D680" s="103"/>
      <c r="E680" s="103"/>
      <c r="F680" s="103"/>
      <c r="G680" s="103"/>
      <c r="H680" s="103"/>
      <c r="I680" s="103"/>
      <c r="J680" s="103"/>
      <c r="K680" s="103"/>
      <c r="L680" s="103"/>
      <c r="M680" s="103"/>
      <c r="N680" s="103"/>
      <c r="O680" s="103"/>
      <c r="P680" s="103"/>
      <c r="Q680" s="103"/>
      <c r="R680" s="103"/>
      <c r="S680" s="103"/>
      <c r="T680" s="103"/>
      <c r="U680" s="103"/>
      <c r="V680" s="103"/>
      <c r="W680" s="103"/>
      <c r="X680" s="103"/>
      <c r="Y680" s="103"/>
      <c r="Z680" s="103"/>
      <c r="AA680" s="103"/>
      <c r="AB680" s="103"/>
      <c r="AC680" s="103"/>
      <c r="AD680" s="103"/>
      <c r="AE680" s="103"/>
      <c r="AF680" s="103"/>
      <c r="AG680" s="103"/>
      <c r="AH680" s="103"/>
      <c r="AI680" s="103"/>
      <c r="AJ680" s="100">
        <f t="shared" si="100"/>
        <v>0</v>
      </c>
    </row>
    <row r="681" spans="1:36" ht="15.95" hidden="1" customHeight="1" thickTop="1" thickBot="1" x14ac:dyDescent="0.25">
      <c r="A681" s="52" t="s">
        <v>124</v>
      </c>
      <c r="B681" s="104">
        <f t="shared" si="98"/>
        <v>0</v>
      </c>
      <c r="C681" s="104">
        <f t="shared" si="99"/>
        <v>0</v>
      </c>
      <c r="D681" s="103"/>
      <c r="E681" s="103"/>
      <c r="F681" s="103"/>
      <c r="G681" s="103"/>
      <c r="H681" s="103"/>
      <c r="I681" s="103"/>
      <c r="J681" s="103"/>
      <c r="K681" s="103"/>
      <c r="L681" s="103"/>
      <c r="M681" s="103"/>
      <c r="N681" s="103"/>
      <c r="O681" s="103"/>
      <c r="P681" s="103"/>
      <c r="Q681" s="103"/>
      <c r="R681" s="103"/>
      <c r="S681" s="103"/>
      <c r="T681" s="103"/>
      <c r="U681" s="103"/>
      <c r="V681" s="103"/>
      <c r="W681" s="103"/>
      <c r="X681" s="103"/>
      <c r="Y681" s="103"/>
      <c r="Z681" s="103"/>
      <c r="AA681" s="103"/>
      <c r="AB681" s="103"/>
      <c r="AC681" s="103"/>
      <c r="AD681" s="103"/>
      <c r="AE681" s="103"/>
      <c r="AF681" s="103"/>
      <c r="AG681" s="103"/>
      <c r="AH681" s="103"/>
      <c r="AI681" s="103"/>
      <c r="AJ681" s="100">
        <f t="shared" si="100"/>
        <v>0</v>
      </c>
    </row>
    <row r="682" spans="1:36" s="45" customFormat="1" ht="15.95" hidden="1" customHeight="1" thickTop="1" thickBot="1" x14ac:dyDescent="0.25">
      <c r="A682" s="52" t="s">
        <v>102</v>
      </c>
      <c r="B682" s="106">
        <f t="shared" si="98"/>
        <v>0</v>
      </c>
      <c r="C682" s="106">
        <f t="shared" si="99"/>
        <v>0</v>
      </c>
      <c r="D682" s="107"/>
      <c r="E682" s="107"/>
      <c r="F682" s="103"/>
      <c r="G682" s="107"/>
      <c r="H682" s="107"/>
      <c r="I682" s="103"/>
      <c r="J682" s="107"/>
      <c r="K682" s="107"/>
      <c r="L682" s="103"/>
      <c r="M682" s="107"/>
      <c r="N682" s="107"/>
      <c r="O682" s="103"/>
      <c r="P682" s="107"/>
      <c r="Q682" s="107"/>
      <c r="R682" s="103"/>
      <c r="S682" s="107"/>
      <c r="T682" s="107"/>
      <c r="U682" s="103"/>
      <c r="V682" s="107"/>
      <c r="W682" s="107"/>
      <c r="X682" s="103"/>
      <c r="Y682" s="107"/>
      <c r="Z682" s="107"/>
      <c r="AA682" s="103"/>
      <c r="AB682" s="107"/>
      <c r="AC682" s="107"/>
      <c r="AD682" s="103"/>
      <c r="AE682" s="107"/>
      <c r="AF682" s="107"/>
      <c r="AG682" s="103"/>
      <c r="AH682" s="107"/>
      <c r="AI682" s="107"/>
      <c r="AJ682" s="101">
        <f t="shared" si="100"/>
        <v>0</v>
      </c>
    </row>
    <row r="683" spans="1:36" ht="15.95" hidden="1" customHeight="1" thickTop="1" thickBot="1" x14ac:dyDescent="0.25">
      <c r="A683" s="51" t="s">
        <v>109</v>
      </c>
      <c r="B683" s="104">
        <f t="shared" si="98"/>
        <v>0</v>
      </c>
      <c r="C683" s="104">
        <f t="shared" si="99"/>
        <v>0</v>
      </c>
      <c r="D683" s="103"/>
      <c r="E683" s="103"/>
      <c r="F683" s="103"/>
      <c r="G683" s="103"/>
      <c r="H683" s="103"/>
      <c r="I683" s="103"/>
      <c r="J683" s="103"/>
      <c r="K683" s="103"/>
      <c r="L683" s="103"/>
      <c r="M683" s="103"/>
      <c r="N683" s="103"/>
      <c r="O683" s="103"/>
      <c r="P683" s="103"/>
      <c r="Q683" s="103"/>
      <c r="R683" s="103"/>
      <c r="S683" s="103"/>
      <c r="T683" s="103"/>
      <c r="U683" s="103"/>
      <c r="V683" s="103"/>
      <c r="W683" s="103"/>
      <c r="X683" s="103"/>
      <c r="Y683" s="103"/>
      <c r="Z683" s="103"/>
      <c r="AA683" s="103"/>
      <c r="AB683" s="103"/>
      <c r="AC683" s="103"/>
      <c r="AD683" s="103"/>
      <c r="AE683" s="103"/>
      <c r="AF683" s="103"/>
      <c r="AG683" s="103"/>
      <c r="AH683" s="103"/>
      <c r="AI683" s="103"/>
      <c r="AJ683" s="100">
        <f t="shared" si="100"/>
        <v>0</v>
      </c>
    </row>
    <row r="684" spans="1:36" s="45" customFormat="1" ht="15.95" hidden="1" customHeight="1" thickTop="1" thickBot="1" x14ac:dyDescent="0.25">
      <c r="A684" s="52" t="s">
        <v>123</v>
      </c>
      <c r="B684" s="106">
        <f t="shared" si="98"/>
        <v>0</v>
      </c>
      <c r="C684" s="106">
        <f t="shared" si="99"/>
        <v>0</v>
      </c>
      <c r="D684" s="107"/>
      <c r="E684" s="107"/>
      <c r="F684" s="103"/>
      <c r="G684" s="107"/>
      <c r="H684" s="107"/>
      <c r="I684" s="103"/>
      <c r="J684" s="107"/>
      <c r="K684" s="107"/>
      <c r="L684" s="103"/>
      <c r="M684" s="107"/>
      <c r="N684" s="107"/>
      <c r="O684" s="103"/>
      <c r="P684" s="107"/>
      <c r="Q684" s="107"/>
      <c r="R684" s="103"/>
      <c r="S684" s="107"/>
      <c r="T684" s="107"/>
      <c r="U684" s="103"/>
      <c r="V684" s="107"/>
      <c r="W684" s="107"/>
      <c r="X684" s="103"/>
      <c r="Y684" s="107"/>
      <c r="Z684" s="107"/>
      <c r="AA684" s="103"/>
      <c r="AB684" s="107"/>
      <c r="AC684" s="107"/>
      <c r="AD684" s="103"/>
      <c r="AE684" s="107"/>
      <c r="AF684" s="107"/>
      <c r="AG684" s="103"/>
      <c r="AH684" s="107"/>
      <c r="AI684" s="107"/>
      <c r="AJ684" s="101">
        <f t="shared" si="100"/>
        <v>0</v>
      </c>
    </row>
    <row r="685" spans="1:36" ht="15.95" hidden="1" customHeight="1" thickTop="1" thickBot="1" x14ac:dyDescent="0.25">
      <c r="A685" s="52" t="s">
        <v>118</v>
      </c>
      <c r="B685" s="104">
        <f t="shared" si="98"/>
        <v>0</v>
      </c>
      <c r="C685" s="104">
        <f t="shared" si="99"/>
        <v>0</v>
      </c>
      <c r="D685" s="103"/>
      <c r="E685" s="103"/>
      <c r="F685" s="103"/>
      <c r="G685" s="103"/>
      <c r="H685" s="103"/>
      <c r="I685" s="103"/>
      <c r="J685" s="103"/>
      <c r="K685" s="103"/>
      <c r="L685" s="103"/>
      <c r="M685" s="103"/>
      <c r="N685" s="103"/>
      <c r="O685" s="103"/>
      <c r="P685" s="103"/>
      <c r="Q685" s="103"/>
      <c r="R685" s="103"/>
      <c r="S685" s="103"/>
      <c r="T685" s="103"/>
      <c r="U685" s="103"/>
      <c r="V685" s="103"/>
      <c r="W685" s="103"/>
      <c r="X685" s="103"/>
      <c r="Y685" s="103"/>
      <c r="Z685" s="103"/>
      <c r="AA685" s="103"/>
      <c r="AB685" s="103"/>
      <c r="AC685" s="103"/>
      <c r="AD685" s="103"/>
      <c r="AE685" s="103"/>
      <c r="AF685" s="103"/>
      <c r="AG685" s="103"/>
      <c r="AH685" s="103"/>
      <c r="AI685" s="103"/>
      <c r="AJ685" s="100">
        <f t="shared" si="100"/>
        <v>0</v>
      </c>
    </row>
    <row r="686" spans="1:36" ht="15.95" hidden="1" customHeight="1" thickTop="1" thickBot="1" x14ac:dyDescent="0.25">
      <c r="A686" s="52" t="s">
        <v>120</v>
      </c>
      <c r="B686" s="104">
        <f t="shared" si="98"/>
        <v>0</v>
      </c>
      <c r="C686" s="104">
        <f t="shared" si="99"/>
        <v>0</v>
      </c>
      <c r="D686" s="103"/>
      <c r="E686" s="103"/>
      <c r="F686" s="103"/>
      <c r="G686" s="103"/>
      <c r="H686" s="103"/>
      <c r="I686" s="103"/>
      <c r="J686" s="103"/>
      <c r="K686" s="103"/>
      <c r="L686" s="103"/>
      <c r="M686" s="103"/>
      <c r="N686" s="103"/>
      <c r="O686" s="103"/>
      <c r="P686" s="103"/>
      <c r="Q686" s="103"/>
      <c r="R686" s="103"/>
      <c r="S686" s="103"/>
      <c r="T686" s="103"/>
      <c r="U686" s="103"/>
      <c r="V686" s="103"/>
      <c r="W686" s="103"/>
      <c r="X686" s="103"/>
      <c r="Y686" s="103"/>
      <c r="Z686" s="103"/>
      <c r="AA686" s="103"/>
      <c r="AB686" s="103"/>
      <c r="AC686" s="103"/>
      <c r="AD686" s="103"/>
      <c r="AE686" s="103"/>
      <c r="AF686" s="103"/>
      <c r="AG686" s="103"/>
      <c r="AH686" s="103"/>
      <c r="AI686" s="103"/>
      <c r="AJ686" s="100">
        <f t="shared" si="100"/>
        <v>0</v>
      </c>
    </row>
    <row r="687" spans="1:36" s="45" customFormat="1" ht="15.95" hidden="1" customHeight="1" thickTop="1" thickBot="1" x14ac:dyDescent="0.25">
      <c r="A687" s="52" t="s">
        <v>163</v>
      </c>
      <c r="B687" s="106">
        <f t="shared" si="98"/>
        <v>0</v>
      </c>
      <c r="C687" s="106">
        <f t="shared" si="99"/>
        <v>0</v>
      </c>
      <c r="D687" s="107"/>
      <c r="E687" s="107"/>
      <c r="F687" s="103"/>
      <c r="G687" s="107"/>
      <c r="H687" s="107"/>
      <c r="I687" s="103"/>
      <c r="J687" s="107"/>
      <c r="K687" s="107"/>
      <c r="L687" s="103"/>
      <c r="M687" s="107"/>
      <c r="N687" s="107"/>
      <c r="O687" s="103"/>
      <c r="P687" s="107"/>
      <c r="Q687" s="107"/>
      <c r="R687" s="103"/>
      <c r="S687" s="107"/>
      <c r="T687" s="107"/>
      <c r="U687" s="103"/>
      <c r="V687" s="107"/>
      <c r="W687" s="107"/>
      <c r="X687" s="103"/>
      <c r="Y687" s="107"/>
      <c r="Z687" s="107"/>
      <c r="AA687" s="103"/>
      <c r="AB687" s="107"/>
      <c r="AC687" s="107"/>
      <c r="AD687" s="103"/>
      <c r="AE687" s="107"/>
      <c r="AF687" s="107"/>
      <c r="AG687" s="103"/>
      <c r="AH687" s="107"/>
      <c r="AI687" s="107"/>
      <c r="AJ687" s="101">
        <f t="shared" si="100"/>
        <v>0</v>
      </c>
    </row>
    <row r="688" spans="1:36" s="45" customFormat="1" ht="15.95" hidden="1" customHeight="1" thickTop="1" thickBot="1" x14ac:dyDescent="0.25">
      <c r="A688" s="52" t="s">
        <v>105</v>
      </c>
      <c r="B688" s="106">
        <f t="shared" si="98"/>
        <v>0</v>
      </c>
      <c r="C688" s="106">
        <f t="shared" si="99"/>
        <v>0</v>
      </c>
      <c r="D688" s="107"/>
      <c r="E688" s="107"/>
      <c r="F688" s="103"/>
      <c r="G688" s="107"/>
      <c r="H688" s="107"/>
      <c r="I688" s="103"/>
      <c r="J688" s="107"/>
      <c r="K688" s="107"/>
      <c r="L688" s="103"/>
      <c r="M688" s="107"/>
      <c r="N688" s="107"/>
      <c r="O688" s="103"/>
      <c r="P688" s="107"/>
      <c r="Q688" s="107"/>
      <c r="R688" s="103"/>
      <c r="S688" s="107"/>
      <c r="T688" s="107"/>
      <c r="U688" s="103"/>
      <c r="V688" s="107"/>
      <c r="W688" s="107"/>
      <c r="X688" s="103"/>
      <c r="Y688" s="107"/>
      <c r="Z688" s="107"/>
      <c r="AA688" s="103"/>
      <c r="AB688" s="107"/>
      <c r="AC688" s="107"/>
      <c r="AD688" s="103"/>
      <c r="AE688" s="107"/>
      <c r="AF688" s="107"/>
      <c r="AG688" s="103"/>
      <c r="AH688" s="107"/>
      <c r="AI688" s="107"/>
      <c r="AJ688" s="101">
        <f t="shared" si="100"/>
        <v>0</v>
      </c>
    </row>
    <row r="689" spans="1:36" ht="15.95" hidden="1" customHeight="1" thickTop="1" thickBot="1" x14ac:dyDescent="0.25">
      <c r="A689" s="52" t="s">
        <v>103</v>
      </c>
      <c r="B689" s="104">
        <f t="shared" si="98"/>
        <v>0</v>
      </c>
      <c r="C689" s="104">
        <f t="shared" si="99"/>
        <v>0</v>
      </c>
      <c r="D689" s="103"/>
      <c r="E689" s="103"/>
      <c r="F689" s="103"/>
      <c r="G689" s="103"/>
      <c r="H689" s="103"/>
      <c r="I689" s="103"/>
      <c r="J689" s="103"/>
      <c r="K689" s="103"/>
      <c r="L689" s="103"/>
      <c r="M689" s="103"/>
      <c r="N689" s="103"/>
      <c r="O689" s="103"/>
      <c r="P689" s="103"/>
      <c r="Q689" s="103"/>
      <c r="R689" s="103"/>
      <c r="S689" s="103"/>
      <c r="T689" s="103"/>
      <c r="U689" s="103"/>
      <c r="V689" s="103"/>
      <c r="W689" s="103"/>
      <c r="X689" s="103"/>
      <c r="Y689" s="103"/>
      <c r="Z689" s="103"/>
      <c r="AA689" s="103"/>
      <c r="AB689" s="103"/>
      <c r="AC689" s="103"/>
      <c r="AD689" s="103"/>
      <c r="AE689" s="103"/>
      <c r="AF689" s="103"/>
      <c r="AG689" s="103"/>
      <c r="AH689" s="103"/>
      <c r="AI689" s="103"/>
      <c r="AJ689" s="100">
        <f t="shared" si="100"/>
        <v>0</v>
      </c>
    </row>
    <row r="690" spans="1:36" ht="15.95" hidden="1" customHeight="1" thickTop="1" thickBot="1" x14ac:dyDescent="0.25">
      <c r="A690" s="52" t="s">
        <v>110</v>
      </c>
      <c r="B690" s="104">
        <f t="shared" si="98"/>
        <v>0</v>
      </c>
      <c r="C690" s="104">
        <f t="shared" si="99"/>
        <v>0</v>
      </c>
      <c r="D690" s="103"/>
      <c r="E690" s="103"/>
      <c r="F690" s="103"/>
      <c r="G690" s="103"/>
      <c r="H690" s="103"/>
      <c r="I690" s="103"/>
      <c r="J690" s="103"/>
      <c r="K690" s="103"/>
      <c r="L690" s="103"/>
      <c r="M690" s="103"/>
      <c r="N690" s="103"/>
      <c r="O690" s="103"/>
      <c r="P690" s="103"/>
      <c r="Q690" s="103"/>
      <c r="R690" s="103"/>
      <c r="S690" s="103"/>
      <c r="T690" s="103"/>
      <c r="U690" s="103"/>
      <c r="V690" s="103"/>
      <c r="W690" s="103"/>
      <c r="X690" s="103"/>
      <c r="Y690" s="103"/>
      <c r="Z690" s="103"/>
      <c r="AA690" s="103"/>
      <c r="AB690" s="103"/>
      <c r="AC690" s="103"/>
      <c r="AD690" s="103"/>
      <c r="AE690" s="103"/>
      <c r="AF690" s="103"/>
      <c r="AG690" s="103"/>
      <c r="AH690" s="103"/>
      <c r="AI690" s="103"/>
      <c r="AJ690" s="100">
        <f t="shared" si="100"/>
        <v>0</v>
      </c>
    </row>
    <row r="691" spans="1:36" ht="14.25" hidden="1" thickTop="1" thickBot="1" x14ac:dyDescent="0.25">
      <c r="A691" s="55" t="s">
        <v>19</v>
      </c>
      <c r="B691" s="66">
        <f>SUM(B653:B690)</f>
        <v>0</v>
      </c>
      <c r="C691" s="66">
        <f t="shared" ref="C691:AI691" si="101">SUM(C653:C690)</f>
        <v>0</v>
      </c>
      <c r="D691" s="66">
        <f t="shared" si="101"/>
        <v>0</v>
      </c>
      <c r="E691" s="66">
        <f t="shared" si="101"/>
        <v>0</v>
      </c>
      <c r="F691" s="66">
        <f t="shared" si="101"/>
        <v>0</v>
      </c>
      <c r="G691" s="66">
        <f t="shared" si="101"/>
        <v>0</v>
      </c>
      <c r="H691" s="66">
        <f t="shared" si="101"/>
        <v>0</v>
      </c>
      <c r="I691" s="66">
        <f t="shared" si="101"/>
        <v>0</v>
      </c>
      <c r="J691" s="66">
        <f t="shared" si="101"/>
        <v>0</v>
      </c>
      <c r="K691" s="66">
        <f t="shared" si="101"/>
        <v>0</v>
      </c>
      <c r="L691" s="66">
        <f t="shared" si="101"/>
        <v>0</v>
      </c>
      <c r="M691" s="66">
        <f t="shared" si="101"/>
        <v>0</v>
      </c>
      <c r="N691" s="66">
        <f t="shared" si="101"/>
        <v>0</v>
      </c>
      <c r="O691" s="66">
        <f t="shared" si="101"/>
        <v>0</v>
      </c>
      <c r="P691" s="66">
        <f t="shared" si="101"/>
        <v>0</v>
      </c>
      <c r="Q691" s="66">
        <f t="shared" si="101"/>
        <v>0</v>
      </c>
      <c r="R691" s="66">
        <f t="shared" si="101"/>
        <v>0</v>
      </c>
      <c r="S691" s="66">
        <f t="shared" si="101"/>
        <v>0</v>
      </c>
      <c r="T691" s="66">
        <f t="shared" si="101"/>
        <v>0</v>
      </c>
      <c r="U691" s="66">
        <f t="shared" si="101"/>
        <v>0</v>
      </c>
      <c r="V691" s="66">
        <f t="shared" si="101"/>
        <v>0</v>
      </c>
      <c r="W691" s="66">
        <f t="shared" si="101"/>
        <v>0</v>
      </c>
      <c r="X691" s="66">
        <f t="shared" si="101"/>
        <v>0</v>
      </c>
      <c r="Y691" s="66">
        <f t="shared" si="101"/>
        <v>0</v>
      </c>
      <c r="Z691" s="66">
        <f t="shared" si="101"/>
        <v>0</v>
      </c>
      <c r="AA691" s="66">
        <f t="shared" si="101"/>
        <v>0</v>
      </c>
      <c r="AB691" s="66">
        <f t="shared" si="101"/>
        <v>0</v>
      </c>
      <c r="AC691" s="66">
        <f t="shared" si="101"/>
        <v>0</v>
      </c>
      <c r="AD691" s="66">
        <f t="shared" si="101"/>
        <v>0</v>
      </c>
      <c r="AE691" s="66">
        <f t="shared" si="101"/>
        <v>0</v>
      </c>
      <c r="AF691" s="66">
        <f t="shared" si="101"/>
        <v>0</v>
      </c>
      <c r="AG691" s="66">
        <f t="shared" si="101"/>
        <v>0</v>
      </c>
      <c r="AH691" s="66">
        <f t="shared" si="101"/>
        <v>0</v>
      </c>
      <c r="AI691" s="66">
        <f t="shared" si="101"/>
        <v>0</v>
      </c>
      <c r="AJ691" s="102"/>
    </row>
    <row r="692" spans="1:36" ht="13.5" hidden="1" thickTop="1" x14ac:dyDescent="0.2">
      <c r="A692" s="34"/>
      <c r="B692" s="35"/>
      <c r="C692" s="34"/>
      <c r="D692" s="35"/>
      <c r="E692" s="34"/>
      <c r="F692" s="34"/>
      <c r="G692" s="35"/>
      <c r="H692" s="34"/>
      <c r="I692" s="34"/>
      <c r="J692" s="34"/>
      <c r="K692" s="34"/>
      <c r="L692" s="34"/>
      <c r="M692" s="34"/>
      <c r="N692" s="34"/>
      <c r="O692" s="34"/>
      <c r="P692" s="34"/>
      <c r="Q692" s="34"/>
      <c r="R692" s="34"/>
      <c r="S692" s="34"/>
      <c r="T692" s="34"/>
      <c r="U692" s="34"/>
      <c r="V692" s="34"/>
      <c r="W692" s="34"/>
      <c r="X692" s="34"/>
      <c r="Y692" s="34"/>
      <c r="Z692" s="34"/>
      <c r="AA692" s="34"/>
      <c r="AB692" s="34"/>
      <c r="AC692" s="34"/>
      <c r="AD692" s="34"/>
      <c r="AE692" s="34"/>
      <c r="AF692" s="34"/>
      <c r="AG692" s="34"/>
      <c r="AH692" s="34"/>
      <c r="AI692" s="34"/>
      <c r="AJ692" s="34"/>
    </row>
    <row r="693" spans="1:36" hidden="1" x14ac:dyDescent="0.2">
      <c r="A693" s="5" t="s">
        <v>38</v>
      </c>
      <c r="B693" s="195" t="e">
        <f>(C691/B694*100)</f>
        <v>#DIV/0!</v>
      </c>
      <c r="C693" s="195"/>
      <c r="D693" s="195" t="e">
        <f>(E691/D694*100)</f>
        <v>#DIV/0!</v>
      </c>
      <c r="E693" s="195"/>
      <c r="F693" s="36"/>
      <c r="G693" s="195" t="e">
        <f>(H691/G694*100)</f>
        <v>#DIV/0!</v>
      </c>
      <c r="H693" s="195"/>
      <c r="I693" s="36"/>
      <c r="J693" s="195" t="e">
        <f>(K691/J694*100)</f>
        <v>#DIV/0!</v>
      </c>
      <c r="K693" s="195"/>
      <c r="L693" s="36"/>
      <c r="M693" s="195" t="e">
        <f>(N691/M694*100)</f>
        <v>#DIV/0!</v>
      </c>
      <c r="N693" s="195"/>
      <c r="O693" s="36"/>
      <c r="P693" s="195" t="e">
        <f>(Q691/P694*100)</f>
        <v>#DIV/0!</v>
      </c>
      <c r="Q693" s="195"/>
      <c r="R693" s="36"/>
      <c r="S693" s="195" t="e">
        <f>(T691/S694*100)</f>
        <v>#DIV/0!</v>
      </c>
      <c r="T693" s="195"/>
      <c r="U693" s="36"/>
      <c r="V693" s="195" t="e">
        <f>(W691/V694*100)</f>
        <v>#DIV/0!</v>
      </c>
      <c r="W693" s="195"/>
      <c r="X693" s="36"/>
      <c r="Y693" s="195" t="e">
        <f>(Z691/Y694*100)</f>
        <v>#DIV/0!</v>
      </c>
      <c r="Z693" s="195"/>
      <c r="AA693" s="36"/>
      <c r="AB693" s="195" t="e">
        <f>(AC691/AB694*100)</f>
        <v>#DIV/0!</v>
      </c>
      <c r="AC693" s="195"/>
      <c r="AD693" s="36"/>
      <c r="AE693" s="195" t="e">
        <f>(AF691/AE694*100)</f>
        <v>#DIV/0!</v>
      </c>
      <c r="AF693" s="195"/>
      <c r="AG693" s="36"/>
      <c r="AH693" s="195" t="e">
        <f>(AI691/AH694*100)</f>
        <v>#DIV/0!</v>
      </c>
      <c r="AI693" s="195"/>
      <c r="AJ693" s="36"/>
    </row>
    <row r="694" spans="1:36" hidden="1" x14ac:dyDescent="0.2">
      <c r="A694" s="5" t="s">
        <v>39</v>
      </c>
      <c r="B694" s="193">
        <f>(B691+C691)</f>
        <v>0</v>
      </c>
      <c r="C694" s="194"/>
      <c r="D694" s="193">
        <f>(D691+E691)</f>
        <v>0</v>
      </c>
      <c r="E694" s="194"/>
      <c r="F694" s="37"/>
      <c r="G694" s="193">
        <f>(G691+H691)</f>
        <v>0</v>
      </c>
      <c r="H694" s="194"/>
      <c r="I694" s="37"/>
      <c r="J694" s="193">
        <f>(J691+K691)</f>
        <v>0</v>
      </c>
      <c r="K694" s="194"/>
      <c r="L694" s="37"/>
      <c r="M694" s="193">
        <f>(M691+N691)</f>
        <v>0</v>
      </c>
      <c r="N694" s="194"/>
      <c r="O694" s="37"/>
      <c r="P694" s="193">
        <f>(P691+Q691)</f>
        <v>0</v>
      </c>
      <c r="Q694" s="194"/>
      <c r="R694" s="37"/>
      <c r="S694" s="193">
        <f>(S691+T691)</f>
        <v>0</v>
      </c>
      <c r="T694" s="194"/>
      <c r="U694" s="37"/>
      <c r="V694" s="193">
        <f>(V691+W691)</f>
        <v>0</v>
      </c>
      <c r="W694" s="194"/>
      <c r="X694" s="37"/>
      <c r="Y694" s="193">
        <f>(Y691+Z691)</f>
        <v>0</v>
      </c>
      <c r="Z694" s="194"/>
      <c r="AA694" s="37"/>
      <c r="AB694" s="193">
        <f>(AB691+AC691)</f>
        <v>0</v>
      </c>
      <c r="AC694" s="194"/>
      <c r="AD694" s="37"/>
      <c r="AE694" s="193">
        <f>(AE691+AF691)</f>
        <v>0</v>
      </c>
      <c r="AF694" s="194"/>
      <c r="AG694" s="37"/>
      <c r="AH694" s="193">
        <f>(AH691+AI691)</f>
        <v>0</v>
      </c>
      <c r="AI694" s="194"/>
      <c r="AJ694" s="37"/>
    </row>
    <row r="695" spans="1:36" hidden="1" x14ac:dyDescent="0.2">
      <c r="A695" s="5" t="s">
        <v>40</v>
      </c>
      <c r="B695" s="195" t="e">
        <f>SUM(D695:AI695)</f>
        <v>#DIV/0!</v>
      </c>
      <c r="C695" s="194"/>
      <c r="D695" s="195" t="e">
        <f>(D694/B694*100)</f>
        <v>#DIV/0!</v>
      </c>
      <c r="E695" s="195"/>
      <c r="F695" s="36"/>
      <c r="G695" s="195" t="e">
        <f>(G694/B694*100)</f>
        <v>#DIV/0!</v>
      </c>
      <c r="H695" s="195"/>
      <c r="I695" s="36"/>
      <c r="J695" s="195" t="e">
        <f>(J694/B694*100)</f>
        <v>#DIV/0!</v>
      </c>
      <c r="K695" s="195"/>
      <c r="L695" s="36"/>
      <c r="M695" s="195" t="e">
        <f>(M694/B694*100)</f>
        <v>#DIV/0!</v>
      </c>
      <c r="N695" s="195"/>
      <c r="O695" s="36"/>
      <c r="P695" s="195" t="e">
        <f>(P694/B694*100)</f>
        <v>#DIV/0!</v>
      </c>
      <c r="Q695" s="195"/>
      <c r="R695" s="36"/>
      <c r="S695" s="195" t="e">
        <f>(S694/B694*100)</f>
        <v>#DIV/0!</v>
      </c>
      <c r="T695" s="195"/>
      <c r="U695" s="36"/>
      <c r="V695" s="195" t="e">
        <f>(V694/B694*100)</f>
        <v>#DIV/0!</v>
      </c>
      <c r="W695" s="195"/>
      <c r="X695" s="36"/>
      <c r="Y695" s="195" t="e">
        <f>(Y694/B694*100)</f>
        <v>#DIV/0!</v>
      </c>
      <c r="Z695" s="195"/>
      <c r="AA695" s="36"/>
      <c r="AB695" s="195" t="e">
        <f>(AB694/B694*100)</f>
        <v>#DIV/0!</v>
      </c>
      <c r="AC695" s="195"/>
      <c r="AD695" s="36"/>
      <c r="AE695" s="195" t="e">
        <f>(AE694/B694*100)</f>
        <v>#DIV/0!</v>
      </c>
      <c r="AF695" s="195"/>
      <c r="AG695" s="36"/>
      <c r="AH695" s="195" t="e">
        <f>(AH694/B694*100)</f>
        <v>#DIV/0!</v>
      </c>
      <c r="AI695" s="195"/>
      <c r="AJ695" s="36"/>
    </row>
    <row r="696" spans="1:36" hidden="1" x14ac:dyDescent="0.2">
      <c r="A696" s="112" t="s">
        <v>97</v>
      </c>
    </row>
    <row r="697" spans="1:36" hidden="1" x14ac:dyDescent="0.2">
      <c r="A697" s="112"/>
    </row>
    <row r="698" spans="1:36" hidden="1" x14ac:dyDescent="0.2">
      <c r="A698" s="112"/>
    </row>
    <row r="699" spans="1:36" hidden="1" x14ac:dyDescent="0.2">
      <c r="A699" s="112"/>
    </row>
    <row r="700" spans="1:36" hidden="1" x14ac:dyDescent="0.2">
      <c r="A700" s="112"/>
    </row>
    <row r="701" spans="1:36" hidden="1" x14ac:dyDescent="0.2">
      <c r="A701" s="112"/>
    </row>
    <row r="702" spans="1:36" hidden="1" x14ac:dyDescent="0.2">
      <c r="A702" s="112"/>
    </row>
    <row r="703" spans="1:36" hidden="1" x14ac:dyDescent="0.2">
      <c r="A703" s="112"/>
    </row>
    <row r="704" spans="1:36" ht="20.25" hidden="1" x14ac:dyDescent="0.3">
      <c r="A704" s="197" t="s">
        <v>42</v>
      </c>
      <c r="B704" s="197"/>
      <c r="C704" s="197"/>
      <c r="D704" s="197"/>
      <c r="E704" s="197"/>
      <c r="F704" s="197"/>
      <c r="G704" s="197"/>
      <c r="H704" s="197"/>
      <c r="I704" s="197"/>
      <c r="J704" s="197"/>
      <c r="K704" s="197"/>
      <c r="L704" s="197"/>
      <c r="M704" s="197"/>
      <c r="N704" s="197"/>
      <c r="O704" s="197"/>
      <c r="P704" s="197"/>
      <c r="Q704" s="197"/>
      <c r="R704" s="197"/>
      <c r="S704" s="197"/>
      <c r="T704" s="197"/>
      <c r="U704" s="197"/>
      <c r="V704" s="197"/>
      <c r="W704" s="197"/>
      <c r="X704" s="197"/>
      <c r="Y704" s="197"/>
      <c r="Z704" s="197"/>
      <c r="AA704" s="197"/>
      <c r="AB704" s="197"/>
      <c r="AC704" s="197"/>
      <c r="AD704" s="197"/>
      <c r="AE704" s="197"/>
      <c r="AF704" s="197"/>
      <c r="AG704" s="197"/>
      <c r="AH704" s="197"/>
      <c r="AI704" s="197"/>
    </row>
    <row r="705" spans="1:36" hidden="1" x14ac:dyDescent="0.2">
      <c r="A705" s="198" t="s">
        <v>56</v>
      </c>
      <c r="B705" s="198"/>
      <c r="C705" s="198"/>
      <c r="D705" s="198"/>
      <c r="E705" s="198"/>
      <c r="F705" s="198"/>
      <c r="G705" s="198"/>
      <c r="H705" s="198"/>
      <c r="I705" s="198"/>
      <c r="J705" s="198"/>
      <c r="K705" s="198"/>
      <c r="L705" s="198"/>
      <c r="M705" s="198"/>
      <c r="N705" s="198"/>
      <c r="O705" s="198"/>
      <c r="P705" s="198"/>
      <c r="Q705" s="198"/>
      <c r="R705" s="198"/>
      <c r="S705" s="198"/>
      <c r="T705" s="198"/>
      <c r="U705" s="198"/>
      <c r="V705" s="198"/>
      <c r="W705" s="198"/>
      <c r="X705" s="198"/>
      <c r="Y705" s="198"/>
      <c r="Z705" s="198"/>
      <c r="AA705" s="198"/>
      <c r="AB705" s="198"/>
      <c r="AC705" s="198"/>
      <c r="AD705" s="198"/>
      <c r="AE705" s="198"/>
      <c r="AF705" s="198"/>
      <c r="AG705" s="198"/>
      <c r="AH705" s="198"/>
      <c r="AI705" s="198"/>
    </row>
    <row r="706" spans="1:36" hidden="1" x14ac:dyDescent="0.2">
      <c r="A706" s="199" t="s">
        <v>136</v>
      </c>
      <c r="B706" s="200"/>
      <c r="C706" s="200"/>
      <c r="D706" s="200"/>
      <c r="E706" s="200"/>
      <c r="F706" s="200"/>
      <c r="G706" s="200"/>
      <c r="H706" s="200"/>
      <c r="I706" s="200"/>
      <c r="J706" s="200"/>
      <c r="K706" s="200"/>
      <c r="L706" s="200"/>
      <c r="M706" s="200"/>
      <c r="N706" s="200"/>
      <c r="O706" s="200"/>
      <c r="P706" s="200"/>
      <c r="Q706" s="200"/>
      <c r="R706" s="200"/>
      <c r="S706" s="200"/>
      <c r="T706" s="200"/>
      <c r="U706" s="200"/>
      <c r="V706" s="200"/>
      <c r="W706" s="200"/>
      <c r="X706" s="200"/>
      <c r="Y706" s="200"/>
      <c r="Z706" s="200"/>
      <c r="AA706" s="200"/>
      <c r="AB706" s="200"/>
      <c r="AC706" s="200"/>
      <c r="AD706" s="200"/>
      <c r="AE706" s="200"/>
      <c r="AF706" s="200"/>
      <c r="AG706" s="200"/>
      <c r="AH706" s="200"/>
      <c r="AI706" s="200"/>
    </row>
    <row r="707" spans="1:36" hidden="1" x14ac:dyDescent="0.2">
      <c r="A707" s="198" t="s">
        <v>113</v>
      </c>
      <c r="B707" s="198"/>
      <c r="C707" s="198"/>
      <c r="D707" s="198"/>
      <c r="E707" s="198"/>
      <c r="F707" s="198"/>
      <c r="G707" s="198"/>
      <c r="H707" s="198"/>
      <c r="I707" s="198"/>
      <c r="J707" s="198"/>
      <c r="K707" s="198"/>
      <c r="L707" s="198"/>
      <c r="M707" s="198"/>
      <c r="N707" s="198"/>
      <c r="O707" s="198"/>
      <c r="P707" s="198"/>
      <c r="Q707" s="198"/>
      <c r="R707" s="198"/>
      <c r="S707" s="198"/>
      <c r="T707" s="198"/>
      <c r="U707" s="198"/>
      <c r="V707" s="198"/>
      <c r="W707" s="198"/>
      <c r="X707" s="198"/>
      <c r="Y707" s="198"/>
      <c r="Z707" s="198"/>
      <c r="AA707" s="198"/>
      <c r="AB707" s="198"/>
      <c r="AC707" s="198"/>
      <c r="AD707" s="198"/>
      <c r="AE707" s="198"/>
      <c r="AF707" s="198"/>
      <c r="AG707" s="198"/>
      <c r="AH707" s="198"/>
      <c r="AI707" s="198"/>
    </row>
    <row r="708" spans="1:36" hidden="1" x14ac:dyDescent="0.2">
      <c r="A708" s="33"/>
      <c r="B708" s="33"/>
      <c r="C708" s="33"/>
      <c r="D708" s="33"/>
      <c r="E708" s="33"/>
      <c r="F708" s="33"/>
      <c r="G708" s="33"/>
      <c r="H708" s="33"/>
      <c r="I708" s="33"/>
      <c r="J708" s="33"/>
      <c r="K708" s="33"/>
      <c r="L708" s="33"/>
      <c r="M708" s="33"/>
      <c r="N708" s="33"/>
      <c r="O708" s="33"/>
      <c r="P708" s="33"/>
      <c r="Q708" s="33"/>
      <c r="R708" s="33"/>
      <c r="S708" s="33"/>
      <c r="T708" s="33"/>
      <c r="U708" s="33"/>
      <c r="V708" s="33"/>
      <c r="W708" s="33"/>
      <c r="X708" s="33"/>
      <c r="Y708" s="33"/>
      <c r="Z708" s="33"/>
      <c r="AA708" s="33"/>
      <c r="AB708" s="33"/>
      <c r="AC708" s="33"/>
      <c r="AD708" s="33"/>
      <c r="AE708" s="33"/>
      <c r="AF708" s="33"/>
      <c r="AG708" s="33"/>
      <c r="AH708" s="33"/>
      <c r="AI708" s="33"/>
      <c r="AJ708" s="33"/>
    </row>
    <row r="709" spans="1:36" ht="13.5" hidden="1" thickBot="1" x14ac:dyDescent="0.25"/>
    <row r="710" spans="1:36" ht="21.75" hidden="1" customHeight="1" thickTop="1" thickBot="1" x14ac:dyDescent="0.25">
      <c r="A710" s="192" t="s">
        <v>33</v>
      </c>
      <c r="B710" s="196" t="s">
        <v>0</v>
      </c>
      <c r="C710" s="196"/>
      <c r="D710" s="196" t="s">
        <v>12</v>
      </c>
      <c r="E710" s="196"/>
      <c r="F710" s="159"/>
      <c r="G710" s="196" t="s">
        <v>13</v>
      </c>
      <c r="H710" s="196"/>
      <c r="I710" s="159"/>
      <c r="J710" s="196" t="s">
        <v>14</v>
      </c>
      <c r="K710" s="196"/>
      <c r="L710" s="159"/>
      <c r="M710" s="196" t="s">
        <v>15</v>
      </c>
      <c r="N710" s="196"/>
      <c r="O710" s="159"/>
      <c r="P710" s="196" t="s">
        <v>27</v>
      </c>
      <c r="Q710" s="196"/>
      <c r="R710" s="159"/>
      <c r="S710" s="196" t="s">
        <v>35</v>
      </c>
      <c r="T710" s="196"/>
      <c r="U710" s="159"/>
      <c r="V710" s="196" t="s">
        <v>16</v>
      </c>
      <c r="W710" s="196"/>
      <c r="X710" s="159"/>
      <c r="Y710" s="196" t="s">
        <v>68</v>
      </c>
      <c r="Z710" s="196"/>
      <c r="AA710" s="159"/>
      <c r="AB710" s="196" t="s">
        <v>34</v>
      </c>
      <c r="AC710" s="196"/>
      <c r="AD710" s="159"/>
      <c r="AE710" s="196" t="s">
        <v>17</v>
      </c>
      <c r="AF710" s="196"/>
      <c r="AG710" s="159"/>
      <c r="AH710" s="196" t="s">
        <v>18</v>
      </c>
      <c r="AI710" s="196"/>
      <c r="AJ710" s="74"/>
    </row>
    <row r="711" spans="1:36" ht="25.5" hidden="1" thickTop="1" thickBot="1" x14ac:dyDescent="0.25">
      <c r="A711" s="201"/>
      <c r="B711" s="159" t="s">
        <v>28</v>
      </c>
      <c r="C711" s="159" t="s">
        <v>25</v>
      </c>
      <c r="D711" s="159" t="s">
        <v>28</v>
      </c>
      <c r="E711" s="159" t="s">
        <v>25</v>
      </c>
      <c r="F711" s="159"/>
      <c r="G711" s="159" t="s">
        <v>28</v>
      </c>
      <c r="H711" s="159" t="s">
        <v>25</v>
      </c>
      <c r="I711" s="159"/>
      <c r="J711" s="159" t="s">
        <v>28</v>
      </c>
      <c r="K711" s="159" t="s">
        <v>25</v>
      </c>
      <c r="L711" s="159"/>
      <c r="M711" s="159" t="s">
        <v>28</v>
      </c>
      <c r="N711" s="159" t="s">
        <v>25</v>
      </c>
      <c r="O711" s="159"/>
      <c r="P711" s="159" t="s">
        <v>28</v>
      </c>
      <c r="Q711" s="159" t="s">
        <v>25</v>
      </c>
      <c r="R711" s="159"/>
      <c r="S711" s="159" t="s">
        <v>28</v>
      </c>
      <c r="T711" s="159" t="s">
        <v>25</v>
      </c>
      <c r="U711" s="159"/>
      <c r="V711" s="159" t="s">
        <v>28</v>
      </c>
      <c r="W711" s="159" t="s">
        <v>25</v>
      </c>
      <c r="X711" s="159"/>
      <c r="Y711" s="159" t="s">
        <v>28</v>
      </c>
      <c r="Z711" s="159" t="s">
        <v>25</v>
      </c>
      <c r="AA711" s="159"/>
      <c r="AB711" s="159" t="s">
        <v>28</v>
      </c>
      <c r="AC711" s="159" t="s">
        <v>25</v>
      </c>
      <c r="AD711" s="159"/>
      <c r="AE711" s="159" t="s">
        <v>28</v>
      </c>
      <c r="AF711" s="159" t="s">
        <v>25</v>
      </c>
      <c r="AG711" s="159"/>
      <c r="AH711" s="159" t="s">
        <v>28</v>
      </c>
      <c r="AI711" s="159" t="s">
        <v>25</v>
      </c>
      <c r="AJ711" s="74"/>
    </row>
    <row r="712" spans="1:36" s="157" customFormat="1" ht="15.95" hidden="1" customHeight="1" thickTop="1" thickBot="1" x14ac:dyDescent="0.25">
      <c r="A712" s="103" t="s">
        <v>90</v>
      </c>
      <c r="B712" s="106">
        <f t="shared" ref="B712:B747" si="102">(D712+G712+J712+M712+P712+S712+V712+Y712+AB712+AE712+AH712)</f>
        <v>0</v>
      </c>
      <c r="C712" s="106">
        <f t="shared" ref="C712:C747" si="103">(E712+H712+K712+N712+Q712+T712+W712+Z712+AC712+AF712+AI712)</f>
        <v>0</v>
      </c>
      <c r="D712" s="103"/>
      <c r="E712" s="103"/>
      <c r="F712" s="103"/>
      <c r="G712" s="103"/>
      <c r="H712" s="103"/>
      <c r="I712" s="103"/>
      <c r="J712" s="103"/>
      <c r="K712" s="103"/>
      <c r="L712" s="103"/>
      <c r="M712" s="103"/>
      <c r="N712" s="103"/>
      <c r="O712" s="103"/>
      <c r="P712" s="103"/>
      <c r="Q712" s="103"/>
      <c r="R712" s="103"/>
      <c r="S712" s="103"/>
      <c r="T712" s="103"/>
      <c r="U712" s="103"/>
      <c r="V712" s="103"/>
      <c r="W712" s="103"/>
      <c r="X712" s="103"/>
      <c r="Y712" s="103"/>
      <c r="Z712" s="103"/>
      <c r="AA712" s="103"/>
      <c r="AB712" s="103"/>
      <c r="AC712" s="103"/>
      <c r="AD712" s="103"/>
      <c r="AE712" s="103"/>
      <c r="AF712" s="103"/>
      <c r="AG712" s="103"/>
      <c r="AH712" s="103"/>
      <c r="AI712" s="103"/>
      <c r="AJ712" s="156">
        <f>AH712+AI712</f>
        <v>0</v>
      </c>
    </row>
    <row r="713" spans="1:36" s="45" customFormat="1" ht="15.95" hidden="1" customHeight="1" thickTop="1" thickBot="1" x14ac:dyDescent="0.25">
      <c r="A713" s="52" t="s">
        <v>122</v>
      </c>
      <c r="B713" s="106">
        <f t="shared" si="102"/>
        <v>0</v>
      </c>
      <c r="C713" s="106">
        <f t="shared" si="103"/>
        <v>0</v>
      </c>
      <c r="D713" s="107"/>
      <c r="E713" s="107"/>
      <c r="F713" s="103"/>
      <c r="G713" s="107"/>
      <c r="H713" s="107"/>
      <c r="I713" s="103"/>
      <c r="J713" s="107"/>
      <c r="K713" s="107"/>
      <c r="L713" s="103"/>
      <c r="M713" s="107"/>
      <c r="N713" s="107"/>
      <c r="O713" s="103"/>
      <c r="P713" s="107"/>
      <c r="Q713" s="107"/>
      <c r="R713" s="103"/>
      <c r="S713" s="107"/>
      <c r="T713" s="107"/>
      <c r="U713" s="103"/>
      <c r="V713" s="107"/>
      <c r="W713" s="107"/>
      <c r="X713" s="103"/>
      <c r="Y713" s="107"/>
      <c r="Z713" s="107"/>
      <c r="AA713" s="103"/>
      <c r="AB713" s="107"/>
      <c r="AC713" s="107"/>
      <c r="AD713" s="103"/>
      <c r="AE713" s="107"/>
      <c r="AF713" s="107"/>
      <c r="AG713" s="103"/>
      <c r="AH713" s="107"/>
      <c r="AI713" s="107"/>
      <c r="AJ713" s="101">
        <f t="shared" ref="AJ713:AJ749" si="104">AH713+AI713</f>
        <v>0</v>
      </c>
    </row>
    <row r="714" spans="1:36" s="45" customFormat="1" ht="15.95" hidden="1" customHeight="1" thickTop="1" thickBot="1" x14ac:dyDescent="0.25">
      <c r="A714" s="52" t="s">
        <v>99</v>
      </c>
      <c r="B714" s="106">
        <f t="shared" si="102"/>
        <v>0</v>
      </c>
      <c r="C714" s="106">
        <f t="shared" si="103"/>
        <v>0</v>
      </c>
      <c r="D714" s="107"/>
      <c r="E714" s="107"/>
      <c r="F714" s="103"/>
      <c r="G714" s="107"/>
      <c r="H714" s="107"/>
      <c r="I714" s="103"/>
      <c r="J714" s="107"/>
      <c r="K714" s="107"/>
      <c r="L714" s="103"/>
      <c r="M714" s="107"/>
      <c r="N714" s="107"/>
      <c r="O714" s="103"/>
      <c r="P714" s="107"/>
      <c r="Q714" s="107"/>
      <c r="R714" s="103"/>
      <c r="S714" s="107"/>
      <c r="T714" s="107"/>
      <c r="U714" s="103"/>
      <c r="V714" s="107"/>
      <c r="W714" s="107"/>
      <c r="X714" s="103"/>
      <c r="Y714" s="107"/>
      <c r="Z714" s="107"/>
      <c r="AA714" s="103"/>
      <c r="AB714" s="107"/>
      <c r="AC714" s="107"/>
      <c r="AD714" s="103"/>
      <c r="AE714" s="107"/>
      <c r="AF714" s="107"/>
      <c r="AG714" s="103"/>
      <c r="AH714" s="107"/>
      <c r="AI714" s="107"/>
      <c r="AJ714" s="101">
        <f t="shared" si="104"/>
        <v>0</v>
      </c>
    </row>
    <row r="715" spans="1:36" s="45" customFormat="1" ht="15.95" hidden="1" customHeight="1" thickTop="1" thickBot="1" x14ac:dyDescent="0.25">
      <c r="A715" s="52" t="s">
        <v>96</v>
      </c>
      <c r="B715" s="106">
        <f t="shared" si="102"/>
        <v>0</v>
      </c>
      <c r="C715" s="106">
        <f t="shared" si="103"/>
        <v>0</v>
      </c>
      <c r="D715" s="107"/>
      <c r="E715" s="107"/>
      <c r="F715" s="103"/>
      <c r="G715" s="107"/>
      <c r="H715" s="107"/>
      <c r="I715" s="103"/>
      <c r="J715" s="107"/>
      <c r="K715" s="107"/>
      <c r="L715" s="103"/>
      <c r="M715" s="107"/>
      <c r="N715" s="107"/>
      <c r="O715" s="103"/>
      <c r="P715" s="107"/>
      <c r="Q715" s="107"/>
      <c r="R715" s="103"/>
      <c r="S715" s="107"/>
      <c r="T715" s="107"/>
      <c r="U715" s="103"/>
      <c r="V715" s="107"/>
      <c r="W715" s="107"/>
      <c r="X715" s="103"/>
      <c r="Y715" s="107"/>
      <c r="Z715" s="107"/>
      <c r="AA715" s="103"/>
      <c r="AB715" s="107"/>
      <c r="AC715" s="107"/>
      <c r="AD715" s="103"/>
      <c r="AE715" s="107"/>
      <c r="AF715" s="107"/>
      <c r="AG715" s="103"/>
      <c r="AH715" s="107"/>
      <c r="AI715" s="107"/>
      <c r="AJ715" s="101">
        <f t="shared" si="104"/>
        <v>0</v>
      </c>
    </row>
    <row r="716" spans="1:36" s="45" customFormat="1" ht="15.95" hidden="1" customHeight="1" thickTop="1" thickBot="1" x14ac:dyDescent="0.25">
      <c r="A716" s="52" t="s">
        <v>91</v>
      </c>
      <c r="B716" s="106">
        <f t="shared" si="102"/>
        <v>0</v>
      </c>
      <c r="C716" s="106">
        <f t="shared" si="103"/>
        <v>0</v>
      </c>
      <c r="D716" s="107"/>
      <c r="E716" s="107"/>
      <c r="F716" s="103"/>
      <c r="G716" s="107"/>
      <c r="H716" s="107"/>
      <c r="I716" s="103"/>
      <c r="J716" s="107"/>
      <c r="K716" s="107"/>
      <c r="L716" s="103"/>
      <c r="M716" s="107"/>
      <c r="N716" s="107"/>
      <c r="O716" s="103"/>
      <c r="P716" s="107"/>
      <c r="Q716" s="107"/>
      <c r="R716" s="103"/>
      <c r="S716" s="107"/>
      <c r="T716" s="107"/>
      <c r="U716" s="103"/>
      <c r="V716" s="107"/>
      <c r="W716" s="107"/>
      <c r="X716" s="103"/>
      <c r="Y716" s="107"/>
      <c r="Z716" s="107"/>
      <c r="AA716" s="103"/>
      <c r="AB716" s="107"/>
      <c r="AC716" s="107"/>
      <c r="AD716" s="103"/>
      <c r="AE716" s="107"/>
      <c r="AF716" s="107"/>
      <c r="AG716" s="103"/>
      <c r="AH716" s="107"/>
      <c r="AI716" s="107"/>
      <c r="AJ716" s="101">
        <f t="shared" si="104"/>
        <v>0</v>
      </c>
    </row>
    <row r="717" spans="1:36" ht="15.95" hidden="1" customHeight="1" thickTop="1" thickBot="1" x14ac:dyDescent="0.25">
      <c r="A717" s="52" t="s">
        <v>88</v>
      </c>
      <c r="B717" s="104">
        <f t="shared" si="102"/>
        <v>0</v>
      </c>
      <c r="C717" s="104">
        <f t="shared" si="103"/>
        <v>0</v>
      </c>
      <c r="D717" s="103"/>
      <c r="E717" s="103"/>
      <c r="F717" s="103"/>
      <c r="G717" s="103"/>
      <c r="H717" s="103"/>
      <c r="I717" s="103"/>
      <c r="J717" s="103"/>
      <c r="K717" s="103"/>
      <c r="L717" s="103"/>
      <c r="M717" s="103"/>
      <c r="N717" s="103"/>
      <c r="O717" s="103"/>
      <c r="P717" s="103"/>
      <c r="Q717" s="103"/>
      <c r="R717" s="103"/>
      <c r="S717" s="103"/>
      <c r="T717" s="103"/>
      <c r="U717" s="103"/>
      <c r="V717" s="103"/>
      <c r="W717" s="103"/>
      <c r="X717" s="103"/>
      <c r="Y717" s="103"/>
      <c r="Z717" s="103"/>
      <c r="AA717" s="103"/>
      <c r="AB717" s="103"/>
      <c r="AC717" s="103"/>
      <c r="AD717" s="103"/>
      <c r="AE717" s="103"/>
      <c r="AF717" s="103"/>
      <c r="AG717" s="103"/>
      <c r="AH717" s="103"/>
      <c r="AI717" s="103"/>
      <c r="AJ717" s="100">
        <f t="shared" si="104"/>
        <v>0</v>
      </c>
    </row>
    <row r="718" spans="1:36" s="45" customFormat="1" ht="15.95" hidden="1" customHeight="1" thickTop="1" thickBot="1" x14ac:dyDescent="0.25">
      <c r="A718" s="52" t="s">
        <v>93</v>
      </c>
      <c r="B718" s="106">
        <f t="shared" si="102"/>
        <v>0</v>
      </c>
      <c r="C718" s="106">
        <f t="shared" si="103"/>
        <v>0</v>
      </c>
      <c r="D718" s="107"/>
      <c r="E718" s="107"/>
      <c r="F718" s="103"/>
      <c r="G718" s="107"/>
      <c r="H718" s="107"/>
      <c r="I718" s="103"/>
      <c r="J718" s="107"/>
      <c r="K718" s="107"/>
      <c r="L718" s="103"/>
      <c r="M718" s="107"/>
      <c r="N718" s="107"/>
      <c r="O718" s="103"/>
      <c r="P718" s="107"/>
      <c r="Q718" s="107"/>
      <c r="R718" s="103"/>
      <c r="S718" s="107"/>
      <c r="T718" s="107"/>
      <c r="U718" s="103"/>
      <c r="V718" s="107"/>
      <c r="W718" s="107"/>
      <c r="X718" s="103"/>
      <c r="Y718" s="107"/>
      <c r="Z718" s="107"/>
      <c r="AA718" s="103"/>
      <c r="AB718" s="107"/>
      <c r="AC718" s="107"/>
      <c r="AD718" s="103"/>
      <c r="AE718" s="107"/>
      <c r="AF718" s="107"/>
      <c r="AG718" s="103"/>
      <c r="AH718" s="107"/>
      <c r="AI718" s="107"/>
      <c r="AJ718" s="101">
        <f t="shared" si="104"/>
        <v>0</v>
      </c>
    </row>
    <row r="719" spans="1:36" s="45" customFormat="1" ht="15.95" hidden="1" customHeight="1" thickTop="1" thickBot="1" x14ac:dyDescent="0.25">
      <c r="A719" s="52" t="s">
        <v>89</v>
      </c>
      <c r="B719" s="106">
        <f t="shared" si="102"/>
        <v>0</v>
      </c>
      <c r="C719" s="106">
        <f t="shared" si="103"/>
        <v>0</v>
      </c>
      <c r="D719" s="107"/>
      <c r="E719" s="107"/>
      <c r="F719" s="103"/>
      <c r="G719" s="107"/>
      <c r="H719" s="107"/>
      <c r="I719" s="103"/>
      <c r="J719" s="107"/>
      <c r="K719" s="107"/>
      <c r="L719" s="103"/>
      <c r="M719" s="107"/>
      <c r="N719" s="107"/>
      <c r="O719" s="103"/>
      <c r="P719" s="107"/>
      <c r="Q719" s="107"/>
      <c r="R719" s="103"/>
      <c r="S719" s="107"/>
      <c r="T719" s="107"/>
      <c r="U719" s="103"/>
      <c r="V719" s="107"/>
      <c r="W719" s="107"/>
      <c r="X719" s="103"/>
      <c r="Y719" s="107"/>
      <c r="Z719" s="107"/>
      <c r="AA719" s="103"/>
      <c r="AB719" s="107"/>
      <c r="AC719" s="107"/>
      <c r="AD719" s="103"/>
      <c r="AE719" s="107"/>
      <c r="AF719" s="107"/>
      <c r="AG719" s="103"/>
      <c r="AH719" s="107"/>
      <c r="AI719" s="154"/>
      <c r="AJ719" s="101">
        <f t="shared" si="104"/>
        <v>0</v>
      </c>
    </row>
    <row r="720" spans="1:36" s="45" customFormat="1" ht="15.95" hidden="1" customHeight="1" thickTop="1" thickBot="1" x14ac:dyDescent="0.25">
      <c r="A720" s="52" t="s">
        <v>78</v>
      </c>
      <c r="B720" s="106">
        <f t="shared" si="102"/>
        <v>0</v>
      </c>
      <c r="C720" s="106">
        <f t="shared" si="103"/>
        <v>0</v>
      </c>
      <c r="D720" s="107"/>
      <c r="E720" s="107"/>
      <c r="F720" s="103"/>
      <c r="G720" s="107"/>
      <c r="H720" s="107"/>
      <c r="I720" s="103"/>
      <c r="J720" s="107"/>
      <c r="K720" s="107"/>
      <c r="L720" s="103"/>
      <c r="M720" s="107"/>
      <c r="N720" s="107"/>
      <c r="O720" s="103"/>
      <c r="P720" s="107"/>
      <c r="Q720" s="107"/>
      <c r="R720" s="103"/>
      <c r="S720" s="107"/>
      <c r="T720" s="107"/>
      <c r="U720" s="103"/>
      <c r="V720" s="107"/>
      <c r="W720" s="107"/>
      <c r="X720" s="103"/>
      <c r="Y720" s="107"/>
      <c r="Z720" s="107"/>
      <c r="AA720" s="103"/>
      <c r="AB720" s="107"/>
      <c r="AC720" s="107"/>
      <c r="AD720" s="103"/>
      <c r="AE720" s="107"/>
      <c r="AF720" s="107"/>
      <c r="AG720" s="103"/>
      <c r="AH720" s="107"/>
      <c r="AI720" s="107"/>
      <c r="AJ720" s="101">
        <f t="shared" si="104"/>
        <v>0</v>
      </c>
    </row>
    <row r="721" spans="1:36" s="45" customFormat="1" ht="15.95" hidden="1" customHeight="1" thickTop="1" thickBot="1" x14ac:dyDescent="0.25">
      <c r="A721" s="52" t="s">
        <v>95</v>
      </c>
      <c r="B721" s="106">
        <f t="shared" si="102"/>
        <v>0</v>
      </c>
      <c r="C721" s="106">
        <f t="shared" si="103"/>
        <v>0</v>
      </c>
      <c r="D721" s="107"/>
      <c r="E721" s="107"/>
      <c r="F721" s="103"/>
      <c r="G721" s="107"/>
      <c r="H721" s="107"/>
      <c r="I721" s="103"/>
      <c r="J721" s="107"/>
      <c r="K721" s="107"/>
      <c r="L721" s="103"/>
      <c r="M721" s="107"/>
      <c r="N721" s="107"/>
      <c r="O721" s="103"/>
      <c r="P721" s="107"/>
      <c r="Q721" s="107"/>
      <c r="R721" s="103"/>
      <c r="S721" s="107"/>
      <c r="T721" s="107"/>
      <c r="U721" s="103"/>
      <c r="V721" s="107"/>
      <c r="W721" s="107"/>
      <c r="X721" s="103"/>
      <c r="Y721" s="107"/>
      <c r="Z721" s="107"/>
      <c r="AA721" s="103"/>
      <c r="AB721" s="107"/>
      <c r="AC721" s="107"/>
      <c r="AD721" s="103"/>
      <c r="AE721" s="107"/>
      <c r="AF721" s="107"/>
      <c r="AG721" s="103"/>
      <c r="AH721" s="107"/>
      <c r="AI721" s="107"/>
      <c r="AJ721" s="101">
        <f t="shared" si="104"/>
        <v>0</v>
      </c>
    </row>
    <row r="722" spans="1:36" s="45" customFormat="1" ht="15.95" hidden="1" customHeight="1" thickTop="1" thickBot="1" x14ac:dyDescent="0.25">
      <c r="A722" s="52" t="s">
        <v>98</v>
      </c>
      <c r="B722" s="106">
        <f t="shared" si="102"/>
        <v>0</v>
      </c>
      <c r="C722" s="106">
        <f t="shared" si="103"/>
        <v>0</v>
      </c>
      <c r="D722" s="107"/>
      <c r="E722" s="107"/>
      <c r="F722" s="103"/>
      <c r="G722" s="107"/>
      <c r="H722" s="107"/>
      <c r="I722" s="103"/>
      <c r="J722" s="107"/>
      <c r="K722" s="107"/>
      <c r="L722" s="103"/>
      <c r="M722" s="107"/>
      <c r="N722" s="107"/>
      <c r="O722" s="103"/>
      <c r="P722" s="107"/>
      <c r="Q722" s="107"/>
      <c r="R722" s="103"/>
      <c r="S722" s="107"/>
      <c r="T722" s="107"/>
      <c r="U722" s="103"/>
      <c r="V722" s="107"/>
      <c r="W722" s="107"/>
      <c r="X722" s="103"/>
      <c r="Y722" s="107"/>
      <c r="Z722" s="107"/>
      <c r="AA722" s="103"/>
      <c r="AB722" s="107"/>
      <c r="AC722" s="107"/>
      <c r="AD722" s="103"/>
      <c r="AE722" s="107"/>
      <c r="AF722" s="107"/>
      <c r="AG722" s="103"/>
      <c r="AH722" s="107"/>
      <c r="AI722" s="107"/>
      <c r="AJ722" s="101">
        <f t="shared" si="104"/>
        <v>0</v>
      </c>
    </row>
    <row r="723" spans="1:36" s="45" customFormat="1" ht="15.95" hidden="1" customHeight="1" thickTop="1" thickBot="1" x14ac:dyDescent="0.25">
      <c r="A723" s="52" t="s">
        <v>83</v>
      </c>
      <c r="B723" s="106">
        <f t="shared" si="102"/>
        <v>0</v>
      </c>
      <c r="C723" s="106">
        <f t="shared" si="103"/>
        <v>0</v>
      </c>
      <c r="D723" s="107"/>
      <c r="E723" s="107"/>
      <c r="F723" s="103"/>
      <c r="G723" s="107"/>
      <c r="H723" s="107"/>
      <c r="I723" s="103"/>
      <c r="J723" s="107"/>
      <c r="K723" s="107"/>
      <c r="L723" s="103"/>
      <c r="M723" s="107"/>
      <c r="N723" s="107"/>
      <c r="O723" s="103"/>
      <c r="P723" s="107"/>
      <c r="Q723" s="107"/>
      <c r="R723" s="103"/>
      <c r="S723" s="107"/>
      <c r="T723" s="107"/>
      <c r="U723" s="103"/>
      <c r="V723" s="107"/>
      <c r="W723" s="107"/>
      <c r="X723" s="103"/>
      <c r="Y723" s="107"/>
      <c r="Z723" s="107"/>
      <c r="AA723" s="103"/>
      <c r="AB723" s="107"/>
      <c r="AC723" s="107"/>
      <c r="AD723" s="103"/>
      <c r="AE723" s="107"/>
      <c r="AF723" s="107"/>
      <c r="AG723" s="103"/>
      <c r="AH723" s="107"/>
      <c r="AI723" s="107"/>
      <c r="AJ723" s="101">
        <f t="shared" si="104"/>
        <v>0</v>
      </c>
    </row>
    <row r="724" spans="1:36" s="45" customFormat="1" ht="15.95" hidden="1" customHeight="1" thickTop="1" thickBot="1" x14ac:dyDescent="0.25">
      <c r="A724" s="52" t="s">
        <v>85</v>
      </c>
      <c r="B724" s="106">
        <f t="shared" si="102"/>
        <v>0</v>
      </c>
      <c r="C724" s="106">
        <f t="shared" si="103"/>
        <v>0</v>
      </c>
      <c r="D724" s="107"/>
      <c r="E724" s="107"/>
      <c r="F724" s="103"/>
      <c r="G724" s="107"/>
      <c r="H724" s="107"/>
      <c r="I724" s="103"/>
      <c r="J724" s="107"/>
      <c r="K724" s="107"/>
      <c r="L724" s="103"/>
      <c r="M724" s="107"/>
      <c r="N724" s="107"/>
      <c r="O724" s="103"/>
      <c r="P724" s="107"/>
      <c r="Q724" s="107"/>
      <c r="R724" s="103"/>
      <c r="S724" s="107"/>
      <c r="T724" s="107"/>
      <c r="U724" s="103"/>
      <c r="V724" s="107"/>
      <c r="W724" s="107"/>
      <c r="X724" s="103"/>
      <c r="Y724" s="107"/>
      <c r="Z724" s="107"/>
      <c r="AA724" s="103"/>
      <c r="AB724" s="107"/>
      <c r="AC724" s="107"/>
      <c r="AD724" s="103"/>
      <c r="AE724" s="107"/>
      <c r="AF724" s="107"/>
      <c r="AG724" s="103"/>
      <c r="AH724" s="107"/>
      <c r="AI724" s="107"/>
      <c r="AJ724" s="101">
        <f t="shared" si="104"/>
        <v>0</v>
      </c>
    </row>
    <row r="725" spans="1:36" s="45" customFormat="1" ht="15.95" hidden="1" customHeight="1" thickTop="1" thickBot="1" x14ac:dyDescent="0.25">
      <c r="A725" s="52" t="s">
        <v>81</v>
      </c>
      <c r="B725" s="106">
        <f t="shared" si="102"/>
        <v>0</v>
      </c>
      <c r="C725" s="106">
        <f t="shared" si="103"/>
        <v>0</v>
      </c>
      <c r="D725" s="107"/>
      <c r="E725" s="107"/>
      <c r="F725" s="103"/>
      <c r="G725" s="107"/>
      <c r="H725" s="107"/>
      <c r="I725" s="103"/>
      <c r="J725" s="107"/>
      <c r="K725" s="107"/>
      <c r="L725" s="103"/>
      <c r="M725" s="107"/>
      <c r="N725" s="107"/>
      <c r="O725" s="103"/>
      <c r="P725" s="107"/>
      <c r="Q725" s="107"/>
      <c r="R725" s="103"/>
      <c r="S725" s="107"/>
      <c r="T725" s="107"/>
      <c r="U725" s="103"/>
      <c r="V725" s="107"/>
      <c r="W725" s="107"/>
      <c r="X725" s="103"/>
      <c r="Y725" s="107"/>
      <c r="Z725" s="107"/>
      <c r="AA725" s="103"/>
      <c r="AB725" s="107"/>
      <c r="AC725" s="107"/>
      <c r="AD725" s="103"/>
      <c r="AE725" s="107"/>
      <c r="AF725" s="107"/>
      <c r="AG725" s="103"/>
      <c r="AH725" s="107"/>
      <c r="AI725" s="107"/>
      <c r="AJ725" s="101">
        <f t="shared" si="104"/>
        <v>0</v>
      </c>
    </row>
    <row r="726" spans="1:36" s="45" customFormat="1" ht="15.95" hidden="1" customHeight="1" thickTop="1" thickBot="1" x14ac:dyDescent="0.25">
      <c r="A726" s="52" t="s">
        <v>80</v>
      </c>
      <c r="B726" s="106">
        <f t="shared" si="102"/>
        <v>0</v>
      </c>
      <c r="C726" s="106">
        <f t="shared" si="103"/>
        <v>0</v>
      </c>
      <c r="D726" s="107"/>
      <c r="E726" s="107"/>
      <c r="F726" s="103"/>
      <c r="G726" s="107"/>
      <c r="H726" s="107"/>
      <c r="I726" s="103"/>
      <c r="J726" s="107"/>
      <c r="K726" s="107"/>
      <c r="L726" s="103"/>
      <c r="M726" s="107"/>
      <c r="N726" s="107"/>
      <c r="O726" s="103"/>
      <c r="P726" s="107"/>
      <c r="Q726" s="107"/>
      <c r="R726" s="103"/>
      <c r="S726" s="107"/>
      <c r="T726" s="107"/>
      <c r="U726" s="103"/>
      <c r="V726" s="107"/>
      <c r="W726" s="107"/>
      <c r="X726" s="103"/>
      <c r="Y726" s="107"/>
      <c r="Z726" s="107"/>
      <c r="AA726" s="103"/>
      <c r="AB726" s="107"/>
      <c r="AC726" s="107"/>
      <c r="AD726" s="103"/>
      <c r="AE726" s="107"/>
      <c r="AF726" s="107"/>
      <c r="AG726" s="103"/>
      <c r="AH726" s="107"/>
      <c r="AI726" s="107"/>
      <c r="AJ726" s="101">
        <f t="shared" si="104"/>
        <v>0</v>
      </c>
    </row>
    <row r="727" spans="1:36" s="45" customFormat="1" ht="15.95" hidden="1" customHeight="1" thickTop="1" thickBot="1" x14ac:dyDescent="0.25">
      <c r="A727" s="52" t="s">
        <v>107</v>
      </c>
      <c r="B727" s="106">
        <f t="shared" si="102"/>
        <v>0</v>
      </c>
      <c r="C727" s="106">
        <f t="shared" si="103"/>
        <v>0</v>
      </c>
      <c r="D727" s="107"/>
      <c r="E727" s="107"/>
      <c r="F727" s="103"/>
      <c r="G727" s="107"/>
      <c r="H727" s="107"/>
      <c r="I727" s="103"/>
      <c r="J727" s="107"/>
      <c r="K727" s="107"/>
      <c r="L727" s="103"/>
      <c r="M727" s="107"/>
      <c r="N727" s="107"/>
      <c r="O727" s="103"/>
      <c r="P727" s="107"/>
      <c r="Q727" s="107"/>
      <c r="R727" s="103"/>
      <c r="S727" s="107"/>
      <c r="T727" s="107"/>
      <c r="U727" s="103"/>
      <c r="V727" s="107"/>
      <c r="W727" s="107"/>
      <c r="X727" s="103"/>
      <c r="Y727" s="107"/>
      <c r="Z727" s="107"/>
      <c r="AA727" s="103"/>
      <c r="AB727" s="107"/>
      <c r="AC727" s="107"/>
      <c r="AD727" s="103"/>
      <c r="AE727" s="107"/>
      <c r="AF727" s="107"/>
      <c r="AG727" s="103"/>
      <c r="AH727" s="107"/>
      <c r="AI727" s="107"/>
      <c r="AJ727" s="101">
        <f t="shared" si="104"/>
        <v>0</v>
      </c>
    </row>
    <row r="728" spans="1:36" ht="15.95" hidden="1" customHeight="1" thickTop="1" thickBot="1" x14ac:dyDescent="0.25">
      <c r="A728" s="52" t="s">
        <v>79</v>
      </c>
      <c r="B728" s="104">
        <f t="shared" si="102"/>
        <v>0</v>
      </c>
      <c r="C728" s="104">
        <f t="shared" si="103"/>
        <v>0</v>
      </c>
      <c r="D728" s="103"/>
      <c r="E728" s="103"/>
      <c r="F728" s="103"/>
      <c r="G728" s="103"/>
      <c r="H728" s="103"/>
      <c r="I728" s="103"/>
      <c r="J728" s="103"/>
      <c r="K728" s="103"/>
      <c r="L728" s="103"/>
      <c r="M728" s="103"/>
      <c r="N728" s="103"/>
      <c r="O728" s="103"/>
      <c r="P728" s="103"/>
      <c r="Q728" s="103"/>
      <c r="R728" s="103"/>
      <c r="S728" s="103"/>
      <c r="T728" s="103"/>
      <c r="U728" s="103"/>
      <c r="V728" s="103"/>
      <c r="W728" s="103"/>
      <c r="X728" s="103"/>
      <c r="Y728" s="103"/>
      <c r="Z728" s="103"/>
      <c r="AA728" s="103"/>
      <c r="AB728" s="103"/>
      <c r="AC728" s="103"/>
      <c r="AD728" s="103"/>
      <c r="AE728" s="103"/>
      <c r="AF728" s="103"/>
      <c r="AG728" s="103"/>
      <c r="AH728" s="103"/>
      <c r="AI728" s="103"/>
      <c r="AJ728" s="100">
        <f t="shared" si="104"/>
        <v>0</v>
      </c>
    </row>
    <row r="729" spans="1:36" s="45" customFormat="1" ht="15.95" hidden="1" customHeight="1" thickTop="1" thickBot="1" x14ac:dyDescent="0.25">
      <c r="A729" s="52" t="s">
        <v>84</v>
      </c>
      <c r="B729" s="106">
        <f t="shared" si="102"/>
        <v>0</v>
      </c>
      <c r="C729" s="106">
        <f t="shared" si="103"/>
        <v>0</v>
      </c>
      <c r="D729" s="107"/>
      <c r="E729" s="107"/>
      <c r="F729" s="103"/>
      <c r="G729" s="107"/>
      <c r="H729" s="107"/>
      <c r="I729" s="103"/>
      <c r="J729" s="107"/>
      <c r="K729" s="107"/>
      <c r="L729" s="103"/>
      <c r="M729" s="107"/>
      <c r="N729" s="107"/>
      <c r="O729" s="103"/>
      <c r="P729" s="107"/>
      <c r="Q729" s="107"/>
      <c r="R729" s="103"/>
      <c r="S729" s="107"/>
      <c r="T729" s="107"/>
      <c r="U729" s="103"/>
      <c r="V729" s="107"/>
      <c r="W729" s="107"/>
      <c r="X729" s="103"/>
      <c r="Y729" s="107"/>
      <c r="Z729" s="107"/>
      <c r="AA729" s="103"/>
      <c r="AB729" s="107"/>
      <c r="AC729" s="107"/>
      <c r="AD729" s="103"/>
      <c r="AE729" s="107"/>
      <c r="AF729" s="107"/>
      <c r="AG729" s="103"/>
      <c r="AH729" s="107"/>
      <c r="AI729" s="107"/>
      <c r="AJ729" s="101">
        <f t="shared" si="104"/>
        <v>0</v>
      </c>
    </row>
    <row r="730" spans="1:36" s="45" customFormat="1" ht="15.95" hidden="1" customHeight="1" thickTop="1" thickBot="1" x14ac:dyDescent="0.25">
      <c r="A730" s="52" t="s">
        <v>100</v>
      </c>
      <c r="B730" s="106">
        <f t="shared" si="102"/>
        <v>0</v>
      </c>
      <c r="C730" s="106">
        <f t="shared" si="103"/>
        <v>0</v>
      </c>
      <c r="D730" s="107"/>
      <c r="E730" s="107"/>
      <c r="F730" s="103"/>
      <c r="G730" s="107"/>
      <c r="H730" s="107"/>
      <c r="I730" s="103"/>
      <c r="J730" s="107"/>
      <c r="K730" s="107"/>
      <c r="L730" s="103"/>
      <c r="M730" s="107"/>
      <c r="N730" s="107"/>
      <c r="O730" s="103"/>
      <c r="P730" s="107"/>
      <c r="Q730" s="107"/>
      <c r="R730" s="103"/>
      <c r="S730" s="107"/>
      <c r="T730" s="107"/>
      <c r="U730" s="103"/>
      <c r="V730" s="107"/>
      <c r="W730" s="107"/>
      <c r="X730" s="103"/>
      <c r="Y730" s="107"/>
      <c r="Z730" s="107"/>
      <c r="AA730" s="103"/>
      <c r="AB730" s="107"/>
      <c r="AC730" s="107"/>
      <c r="AD730" s="103"/>
      <c r="AE730" s="107"/>
      <c r="AF730" s="107"/>
      <c r="AG730" s="103"/>
      <c r="AH730" s="107"/>
      <c r="AI730" s="107"/>
      <c r="AJ730" s="101">
        <f t="shared" si="104"/>
        <v>0</v>
      </c>
    </row>
    <row r="731" spans="1:36" s="45" customFormat="1" ht="15.95" hidden="1" customHeight="1" thickTop="1" thickBot="1" x14ac:dyDescent="0.25">
      <c r="A731" s="52" t="s">
        <v>92</v>
      </c>
      <c r="B731" s="106">
        <f t="shared" si="102"/>
        <v>0</v>
      </c>
      <c r="C731" s="106">
        <f t="shared" si="103"/>
        <v>0</v>
      </c>
      <c r="D731" s="107"/>
      <c r="E731" s="107"/>
      <c r="F731" s="103"/>
      <c r="G731" s="107"/>
      <c r="H731" s="107"/>
      <c r="I731" s="103"/>
      <c r="J731" s="107"/>
      <c r="K731" s="107"/>
      <c r="L731" s="103"/>
      <c r="M731" s="107"/>
      <c r="N731" s="107"/>
      <c r="O731" s="103"/>
      <c r="P731" s="107"/>
      <c r="Q731" s="107"/>
      <c r="R731" s="103"/>
      <c r="S731" s="107"/>
      <c r="T731" s="107"/>
      <c r="U731" s="103"/>
      <c r="V731" s="107"/>
      <c r="W731" s="107"/>
      <c r="X731" s="103"/>
      <c r="Y731" s="107"/>
      <c r="Z731" s="107"/>
      <c r="AA731" s="103"/>
      <c r="AB731" s="107"/>
      <c r="AC731" s="107"/>
      <c r="AD731" s="103"/>
      <c r="AE731" s="107"/>
      <c r="AF731" s="107"/>
      <c r="AG731" s="103"/>
      <c r="AH731" s="107"/>
      <c r="AI731" s="107"/>
      <c r="AJ731" s="101">
        <f t="shared" si="104"/>
        <v>0</v>
      </c>
    </row>
    <row r="732" spans="1:36" s="45" customFormat="1" ht="15.95" hidden="1" customHeight="1" thickTop="1" thickBot="1" x14ac:dyDescent="0.25">
      <c r="A732" s="52" t="s">
        <v>101</v>
      </c>
      <c r="B732" s="106">
        <f t="shared" si="102"/>
        <v>0</v>
      </c>
      <c r="C732" s="106">
        <f t="shared" si="103"/>
        <v>0</v>
      </c>
      <c r="D732" s="107"/>
      <c r="E732" s="107"/>
      <c r="F732" s="103"/>
      <c r="G732" s="107"/>
      <c r="H732" s="107"/>
      <c r="I732" s="103"/>
      <c r="J732" s="107"/>
      <c r="K732" s="107"/>
      <c r="L732" s="103"/>
      <c r="M732" s="107"/>
      <c r="N732" s="107"/>
      <c r="O732" s="103"/>
      <c r="P732" s="107"/>
      <c r="Q732" s="107"/>
      <c r="R732" s="103"/>
      <c r="S732" s="107"/>
      <c r="T732" s="107"/>
      <c r="U732" s="103"/>
      <c r="V732" s="107"/>
      <c r="W732" s="107"/>
      <c r="X732" s="103"/>
      <c r="Y732" s="107"/>
      <c r="Z732" s="107"/>
      <c r="AA732" s="103"/>
      <c r="AB732" s="107"/>
      <c r="AC732" s="107"/>
      <c r="AD732" s="103"/>
      <c r="AE732" s="107"/>
      <c r="AF732" s="107"/>
      <c r="AG732" s="103"/>
      <c r="AH732" s="107"/>
      <c r="AI732" s="107"/>
      <c r="AJ732" s="101">
        <f t="shared" si="104"/>
        <v>0</v>
      </c>
    </row>
    <row r="733" spans="1:36" s="45" customFormat="1" ht="15.95" hidden="1" customHeight="1" thickTop="1" thickBot="1" x14ac:dyDescent="0.25">
      <c r="A733" s="51" t="s">
        <v>115</v>
      </c>
      <c r="B733" s="106">
        <f t="shared" si="102"/>
        <v>0</v>
      </c>
      <c r="C733" s="106">
        <f t="shared" si="103"/>
        <v>0</v>
      </c>
      <c r="D733" s="107"/>
      <c r="E733" s="107"/>
      <c r="F733" s="103"/>
      <c r="G733" s="107"/>
      <c r="H733" s="107"/>
      <c r="I733" s="103"/>
      <c r="J733" s="107"/>
      <c r="K733" s="107"/>
      <c r="L733" s="103"/>
      <c r="M733" s="107"/>
      <c r="N733" s="107"/>
      <c r="O733" s="103"/>
      <c r="P733" s="107"/>
      <c r="Q733" s="107"/>
      <c r="R733" s="103"/>
      <c r="S733" s="107"/>
      <c r="T733" s="107"/>
      <c r="U733" s="103"/>
      <c r="V733" s="107"/>
      <c r="W733" s="107"/>
      <c r="X733" s="103"/>
      <c r="Y733" s="107"/>
      <c r="Z733" s="107"/>
      <c r="AA733" s="103"/>
      <c r="AB733" s="107"/>
      <c r="AC733" s="107"/>
      <c r="AD733" s="103"/>
      <c r="AE733" s="107"/>
      <c r="AF733" s="107"/>
      <c r="AG733" s="103"/>
      <c r="AH733" s="107"/>
      <c r="AI733" s="107"/>
      <c r="AJ733" s="101">
        <f t="shared" si="104"/>
        <v>0</v>
      </c>
    </row>
    <row r="734" spans="1:36" s="45" customFormat="1" ht="15.95" hidden="1" customHeight="1" thickTop="1" thickBot="1" x14ac:dyDescent="0.25">
      <c r="A734" s="52" t="s">
        <v>106</v>
      </c>
      <c r="B734" s="106">
        <f t="shared" si="102"/>
        <v>0</v>
      </c>
      <c r="C734" s="106">
        <f t="shared" si="103"/>
        <v>0</v>
      </c>
      <c r="D734" s="107"/>
      <c r="E734" s="107"/>
      <c r="F734" s="103"/>
      <c r="G734" s="107"/>
      <c r="H734" s="107"/>
      <c r="I734" s="103"/>
      <c r="J734" s="107"/>
      <c r="K734" s="107"/>
      <c r="L734" s="103"/>
      <c r="M734" s="107"/>
      <c r="N734" s="107"/>
      <c r="O734" s="103"/>
      <c r="P734" s="107"/>
      <c r="Q734" s="107"/>
      <c r="R734" s="103"/>
      <c r="S734" s="107"/>
      <c r="T734" s="107"/>
      <c r="U734" s="103"/>
      <c r="V734" s="107"/>
      <c r="W734" s="107"/>
      <c r="X734" s="103"/>
      <c r="Y734" s="107"/>
      <c r="Z734" s="107"/>
      <c r="AA734" s="103"/>
      <c r="AB734" s="107"/>
      <c r="AC734" s="107"/>
      <c r="AD734" s="103"/>
      <c r="AE734" s="107"/>
      <c r="AF734" s="107"/>
      <c r="AG734" s="103"/>
      <c r="AH734" s="107"/>
      <c r="AI734" s="107"/>
      <c r="AJ734" s="101">
        <f t="shared" si="104"/>
        <v>0</v>
      </c>
    </row>
    <row r="735" spans="1:36" s="45" customFormat="1" ht="15.95" hidden="1" customHeight="1" thickTop="1" thickBot="1" x14ac:dyDescent="0.25">
      <c r="A735" s="52" t="s">
        <v>82</v>
      </c>
      <c r="B735" s="106">
        <f t="shared" si="102"/>
        <v>0</v>
      </c>
      <c r="C735" s="106">
        <f t="shared" si="103"/>
        <v>0</v>
      </c>
      <c r="D735" s="107"/>
      <c r="E735" s="107"/>
      <c r="F735" s="103"/>
      <c r="G735" s="107"/>
      <c r="H735" s="107"/>
      <c r="I735" s="103"/>
      <c r="J735" s="107"/>
      <c r="K735" s="107"/>
      <c r="L735" s="103"/>
      <c r="M735" s="107"/>
      <c r="N735" s="107"/>
      <c r="O735" s="103"/>
      <c r="P735" s="107"/>
      <c r="Q735" s="107"/>
      <c r="R735" s="103"/>
      <c r="S735" s="107"/>
      <c r="T735" s="107"/>
      <c r="U735" s="103"/>
      <c r="V735" s="107"/>
      <c r="W735" s="107"/>
      <c r="X735" s="103"/>
      <c r="Y735" s="155"/>
      <c r="Z735" s="107"/>
      <c r="AA735" s="103"/>
      <c r="AB735" s="107"/>
      <c r="AC735" s="107"/>
      <c r="AD735" s="103"/>
      <c r="AE735" s="107"/>
      <c r="AF735" s="107"/>
      <c r="AG735" s="103"/>
      <c r="AH735" s="107"/>
      <c r="AI735" s="107"/>
      <c r="AJ735" s="101">
        <f t="shared" si="104"/>
        <v>0</v>
      </c>
    </row>
    <row r="736" spans="1:36" s="45" customFormat="1" ht="15.95" hidden="1" customHeight="1" thickTop="1" thickBot="1" x14ac:dyDescent="0.25">
      <c r="A736" s="52" t="s">
        <v>104</v>
      </c>
      <c r="B736" s="106">
        <f t="shared" si="102"/>
        <v>0</v>
      </c>
      <c r="C736" s="106">
        <f t="shared" si="103"/>
        <v>0</v>
      </c>
      <c r="D736" s="107"/>
      <c r="E736" s="107"/>
      <c r="F736" s="103"/>
      <c r="G736" s="107"/>
      <c r="H736" s="107"/>
      <c r="I736" s="103"/>
      <c r="J736" s="107"/>
      <c r="K736" s="107"/>
      <c r="L736" s="103"/>
      <c r="M736" s="107"/>
      <c r="N736" s="107"/>
      <c r="O736" s="103"/>
      <c r="P736" s="107"/>
      <c r="Q736" s="107"/>
      <c r="R736" s="103"/>
      <c r="S736" s="107"/>
      <c r="T736" s="107"/>
      <c r="U736" s="103"/>
      <c r="V736" s="107"/>
      <c r="W736" s="107"/>
      <c r="X736" s="103"/>
      <c r="Y736" s="107"/>
      <c r="Z736" s="107"/>
      <c r="AA736" s="103"/>
      <c r="AB736" s="107"/>
      <c r="AC736" s="107"/>
      <c r="AD736" s="103"/>
      <c r="AE736" s="107"/>
      <c r="AF736" s="107"/>
      <c r="AG736" s="103"/>
      <c r="AH736" s="107"/>
      <c r="AI736" s="107"/>
      <c r="AJ736" s="101">
        <f t="shared" si="104"/>
        <v>0</v>
      </c>
    </row>
    <row r="737" spans="1:36" s="45" customFormat="1" ht="15.95" hidden="1" customHeight="1" thickTop="1" thickBot="1" x14ac:dyDescent="0.25">
      <c r="A737" s="52" t="s">
        <v>114</v>
      </c>
      <c r="B737" s="106">
        <f t="shared" si="102"/>
        <v>0</v>
      </c>
      <c r="C737" s="106">
        <f t="shared" si="103"/>
        <v>0</v>
      </c>
      <c r="D737" s="107"/>
      <c r="E737" s="107"/>
      <c r="F737" s="103"/>
      <c r="G737" s="107"/>
      <c r="H737" s="107"/>
      <c r="I737" s="103"/>
      <c r="J737" s="107"/>
      <c r="K737" s="107"/>
      <c r="L737" s="103"/>
      <c r="M737" s="107"/>
      <c r="N737" s="107"/>
      <c r="O737" s="103"/>
      <c r="P737" s="107"/>
      <c r="Q737" s="107"/>
      <c r="R737" s="103"/>
      <c r="S737" s="107"/>
      <c r="T737" s="107"/>
      <c r="U737" s="103"/>
      <c r="V737" s="107"/>
      <c r="W737" s="107"/>
      <c r="X737" s="103"/>
      <c r="Y737" s="107"/>
      <c r="Z737" s="107"/>
      <c r="AA737" s="103"/>
      <c r="AB737" s="107"/>
      <c r="AC737" s="107"/>
      <c r="AD737" s="103"/>
      <c r="AE737" s="107"/>
      <c r="AF737" s="107"/>
      <c r="AG737" s="103"/>
      <c r="AH737" s="107"/>
      <c r="AI737" s="107"/>
      <c r="AJ737" s="101">
        <f t="shared" si="104"/>
        <v>0</v>
      </c>
    </row>
    <row r="738" spans="1:36" s="45" customFormat="1" ht="15.95" hidden="1" customHeight="1" thickTop="1" thickBot="1" x14ac:dyDescent="0.25">
      <c r="A738" s="52" t="s">
        <v>116</v>
      </c>
      <c r="B738" s="106">
        <f t="shared" si="102"/>
        <v>0</v>
      </c>
      <c r="C738" s="106">
        <f t="shared" si="103"/>
        <v>0</v>
      </c>
      <c r="D738" s="107"/>
      <c r="E738" s="107"/>
      <c r="F738" s="103"/>
      <c r="G738" s="107"/>
      <c r="H738" s="107"/>
      <c r="I738" s="103"/>
      <c r="J738" s="107"/>
      <c r="K738" s="107"/>
      <c r="L738" s="103"/>
      <c r="M738" s="107"/>
      <c r="N738" s="107"/>
      <c r="O738" s="103"/>
      <c r="P738" s="107"/>
      <c r="Q738" s="107"/>
      <c r="R738" s="103"/>
      <c r="S738" s="107"/>
      <c r="T738" s="107"/>
      <c r="U738" s="103"/>
      <c r="V738" s="107"/>
      <c r="W738" s="107"/>
      <c r="X738" s="103"/>
      <c r="Y738" s="107"/>
      <c r="Z738" s="107"/>
      <c r="AA738" s="103"/>
      <c r="AB738" s="107"/>
      <c r="AC738" s="107"/>
      <c r="AD738" s="103"/>
      <c r="AE738" s="107"/>
      <c r="AF738" s="107"/>
      <c r="AG738" s="103"/>
      <c r="AH738" s="107"/>
      <c r="AI738" s="107"/>
      <c r="AJ738" s="101">
        <f t="shared" si="104"/>
        <v>0</v>
      </c>
    </row>
    <row r="739" spans="1:36" s="45" customFormat="1" ht="15.95" hidden="1" customHeight="1" thickTop="1" thickBot="1" x14ac:dyDescent="0.25">
      <c r="A739" s="52" t="s">
        <v>119</v>
      </c>
      <c r="B739" s="106">
        <f t="shared" si="102"/>
        <v>0</v>
      </c>
      <c r="C739" s="106">
        <f t="shared" si="103"/>
        <v>0</v>
      </c>
      <c r="D739" s="107"/>
      <c r="E739" s="107"/>
      <c r="F739" s="103"/>
      <c r="G739" s="107"/>
      <c r="H739" s="107"/>
      <c r="I739" s="103"/>
      <c r="J739" s="107"/>
      <c r="K739" s="107"/>
      <c r="L739" s="103"/>
      <c r="M739" s="107"/>
      <c r="N739" s="107"/>
      <c r="O739" s="103"/>
      <c r="P739" s="107"/>
      <c r="Q739" s="107"/>
      <c r="R739" s="103"/>
      <c r="S739" s="107"/>
      <c r="T739" s="107"/>
      <c r="U739" s="103"/>
      <c r="V739" s="107"/>
      <c r="W739" s="107"/>
      <c r="X739" s="103"/>
      <c r="Y739" s="107"/>
      <c r="Z739" s="107"/>
      <c r="AA739" s="103"/>
      <c r="AB739" s="107"/>
      <c r="AC739" s="107"/>
      <c r="AD739" s="103"/>
      <c r="AE739" s="107"/>
      <c r="AF739" s="107"/>
      <c r="AG739" s="103"/>
      <c r="AH739" s="107"/>
      <c r="AI739" s="107"/>
      <c r="AJ739" s="101">
        <f t="shared" si="104"/>
        <v>0</v>
      </c>
    </row>
    <row r="740" spans="1:36" s="45" customFormat="1" ht="15.95" hidden="1" customHeight="1" thickTop="1" thickBot="1" x14ac:dyDescent="0.25">
      <c r="A740" s="52" t="s">
        <v>124</v>
      </c>
      <c r="B740" s="106">
        <f t="shared" si="102"/>
        <v>0</v>
      </c>
      <c r="C740" s="106">
        <f t="shared" si="103"/>
        <v>0</v>
      </c>
      <c r="D740" s="107"/>
      <c r="E740" s="107"/>
      <c r="F740" s="103"/>
      <c r="G740" s="107"/>
      <c r="H740" s="107"/>
      <c r="I740" s="103"/>
      <c r="J740" s="107"/>
      <c r="K740" s="107"/>
      <c r="L740" s="103"/>
      <c r="M740" s="107"/>
      <c r="N740" s="107"/>
      <c r="O740" s="103"/>
      <c r="P740" s="107"/>
      <c r="Q740" s="107"/>
      <c r="R740" s="103"/>
      <c r="S740" s="107"/>
      <c r="T740" s="107"/>
      <c r="U740" s="103"/>
      <c r="V740" s="107"/>
      <c r="W740" s="107"/>
      <c r="X740" s="103"/>
      <c r="Y740" s="107"/>
      <c r="Z740" s="107"/>
      <c r="AA740" s="103"/>
      <c r="AB740" s="107"/>
      <c r="AC740" s="107"/>
      <c r="AD740" s="103"/>
      <c r="AE740" s="107"/>
      <c r="AF740" s="107"/>
      <c r="AG740" s="103"/>
      <c r="AH740" s="107"/>
      <c r="AI740" s="107"/>
      <c r="AJ740" s="101">
        <f t="shared" si="104"/>
        <v>0</v>
      </c>
    </row>
    <row r="741" spans="1:36" s="45" customFormat="1" ht="15.95" hidden="1" customHeight="1" thickTop="1" thickBot="1" x14ac:dyDescent="0.25">
      <c r="A741" s="52" t="s">
        <v>102</v>
      </c>
      <c r="B741" s="106">
        <f t="shared" si="102"/>
        <v>0</v>
      </c>
      <c r="C741" s="106">
        <f t="shared" si="103"/>
        <v>0</v>
      </c>
      <c r="D741" s="107"/>
      <c r="E741" s="107"/>
      <c r="F741" s="103"/>
      <c r="G741" s="107"/>
      <c r="H741" s="107"/>
      <c r="I741" s="103"/>
      <c r="J741" s="107"/>
      <c r="K741" s="107"/>
      <c r="L741" s="103"/>
      <c r="M741" s="107"/>
      <c r="N741" s="107"/>
      <c r="O741" s="103"/>
      <c r="P741" s="107"/>
      <c r="Q741" s="107"/>
      <c r="R741" s="103"/>
      <c r="S741" s="107"/>
      <c r="T741" s="107"/>
      <c r="U741" s="103"/>
      <c r="V741" s="107"/>
      <c r="W741" s="107"/>
      <c r="X741" s="103"/>
      <c r="Y741" s="107"/>
      <c r="Z741" s="107"/>
      <c r="AA741" s="103"/>
      <c r="AB741" s="107"/>
      <c r="AC741" s="107"/>
      <c r="AD741" s="103"/>
      <c r="AE741" s="107"/>
      <c r="AF741" s="107"/>
      <c r="AG741" s="103"/>
      <c r="AH741" s="107"/>
      <c r="AI741" s="107"/>
      <c r="AJ741" s="101">
        <f t="shared" si="104"/>
        <v>0</v>
      </c>
    </row>
    <row r="742" spans="1:36" s="45" customFormat="1" ht="15.95" hidden="1" customHeight="1" thickTop="1" thickBot="1" x14ac:dyDescent="0.25">
      <c r="A742" s="51" t="s">
        <v>109</v>
      </c>
      <c r="B742" s="106">
        <f t="shared" si="102"/>
        <v>0</v>
      </c>
      <c r="C742" s="106">
        <f t="shared" si="103"/>
        <v>0</v>
      </c>
      <c r="D742" s="107"/>
      <c r="E742" s="107"/>
      <c r="F742" s="103"/>
      <c r="G742" s="107"/>
      <c r="H742" s="107"/>
      <c r="I742" s="103"/>
      <c r="J742" s="107"/>
      <c r="K742" s="107"/>
      <c r="L742" s="103"/>
      <c r="M742" s="107"/>
      <c r="N742" s="107"/>
      <c r="O742" s="103"/>
      <c r="P742" s="107"/>
      <c r="Q742" s="107"/>
      <c r="R742" s="103"/>
      <c r="S742" s="107"/>
      <c r="T742" s="107"/>
      <c r="U742" s="103"/>
      <c r="V742" s="107"/>
      <c r="W742" s="107"/>
      <c r="X742" s="103"/>
      <c r="Y742" s="107"/>
      <c r="Z742" s="107"/>
      <c r="AA742" s="103"/>
      <c r="AB742" s="107"/>
      <c r="AC742" s="107"/>
      <c r="AD742" s="103"/>
      <c r="AE742" s="107"/>
      <c r="AF742" s="107"/>
      <c r="AG742" s="103"/>
      <c r="AH742" s="107"/>
      <c r="AI742" s="107"/>
      <c r="AJ742" s="101">
        <f t="shared" si="104"/>
        <v>0</v>
      </c>
    </row>
    <row r="743" spans="1:36" s="45" customFormat="1" ht="15.95" hidden="1" customHeight="1" thickTop="1" thickBot="1" x14ac:dyDescent="0.25">
      <c r="A743" s="52" t="s">
        <v>123</v>
      </c>
      <c r="B743" s="106">
        <f t="shared" si="102"/>
        <v>0</v>
      </c>
      <c r="C743" s="106">
        <f t="shared" si="103"/>
        <v>0</v>
      </c>
      <c r="D743" s="107"/>
      <c r="E743" s="107"/>
      <c r="F743" s="103"/>
      <c r="G743" s="107"/>
      <c r="H743" s="107"/>
      <c r="I743" s="103"/>
      <c r="J743" s="107"/>
      <c r="K743" s="107"/>
      <c r="L743" s="103"/>
      <c r="M743" s="107"/>
      <c r="N743" s="107"/>
      <c r="O743" s="103"/>
      <c r="P743" s="107"/>
      <c r="Q743" s="107"/>
      <c r="R743" s="103"/>
      <c r="S743" s="107"/>
      <c r="T743" s="107"/>
      <c r="U743" s="103"/>
      <c r="V743" s="107"/>
      <c r="W743" s="107"/>
      <c r="X743" s="103"/>
      <c r="Y743" s="107"/>
      <c r="Z743" s="107"/>
      <c r="AA743" s="103"/>
      <c r="AB743" s="107"/>
      <c r="AC743" s="107"/>
      <c r="AD743" s="103"/>
      <c r="AE743" s="107"/>
      <c r="AF743" s="107"/>
      <c r="AG743" s="103"/>
      <c r="AH743" s="107"/>
      <c r="AI743" s="107"/>
      <c r="AJ743" s="101">
        <f t="shared" si="104"/>
        <v>0</v>
      </c>
    </row>
    <row r="744" spans="1:36" s="45" customFormat="1" ht="15.95" hidden="1" customHeight="1" thickTop="1" thickBot="1" x14ac:dyDescent="0.25">
      <c r="A744" s="52" t="s">
        <v>118</v>
      </c>
      <c r="B744" s="106">
        <f t="shared" si="102"/>
        <v>0</v>
      </c>
      <c r="C744" s="106">
        <f t="shared" si="103"/>
        <v>0</v>
      </c>
      <c r="D744" s="107"/>
      <c r="E744" s="107"/>
      <c r="F744" s="103"/>
      <c r="G744" s="107"/>
      <c r="H744" s="107"/>
      <c r="I744" s="103"/>
      <c r="J744" s="107"/>
      <c r="K744" s="107"/>
      <c r="L744" s="103"/>
      <c r="M744" s="107"/>
      <c r="N744" s="107"/>
      <c r="O744" s="103"/>
      <c r="P744" s="107"/>
      <c r="Q744" s="107"/>
      <c r="R744" s="103"/>
      <c r="S744" s="107"/>
      <c r="T744" s="107"/>
      <c r="U744" s="103"/>
      <c r="V744" s="107"/>
      <c r="W744" s="107"/>
      <c r="X744" s="103"/>
      <c r="Y744" s="107"/>
      <c r="Z744" s="107"/>
      <c r="AA744" s="103"/>
      <c r="AB744" s="107"/>
      <c r="AC744" s="107"/>
      <c r="AD744" s="103"/>
      <c r="AE744" s="107"/>
      <c r="AF744" s="107"/>
      <c r="AG744" s="103"/>
      <c r="AH744" s="107"/>
      <c r="AI744" s="107"/>
      <c r="AJ744" s="101">
        <f t="shared" si="104"/>
        <v>0</v>
      </c>
    </row>
    <row r="745" spans="1:36" s="45" customFormat="1" ht="15.95" hidden="1" customHeight="1" thickTop="1" thickBot="1" x14ac:dyDescent="0.25">
      <c r="A745" s="52" t="s">
        <v>120</v>
      </c>
      <c r="B745" s="106">
        <f t="shared" si="102"/>
        <v>0</v>
      </c>
      <c r="C745" s="106">
        <f t="shared" si="103"/>
        <v>0</v>
      </c>
      <c r="D745" s="107"/>
      <c r="E745" s="107"/>
      <c r="F745" s="103"/>
      <c r="G745" s="107"/>
      <c r="H745" s="107"/>
      <c r="I745" s="103"/>
      <c r="J745" s="107"/>
      <c r="K745" s="107"/>
      <c r="L745" s="103"/>
      <c r="M745" s="107"/>
      <c r="N745" s="107"/>
      <c r="O745" s="103"/>
      <c r="P745" s="107"/>
      <c r="Q745" s="107"/>
      <c r="R745" s="103"/>
      <c r="S745" s="107"/>
      <c r="T745" s="107"/>
      <c r="U745" s="103"/>
      <c r="V745" s="107"/>
      <c r="W745" s="107"/>
      <c r="X745" s="103"/>
      <c r="Y745" s="107"/>
      <c r="Z745" s="107"/>
      <c r="AA745" s="103"/>
      <c r="AB745" s="107"/>
      <c r="AC745" s="107"/>
      <c r="AD745" s="103"/>
      <c r="AE745" s="107"/>
      <c r="AF745" s="107"/>
      <c r="AG745" s="103"/>
      <c r="AH745" s="107"/>
      <c r="AI745" s="107"/>
      <c r="AJ745" s="101">
        <f t="shared" si="104"/>
        <v>0</v>
      </c>
    </row>
    <row r="746" spans="1:36" s="45" customFormat="1" ht="15.95" hidden="1" customHeight="1" thickTop="1" thickBot="1" x14ac:dyDescent="0.25">
      <c r="A746" s="52" t="s">
        <v>163</v>
      </c>
      <c r="B746" s="106">
        <f t="shared" si="102"/>
        <v>0</v>
      </c>
      <c r="C746" s="106">
        <f t="shared" si="103"/>
        <v>0</v>
      </c>
      <c r="D746" s="107"/>
      <c r="E746" s="107"/>
      <c r="F746" s="103"/>
      <c r="G746" s="107"/>
      <c r="H746" s="107"/>
      <c r="I746" s="103"/>
      <c r="J746" s="107"/>
      <c r="K746" s="107"/>
      <c r="L746" s="103"/>
      <c r="M746" s="107"/>
      <c r="N746" s="107"/>
      <c r="O746" s="103"/>
      <c r="P746" s="107"/>
      <c r="Q746" s="107"/>
      <c r="R746" s="103"/>
      <c r="S746" s="107"/>
      <c r="T746" s="107"/>
      <c r="U746" s="103"/>
      <c r="V746" s="107"/>
      <c r="W746" s="107"/>
      <c r="X746" s="103"/>
      <c r="Y746" s="107"/>
      <c r="Z746" s="107"/>
      <c r="AA746" s="103"/>
      <c r="AB746" s="107"/>
      <c r="AC746" s="107"/>
      <c r="AD746" s="103"/>
      <c r="AE746" s="107"/>
      <c r="AF746" s="107"/>
      <c r="AG746" s="103"/>
      <c r="AH746" s="107"/>
      <c r="AI746" s="107"/>
      <c r="AJ746" s="101">
        <f t="shared" si="104"/>
        <v>0</v>
      </c>
    </row>
    <row r="747" spans="1:36" s="45" customFormat="1" ht="15.95" hidden="1" customHeight="1" thickTop="1" thickBot="1" x14ac:dyDescent="0.25">
      <c r="A747" s="52" t="s">
        <v>105</v>
      </c>
      <c r="B747" s="106">
        <f t="shared" si="102"/>
        <v>0</v>
      </c>
      <c r="C747" s="106">
        <f t="shared" si="103"/>
        <v>0</v>
      </c>
      <c r="D747" s="107"/>
      <c r="E747" s="107"/>
      <c r="F747" s="103"/>
      <c r="G747" s="107"/>
      <c r="H747" s="107"/>
      <c r="I747" s="103"/>
      <c r="J747" s="107"/>
      <c r="K747" s="107"/>
      <c r="L747" s="103"/>
      <c r="M747" s="107"/>
      <c r="N747" s="107"/>
      <c r="O747" s="103"/>
      <c r="P747" s="107"/>
      <c r="Q747" s="107"/>
      <c r="R747" s="103"/>
      <c r="S747" s="107"/>
      <c r="T747" s="107"/>
      <c r="U747" s="103"/>
      <c r="V747" s="107"/>
      <c r="W747" s="107"/>
      <c r="X747" s="103"/>
      <c r="Y747" s="107"/>
      <c r="Z747" s="107"/>
      <c r="AA747" s="103"/>
      <c r="AB747" s="107"/>
      <c r="AC747" s="107"/>
      <c r="AD747" s="103"/>
      <c r="AE747" s="107"/>
      <c r="AF747" s="107"/>
      <c r="AG747" s="103"/>
      <c r="AH747" s="107"/>
      <c r="AI747" s="107"/>
      <c r="AJ747" s="101">
        <f t="shared" si="104"/>
        <v>0</v>
      </c>
    </row>
    <row r="748" spans="1:36" s="45" customFormat="1" ht="15.95" hidden="1" customHeight="1" thickTop="1" thickBot="1" x14ac:dyDescent="0.25">
      <c r="A748" s="52" t="s">
        <v>103</v>
      </c>
      <c r="B748" s="106">
        <f>(D748+G748+J748+M748+P748+S748+V748+Y748+AB748+AE748+AH748)</f>
        <v>0</v>
      </c>
      <c r="C748" s="106">
        <f>(E748+H748+K748+N748+Q748+T748+W748+Z748+AC748+AF748+AI748)</f>
        <v>0</v>
      </c>
      <c r="D748" s="107"/>
      <c r="E748" s="107"/>
      <c r="F748" s="103"/>
      <c r="G748" s="107"/>
      <c r="H748" s="107"/>
      <c r="I748" s="103"/>
      <c r="J748" s="107"/>
      <c r="K748" s="107"/>
      <c r="L748" s="103"/>
      <c r="M748" s="107"/>
      <c r="N748" s="107"/>
      <c r="O748" s="103"/>
      <c r="P748" s="107"/>
      <c r="Q748" s="107"/>
      <c r="R748" s="103"/>
      <c r="S748" s="107"/>
      <c r="T748" s="107"/>
      <c r="U748" s="103"/>
      <c r="V748" s="107"/>
      <c r="W748" s="107"/>
      <c r="X748" s="103"/>
      <c r="Y748" s="107"/>
      <c r="Z748" s="107"/>
      <c r="AA748" s="103"/>
      <c r="AB748" s="107"/>
      <c r="AC748" s="107"/>
      <c r="AD748" s="103"/>
      <c r="AE748" s="107"/>
      <c r="AF748" s="107"/>
      <c r="AG748" s="103"/>
      <c r="AH748" s="107"/>
      <c r="AI748" s="107"/>
      <c r="AJ748" s="101">
        <f t="shared" si="104"/>
        <v>0</v>
      </c>
    </row>
    <row r="749" spans="1:36" s="45" customFormat="1" ht="15.95" hidden="1" customHeight="1" thickTop="1" thickBot="1" x14ac:dyDescent="0.25">
      <c r="A749" s="52" t="s">
        <v>110</v>
      </c>
      <c r="B749" s="106">
        <f>(D749+G749+J749+M749+P749+S749+V749+Y749+AB749+AE749+AH749)</f>
        <v>0</v>
      </c>
      <c r="C749" s="106">
        <f>(E749+H749+K749+N749+Q749+T749+W749+Z749+AC749+AF749+AI749)</f>
        <v>0</v>
      </c>
      <c r="D749" s="107"/>
      <c r="E749" s="107"/>
      <c r="F749" s="103"/>
      <c r="G749" s="107"/>
      <c r="H749" s="107"/>
      <c r="I749" s="103"/>
      <c r="J749" s="107"/>
      <c r="K749" s="107"/>
      <c r="L749" s="103"/>
      <c r="M749" s="107"/>
      <c r="N749" s="107"/>
      <c r="O749" s="103"/>
      <c r="P749" s="107"/>
      <c r="Q749" s="107"/>
      <c r="R749" s="103"/>
      <c r="S749" s="107"/>
      <c r="T749" s="107"/>
      <c r="U749" s="103"/>
      <c r="V749" s="107"/>
      <c r="W749" s="107"/>
      <c r="X749" s="103"/>
      <c r="Y749" s="107"/>
      <c r="Z749" s="107"/>
      <c r="AA749" s="103"/>
      <c r="AB749" s="107"/>
      <c r="AC749" s="107"/>
      <c r="AD749" s="103"/>
      <c r="AE749" s="107"/>
      <c r="AF749" s="107"/>
      <c r="AG749" s="103"/>
      <c r="AH749" s="107"/>
      <c r="AI749" s="107"/>
      <c r="AJ749" s="101">
        <f t="shared" si="104"/>
        <v>0</v>
      </c>
    </row>
    <row r="750" spans="1:36" ht="14.25" hidden="1" thickTop="1" thickBot="1" x14ac:dyDescent="0.25">
      <c r="A750" s="150" t="s">
        <v>19</v>
      </c>
      <c r="B750" s="151">
        <f>SUM(B712:B749)</f>
        <v>0</v>
      </c>
      <c r="C750" s="151">
        <f>SUM(C712:C749)</f>
        <v>0</v>
      </c>
      <c r="D750" s="151">
        <f>SUM(D712:D749)</f>
        <v>0</v>
      </c>
      <c r="E750" s="151">
        <f t="shared" ref="E750:AI750" si="105">SUM(E712:E749)</f>
        <v>0</v>
      </c>
      <c r="F750" s="151">
        <f t="shared" si="105"/>
        <v>0</v>
      </c>
      <c r="G750" s="151">
        <f t="shared" si="105"/>
        <v>0</v>
      </c>
      <c r="H750" s="151">
        <f t="shared" si="105"/>
        <v>0</v>
      </c>
      <c r="I750" s="151">
        <f t="shared" si="105"/>
        <v>0</v>
      </c>
      <c r="J750" s="151">
        <f t="shared" si="105"/>
        <v>0</v>
      </c>
      <c r="K750" s="151">
        <f t="shared" si="105"/>
        <v>0</v>
      </c>
      <c r="L750" s="151">
        <f t="shared" si="105"/>
        <v>0</v>
      </c>
      <c r="M750" s="151">
        <f t="shared" si="105"/>
        <v>0</v>
      </c>
      <c r="N750" s="151">
        <f t="shared" si="105"/>
        <v>0</v>
      </c>
      <c r="O750" s="151">
        <f t="shared" si="105"/>
        <v>0</v>
      </c>
      <c r="P750" s="151">
        <f t="shared" si="105"/>
        <v>0</v>
      </c>
      <c r="Q750" s="151">
        <f t="shared" si="105"/>
        <v>0</v>
      </c>
      <c r="R750" s="151">
        <f t="shared" si="105"/>
        <v>0</v>
      </c>
      <c r="S750" s="151">
        <f t="shared" si="105"/>
        <v>0</v>
      </c>
      <c r="T750" s="151">
        <f t="shared" si="105"/>
        <v>0</v>
      </c>
      <c r="U750" s="151">
        <f t="shared" si="105"/>
        <v>0</v>
      </c>
      <c r="V750" s="151">
        <f t="shared" si="105"/>
        <v>0</v>
      </c>
      <c r="W750" s="151">
        <f t="shared" si="105"/>
        <v>0</v>
      </c>
      <c r="X750" s="151">
        <f t="shared" si="105"/>
        <v>0</v>
      </c>
      <c r="Y750" s="151">
        <f t="shared" si="105"/>
        <v>0</v>
      </c>
      <c r="Z750" s="151">
        <f t="shared" si="105"/>
        <v>0</v>
      </c>
      <c r="AA750" s="151">
        <f t="shared" si="105"/>
        <v>0</v>
      </c>
      <c r="AB750" s="151">
        <f t="shared" si="105"/>
        <v>0</v>
      </c>
      <c r="AC750" s="151">
        <f t="shared" si="105"/>
        <v>0</v>
      </c>
      <c r="AD750" s="151">
        <f t="shared" si="105"/>
        <v>0</v>
      </c>
      <c r="AE750" s="151">
        <f t="shared" si="105"/>
        <v>0</v>
      </c>
      <c r="AF750" s="151">
        <f t="shared" si="105"/>
        <v>0</v>
      </c>
      <c r="AG750" s="151">
        <f t="shared" si="105"/>
        <v>0</v>
      </c>
      <c r="AH750" s="151">
        <f t="shared" si="105"/>
        <v>0</v>
      </c>
      <c r="AI750" s="151">
        <f t="shared" si="105"/>
        <v>0</v>
      </c>
      <c r="AJ750" s="149"/>
    </row>
    <row r="751" spans="1:36" ht="13.5" hidden="1" thickTop="1" x14ac:dyDescent="0.2">
      <c r="A751" s="34"/>
      <c r="B751" s="35"/>
      <c r="C751" s="34"/>
      <c r="D751" s="35"/>
      <c r="E751" s="34"/>
      <c r="F751" s="34"/>
      <c r="G751" s="35"/>
      <c r="H751" s="34"/>
      <c r="I751" s="34"/>
      <c r="J751" s="34"/>
      <c r="K751" s="34"/>
      <c r="L751" s="34"/>
      <c r="M751" s="34"/>
      <c r="N751" s="34"/>
      <c r="O751" s="34"/>
      <c r="P751" s="34"/>
      <c r="Q751" s="34"/>
      <c r="R751" s="34"/>
      <c r="S751" s="34"/>
      <c r="T751" s="34"/>
      <c r="U751" s="34"/>
      <c r="V751" s="34"/>
      <c r="W751" s="34"/>
      <c r="X751" s="34"/>
      <c r="Y751" s="34"/>
      <c r="Z751" s="34"/>
      <c r="AA751" s="34"/>
      <c r="AB751" s="34"/>
      <c r="AC751" s="34"/>
      <c r="AD751" s="34"/>
      <c r="AE751" s="34"/>
      <c r="AF751" s="34"/>
      <c r="AG751" s="34"/>
      <c r="AH751" s="34"/>
      <c r="AI751" s="34"/>
      <c r="AJ751" s="34"/>
    </row>
    <row r="752" spans="1:36" hidden="1" x14ac:dyDescent="0.2">
      <c r="A752" s="5" t="s">
        <v>38</v>
      </c>
      <c r="B752" s="195" t="e">
        <f>(C750/B753*100)</f>
        <v>#DIV/0!</v>
      </c>
      <c r="C752" s="195"/>
      <c r="D752" s="195" t="e">
        <f>(E750/D753*100)</f>
        <v>#DIV/0!</v>
      </c>
      <c r="E752" s="195"/>
      <c r="F752" s="36"/>
      <c r="G752" s="195" t="e">
        <f>(H750/G753*100)</f>
        <v>#DIV/0!</v>
      </c>
      <c r="H752" s="195"/>
      <c r="I752" s="36"/>
      <c r="J752" s="195" t="e">
        <f>(K750/J753*100)</f>
        <v>#DIV/0!</v>
      </c>
      <c r="K752" s="195"/>
      <c r="L752" s="36"/>
      <c r="M752" s="195" t="e">
        <f>(N750/M753*100)</f>
        <v>#DIV/0!</v>
      </c>
      <c r="N752" s="195"/>
      <c r="O752" s="36"/>
      <c r="P752" s="195" t="e">
        <f>(Q750/P753*100)</f>
        <v>#DIV/0!</v>
      </c>
      <c r="Q752" s="195"/>
      <c r="R752" s="36"/>
      <c r="S752" s="195" t="e">
        <f>(T750/S753*100)</f>
        <v>#DIV/0!</v>
      </c>
      <c r="T752" s="195"/>
      <c r="U752" s="36"/>
      <c r="V752" s="195" t="e">
        <f>(W750/V753*100)</f>
        <v>#DIV/0!</v>
      </c>
      <c r="W752" s="195"/>
      <c r="X752" s="36"/>
      <c r="Y752" s="195" t="e">
        <f>(Z750/Y753*100)</f>
        <v>#DIV/0!</v>
      </c>
      <c r="Z752" s="195"/>
      <c r="AA752" s="36"/>
      <c r="AB752" s="195" t="e">
        <f>(AC750/AB753*100)</f>
        <v>#DIV/0!</v>
      </c>
      <c r="AC752" s="195"/>
      <c r="AD752" s="36"/>
      <c r="AE752" s="195" t="e">
        <f>(AF750/AE753*100)</f>
        <v>#DIV/0!</v>
      </c>
      <c r="AF752" s="195"/>
      <c r="AG752" s="36"/>
      <c r="AH752" s="195" t="e">
        <f>(AI750/AH753*100)</f>
        <v>#DIV/0!</v>
      </c>
      <c r="AI752" s="195"/>
      <c r="AJ752" s="36"/>
    </row>
    <row r="753" spans="1:36" hidden="1" x14ac:dyDescent="0.2">
      <c r="A753" s="5" t="s">
        <v>39</v>
      </c>
      <c r="B753" s="193">
        <f>(B750+C750)</f>
        <v>0</v>
      </c>
      <c r="C753" s="194"/>
      <c r="D753" s="193">
        <f>(D750+E750)</f>
        <v>0</v>
      </c>
      <c r="E753" s="194"/>
      <c r="F753" s="37"/>
      <c r="G753" s="193">
        <f>(G750+H750)</f>
        <v>0</v>
      </c>
      <c r="H753" s="194"/>
      <c r="I753" s="37"/>
      <c r="J753" s="193">
        <f>(J750+K750)</f>
        <v>0</v>
      </c>
      <c r="K753" s="194"/>
      <c r="L753" s="37"/>
      <c r="M753" s="193">
        <f>(M750+N750)</f>
        <v>0</v>
      </c>
      <c r="N753" s="194"/>
      <c r="O753" s="37"/>
      <c r="P753" s="193">
        <f>(P750+Q750)</f>
        <v>0</v>
      </c>
      <c r="Q753" s="194"/>
      <c r="R753" s="37"/>
      <c r="S753" s="193">
        <f>(S750+T750)</f>
        <v>0</v>
      </c>
      <c r="T753" s="194"/>
      <c r="U753" s="37"/>
      <c r="V753" s="193">
        <f>(V750+W750)</f>
        <v>0</v>
      </c>
      <c r="W753" s="194"/>
      <c r="X753" s="37"/>
      <c r="Y753" s="193">
        <f>(Y750+Z750)</f>
        <v>0</v>
      </c>
      <c r="Z753" s="194"/>
      <c r="AA753" s="37"/>
      <c r="AB753" s="193">
        <f>(AB750+AC750)</f>
        <v>0</v>
      </c>
      <c r="AC753" s="194"/>
      <c r="AD753" s="37"/>
      <c r="AE753" s="193">
        <f>(AE750+AF750)</f>
        <v>0</v>
      </c>
      <c r="AF753" s="194"/>
      <c r="AG753" s="37"/>
      <c r="AH753" s="193">
        <f>(AH750+AI750)</f>
        <v>0</v>
      </c>
      <c r="AI753" s="194"/>
      <c r="AJ753" s="37"/>
    </row>
    <row r="754" spans="1:36" hidden="1" x14ac:dyDescent="0.2">
      <c r="A754" s="5" t="s">
        <v>40</v>
      </c>
      <c r="B754" s="195" t="e">
        <f>SUM(D754:AI754)</f>
        <v>#DIV/0!</v>
      </c>
      <c r="C754" s="194"/>
      <c r="D754" s="195" t="e">
        <f>(D753/B753*100)</f>
        <v>#DIV/0!</v>
      </c>
      <c r="E754" s="195"/>
      <c r="F754" s="36"/>
      <c r="G754" s="195" t="e">
        <f>(G753/B753*100)</f>
        <v>#DIV/0!</v>
      </c>
      <c r="H754" s="195"/>
      <c r="I754" s="36"/>
      <c r="J754" s="195" t="e">
        <f>(J753/B753*100)</f>
        <v>#DIV/0!</v>
      </c>
      <c r="K754" s="195"/>
      <c r="L754" s="36"/>
      <c r="M754" s="195" t="e">
        <f>(M753/B753*100)</f>
        <v>#DIV/0!</v>
      </c>
      <c r="N754" s="195"/>
      <c r="O754" s="36"/>
      <c r="P754" s="195" t="e">
        <f>(P753/B753*100)</f>
        <v>#DIV/0!</v>
      </c>
      <c r="Q754" s="195"/>
      <c r="R754" s="36"/>
      <c r="S754" s="195" t="e">
        <f>(S753/B753*100)</f>
        <v>#DIV/0!</v>
      </c>
      <c r="T754" s="195"/>
      <c r="U754" s="36"/>
      <c r="V754" s="195" t="e">
        <f>(V753/B753*100)</f>
        <v>#DIV/0!</v>
      </c>
      <c r="W754" s="195"/>
      <c r="X754" s="36"/>
      <c r="Y754" s="195" t="e">
        <f>(Y753/B753*100)</f>
        <v>#DIV/0!</v>
      </c>
      <c r="Z754" s="195"/>
      <c r="AA754" s="36"/>
      <c r="AB754" s="195" t="e">
        <f>(AB753/B753*100)</f>
        <v>#DIV/0!</v>
      </c>
      <c r="AC754" s="195"/>
      <c r="AD754" s="36"/>
      <c r="AE754" s="195" t="e">
        <f>(AE753/B753*100)</f>
        <v>#DIV/0!</v>
      </c>
      <c r="AF754" s="195"/>
      <c r="AG754" s="36"/>
      <c r="AH754" s="195" t="e">
        <f>(AH753/B753*100)</f>
        <v>#DIV/0!</v>
      </c>
      <c r="AI754" s="195"/>
      <c r="AJ754" s="36"/>
    </row>
    <row r="755" spans="1:36" hidden="1" x14ac:dyDescent="0.2">
      <c r="A755" s="112" t="s">
        <v>97</v>
      </c>
    </row>
    <row r="756" spans="1:36" hidden="1" x14ac:dyDescent="0.2"/>
    <row r="757" spans="1:36" hidden="1" x14ac:dyDescent="0.2">
      <c r="B757" s="41"/>
    </row>
    <row r="758" spans="1:36" hidden="1" x14ac:dyDescent="0.2"/>
    <row r="759" spans="1:36" hidden="1" x14ac:dyDescent="0.2"/>
    <row r="760" spans="1:36" hidden="1" x14ac:dyDescent="0.2"/>
    <row r="761" spans="1:36" hidden="1" x14ac:dyDescent="0.2"/>
    <row r="762" spans="1:36" hidden="1" x14ac:dyDescent="0.2"/>
    <row r="763" spans="1:36" hidden="1" x14ac:dyDescent="0.2"/>
    <row r="764" spans="1:36" hidden="1" x14ac:dyDescent="0.2"/>
    <row r="765" spans="1:36" hidden="1" x14ac:dyDescent="0.2"/>
    <row r="766" spans="1:36" hidden="1" x14ac:dyDescent="0.2"/>
    <row r="767" spans="1:36" hidden="1" x14ac:dyDescent="0.2"/>
    <row r="768" spans="1:36" hidden="1" x14ac:dyDescent="0.2"/>
    <row r="769" hidden="1" x14ac:dyDescent="0.2"/>
    <row r="770" hidden="1" x14ac:dyDescent="0.2"/>
    <row r="771" hidden="1" x14ac:dyDescent="0.2"/>
    <row r="772" hidden="1" x14ac:dyDescent="0.2"/>
    <row r="773" hidden="1" x14ac:dyDescent="0.2"/>
    <row r="774" hidden="1" x14ac:dyDescent="0.2"/>
    <row r="775" hidden="1" x14ac:dyDescent="0.2"/>
    <row r="776" hidden="1" x14ac:dyDescent="0.2"/>
    <row r="777" hidden="1" x14ac:dyDescent="0.2"/>
    <row r="778" hidden="1" x14ac:dyDescent="0.2"/>
    <row r="779" hidden="1" x14ac:dyDescent="0.2"/>
    <row r="780" hidden="1" x14ac:dyDescent="0.2"/>
    <row r="781" hidden="1" x14ac:dyDescent="0.2"/>
    <row r="782" hidden="1" x14ac:dyDescent="0.2"/>
    <row r="783" hidden="1" x14ac:dyDescent="0.2"/>
    <row r="784" hidden="1" x14ac:dyDescent="0.2"/>
    <row r="785" hidden="1" x14ac:dyDescent="0.2"/>
    <row r="786" hidden="1" x14ac:dyDescent="0.2"/>
    <row r="787" hidden="1" x14ac:dyDescent="0.2"/>
    <row r="788" hidden="1" x14ac:dyDescent="0.2"/>
    <row r="789" hidden="1" x14ac:dyDescent="0.2"/>
    <row r="790" hidden="1" x14ac:dyDescent="0.2"/>
  </sheetData>
  <mergeCells count="689">
    <mergeCell ref="G519:H519"/>
    <mergeCell ref="J519:K519"/>
    <mergeCell ref="M519:N519"/>
    <mergeCell ref="A472:AI472"/>
    <mergeCell ref="M475:N475"/>
    <mergeCell ref="AE475:AF475"/>
    <mergeCell ref="V475:W475"/>
    <mergeCell ref="Y475:Z475"/>
    <mergeCell ref="AB475:AC475"/>
    <mergeCell ref="D475:E475"/>
    <mergeCell ref="B533:C533"/>
    <mergeCell ref="B519:C519"/>
    <mergeCell ref="M518:N518"/>
    <mergeCell ref="V517:W517"/>
    <mergeCell ref="P519:Q519"/>
    <mergeCell ref="S519:T519"/>
    <mergeCell ref="D519:E519"/>
    <mergeCell ref="V518:W518"/>
    <mergeCell ref="A527:AI527"/>
    <mergeCell ref="A528:AI528"/>
    <mergeCell ref="S475:T475"/>
    <mergeCell ref="A710:A711"/>
    <mergeCell ref="A475:A476"/>
    <mergeCell ref="A533:A534"/>
    <mergeCell ref="A592:A593"/>
    <mergeCell ref="A651:A652"/>
    <mergeCell ref="A530:AI530"/>
    <mergeCell ref="AH519:AI519"/>
    <mergeCell ref="V519:W519"/>
    <mergeCell ref="Y519:Z519"/>
    <mergeCell ref="AH475:AI475"/>
    <mergeCell ref="A180:AI180"/>
    <mergeCell ref="B169:C169"/>
    <mergeCell ref="D169:E169"/>
    <mergeCell ref="G169:H169"/>
    <mergeCell ref="S169:T169"/>
    <mergeCell ref="AH169:AI169"/>
    <mergeCell ref="A179:AI179"/>
    <mergeCell ref="V169:W169"/>
    <mergeCell ref="P169:Q169"/>
    <mergeCell ref="D343:E343"/>
    <mergeCell ref="AH360:AI360"/>
    <mergeCell ref="G343:H343"/>
    <mergeCell ref="A181:AI181"/>
    <mergeCell ref="M360:N360"/>
    <mergeCell ref="P360:Q360"/>
    <mergeCell ref="P344:Q344"/>
    <mergeCell ref="D344:E344"/>
    <mergeCell ref="G344:H344"/>
    <mergeCell ref="J344:K344"/>
    <mergeCell ref="Y518:Z518"/>
    <mergeCell ref="A184:A185"/>
    <mergeCell ref="B403:C403"/>
    <mergeCell ref="D403:E403"/>
    <mergeCell ref="G403:H403"/>
    <mergeCell ref="A300:A301"/>
    <mergeCell ref="A360:A361"/>
    <mergeCell ref="A356:AI356"/>
    <mergeCell ref="B343:C343"/>
    <mergeCell ref="J460:K460"/>
    <mergeCell ref="A413:AI413"/>
    <mergeCell ref="S461:T461"/>
    <mergeCell ref="B459:C459"/>
    <mergeCell ref="D459:E459"/>
    <mergeCell ref="A417:A418"/>
    <mergeCell ref="S460:T460"/>
    <mergeCell ref="V460:W460"/>
    <mergeCell ref="G417:H417"/>
    <mergeCell ref="AH417:AI417"/>
    <mergeCell ref="AH404:AI404"/>
    <mergeCell ref="J417:K417"/>
    <mergeCell ref="Y459:Z459"/>
    <mergeCell ref="AB459:AC459"/>
    <mergeCell ref="J459:K459"/>
    <mergeCell ref="M459:N459"/>
    <mergeCell ref="P459:Q459"/>
    <mergeCell ref="A411:AI411"/>
    <mergeCell ref="A412:AI412"/>
    <mergeCell ref="AE417:AF417"/>
    <mergeCell ref="Y404:Z404"/>
    <mergeCell ref="AH461:AI461"/>
    <mergeCell ref="M460:N460"/>
    <mergeCell ref="P460:Q460"/>
    <mergeCell ref="AH459:AI459"/>
    <mergeCell ref="AE460:AF460"/>
    <mergeCell ref="AH460:AI460"/>
    <mergeCell ref="V461:W461"/>
    <mergeCell ref="V459:W459"/>
    <mergeCell ref="M461:N461"/>
    <mergeCell ref="B402:C402"/>
    <mergeCell ref="G360:H360"/>
    <mergeCell ref="AH402:AI402"/>
    <mergeCell ref="AE402:AF402"/>
    <mergeCell ref="G402:H402"/>
    <mergeCell ref="J402:K402"/>
    <mergeCell ref="M402:N402"/>
    <mergeCell ref="Y402:Z402"/>
    <mergeCell ref="AB402:AC402"/>
    <mergeCell ref="V360:W360"/>
    <mergeCell ref="D404:E404"/>
    <mergeCell ref="B360:C360"/>
    <mergeCell ref="D360:E360"/>
    <mergeCell ref="B417:C417"/>
    <mergeCell ref="D417:E417"/>
    <mergeCell ref="D402:E402"/>
    <mergeCell ref="B404:C404"/>
    <mergeCell ref="A414:AI414"/>
    <mergeCell ref="G404:H404"/>
    <mergeCell ref="M417:N417"/>
    <mergeCell ref="J343:K343"/>
    <mergeCell ref="A354:AI354"/>
    <mergeCell ref="AE344:AF344"/>
    <mergeCell ref="A357:AI357"/>
    <mergeCell ref="B344:C344"/>
    <mergeCell ref="AH344:AI344"/>
    <mergeCell ref="M344:N344"/>
    <mergeCell ref="S344:T344"/>
    <mergeCell ref="AB344:AC344"/>
    <mergeCell ref="V344:W344"/>
    <mergeCell ref="M343:N343"/>
    <mergeCell ref="P343:Q343"/>
    <mergeCell ref="AE343:AF343"/>
    <mergeCell ref="AH343:AI343"/>
    <mergeCell ref="AB343:AC343"/>
    <mergeCell ref="M342:N342"/>
    <mergeCell ref="P342:Q342"/>
    <mergeCell ref="AE342:AF342"/>
    <mergeCell ref="AB342:AC342"/>
    <mergeCell ref="Y344:Z344"/>
    <mergeCell ref="S343:T343"/>
    <mergeCell ref="V343:W343"/>
    <mergeCell ref="S342:T342"/>
    <mergeCell ref="V342:W342"/>
    <mergeCell ref="Y343:Z343"/>
    <mergeCell ref="Y342:Z342"/>
    <mergeCell ref="AH300:AI300"/>
    <mergeCell ref="AE300:AF300"/>
    <mergeCell ref="S300:T300"/>
    <mergeCell ref="AB300:AC300"/>
    <mergeCell ref="Y300:Z300"/>
    <mergeCell ref="B342:C342"/>
    <mergeCell ref="D342:E342"/>
    <mergeCell ref="G342:H342"/>
    <mergeCell ref="J342:K342"/>
    <mergeCell ref="AH342:AI342"/>
    <mergeCell ref="D226:E226"/>
    <mergeCell ref="G226:H226"/>
    <mergeCell ref="M226:N226"/>
    <mergeCell ref="B184:C184"/>
    <mergeCell ref="B226:C226"/>
    <mergeCell ref="J226:K226"/>
    <mergeCell ref="J184:K184"/>
    <mergeCell ref="M184:N184"/>
    <mergeCell ref="AH167:AI167"/>
    <mergeCell ref="AE169:AF169"/>
    <mergeCell ref="Y168:Z168"/>
    <mergeCell ref="AB168:AC168"/>
    <mergeCell ref="AE168:AF168"/>
    <mergeCell ref="AH168:AI168"/>
    <mergeCell ref="Y169:Z169"/>
    <mergeCell ref="AB169:AC169"/>
    <mergeCell ref="Y167:Z167"/>
    <mergeCell ref="AB167:AC167"/>
    <mergeCell ref="M50:N50"/>
    <mergeCell ref="P66:Q66"/>
    <mergeCell ref="B108:C108"/>
    <mergeCell ref="J50:K50"/>
    <mergeCell ref="J51:K51"/>
    <mergeCell ref="M51:N51"/>
    <mergeCell ref="P51:Q51"/>
    <mergeCell ref="B168:C168"/>
    <mergeCell ref="D168:E168"/>
    <mergeCell ref="G168:H168"/>
    <mergeCell ref="J168:K168"/>
    <mergeCell ref="D51:E51"/>
    <mergeCell ref="S168:T168"/>
    <mergeCell ref="S66:T66"/>
    <mergeCell ref="B66:C66"/>
    <mergeCell ref="D66:E66"/>
    <mergeCell ref="P168:Q168"/>
    <mergeCell ref="V168:W168"/>
    <mergeCell ref="J167:K167"/>
    <mergeCell ref="M168:N168"/>
    <mergeCell ref="S125:T125"/>
    <mergeCell ref="AB50:AC50"/>
    <mergeCell ref="AE50:AF50"/>
    <mergeCell ref="Y50:Z50"/>
    <mergeCell ref="J108:K108"/>
    <mergeCell ref="Y66:Z66"/>
    <mergeCell ref="M108:N108"/>
    <mergeCell ref="A125:A126"/>
    <mergeCell ref="B49:C49"/>
    <mergeCell ref="D49:E49"/>
    <mergeCell ref="G49:H49"/>
    <mergeCell ref="B50:C50"/>
    <mergeCell ref="D50:E50"/>
    <mergeCell ref="G50:H50"/>
    <mergeCell ref="A63:AI63"/>
    <mergeCell ref="S50:T50"/>
    <mergeCell ref="J49:K49"/>
    <mergeCell ref="V7:W7"/>
    <mergeCell ref="P7:Q7"/>
    <mergeCell ref="AE125:AF125"/>
    <mergeCell ref="AH7:AI7"/>
    <mergeCell ref="Y7:Z7"/>
    <mergeCell ref="AH125:AI125"/>
    <mergeCell ref="AE7:AF7"/>
    <mergeCell ref="AB7:AC7"/>
    <mergeCell ref="AH50:AI50"/>
    <mergeCell ref="AH49:AI49"/>
    <mergeCell ref="D7:E7"/>
    <mergeCell ref="G7:H7"/>
    <mergeCell ref="J7:K7"/>
    <mergeCell ref="M7:N7"/>
    <mergeCell ref="A7:A8"/>
    <mergeCell ref="S7:T7"/>
    <mergeCell ref="A1:AI1"/>
    <mergeCell ref="A2:AI2"/>
    <mergeCell ref="A3:AI3"/>
    <mergeCell ref="AB49:AC49"/>
    <mergeCell ref="AE49:AF49"/>
    <mergeCell ref="M49:N49"/>
    <mergeCell ref="S49:T49"/>
    <mergeCell ref="A4:AI4"/>
    <mergeCell ref="B7:C7"/>
    <mergeCell ref="Y49:Z49"/>
    <mergeCell ref="P49:Q49"/>
    <mergeCell ref="V51:W51"/>
    <mergeCell ref="Y51:Z51"/>
    <mergeCell ref="P50:Q50"/>
    <mergeCell ref="A60:AI60"/>
    <mergeCell ref="AH51:AI51"/>
    <mergeCell ref="S51:T51"/>
    <mergeCell ref="V49:W49"/>
    <mergeCell ref="V50:W50"/>
    <mergeCell ref="G51:H51"/>
    <mergeCell ref="A66:A67"/>
    <mergeCell ref="G66:H66"/>
    <mergeCell ref="A61:AI61"/>
    <mergeCell ref="A62:AI62"/>
    <mergeCell ref="AE51:AF51"/>
    <mergeCell ref="B51:C51"/>
    <mergeCell ref="AB51:AC51"/>
    <mergeCell ref="AB66:AC66"/>
    <mergeCell ref="J66:K66"/>
    <mergeCell ref="V66:W66"/>
    <mergeCell ref="AE66:AF66"/>
    <mergeCell ref="AH66:AI66"/>
    <mergeCell ref="M66:N66"/>
    <mergeCell ref="P108:Q108"/>
    <mergeCell ref="AH108:AI108"/>
    <mergeCell ref="D108:E108"/>
    <mergeCell ref="G108:H108"/>
    <mergeCell ref="AH109:AI109"/>
    <mergeCell ref="Y109:Z109"/>
    <mergeCell ref="S108:T108"/>
    <mergeCell ref="V110:W110"/>
    <mergeCell ref="AE108:AF108"/>
    <mergeCell ref="AB110:AC110"/>
    <mergeCell ref="Y108:Z108"/>
    <mergeCell ref="AB108:AC108"/>
    <mergeCell ref="V109:W109"/>
    <mergeCell ref="AE109:AF109"/>
    <mergeCell ref="AB109:AC109"/>
    <mergeCell ref="V108:W108"/>
    <mergeCell ref="S110:T110"/>
    <mergeCell ref="V167:W167"/>
    <mergeCell ref="P167:Q167"/>
    <mergeCell ref="S167:T167"/>
    <mergeCell ref="A119:AI119"/>
    <mergeCell ref="A120:AI120"/>
    <mergeCell ref="B125:C125"/>
    <mergeCell ref="D125:E125"/>
    <mergeCell ref="G125:H125"/>
    <mergeCell ref="Y110:Z110"/>
    <mergeCell ref="B109:C109"/>
    <mergeCell ref="D109:E109"/>
    <mergeCell ref="G109:H109"/>
    <mergeCell ref="S109:T109"/>
    <mergeCell ref="J109:K109"/>
    <mergeCell ref="M109:N109"/>
    <mergeCell ref="P109:Q109"/>
    <mergeCell ref="M110:N110"/>
    <mergeCell ref="A122:AI122"/>
    <mergeCell ref="AE110:AF110"/>
    <mergeCell ref="AH110:AI110"/>
    <mergeCell ref="B110:C110"/>
    <mergeCell ref="D110:E110"/>
    <mergeCell ref="A121:AI121"/>
    <mergeCell ref="G110:H110"/>
    <mergeCell ref="J110:K110"/>
    <mergeCell ref="P110:Q110"/>
    <mergeCell ref="D167:E167"/>
    <mergeCell ref="G167:H167"/>
    <mergeCell ref="D184:E184"/>
    <mergeCell ref="G184:H184"/>
    <mergeCell ref="A178:AI178"/>
    <mergeCell ref="J169:K169"/>
    <mergeCell ref="M169:N169"/>
    <mergeCell ref="B167:C167"/>
    <mergeCell ref="M167:N167"/>
    <mergeCell ref="AE167:AF167"/>
    <mergeCell ref="M125:N125"/>
    <mergeCell ref="J125:K125"/>
    <mergeCell ref="AB125:AC125"/>
    <mergeCell ref="V125:W125"/>
    <mergeCell ref="Y125:Z125"/>
    <mergeCell ref="P125:Q125"/>
    <mergeCell ref="AH227:AI227"/>
    <mergeCell ref="AH226:AI226"/>
    <mergeCell ref="AE184:AF184"/>
    <mergeCell ref="AH184:AI184"/>
    <mergeCell ref="AB227:AC227"/>
    <mergeCell ref="AB184:AC184"/>
    <mergeCell ref="AE226:AF226"/>
    <mergeCell ref="AE227:AF227"/>
    <mergeCell ref="AB226:AC226"/>
    <mergeCell ref="S184:T184"/>
    <mergeCell ref="Y226:Z226"/>
    <mergeCell ref="V184:W184"/>
    <mergeCell ref="M227:N227"/>
    <mergeCell ref="P184:Q184"/>
    <mergeCell ref="P226:Q226"/>
    <mergeCell ref="Y227:Z227"/>
    <mergeCell ref="Y184:Z184"/>
    <mergeCell ref="S226:T226"/>
    <mergeCell ref="V226:W226"/>
    <mergeCell ref="M228:N228"/>
    <mergeCell ref="P228:Q228"/>
    <mergeCell ref="A239:AI239"/>
    <mergeCell ref="B227:C227"/>
    <mergeCell ref="D227:E227"/>
    <mergeCell ref="G227:H227"/>
    <mergeCell ref="J227:K227"/>
    <mergeCell ref="P227:Q227"/>
    <mergeCell ref="S227:T227"/>
    <mergeCell ref="V227:W227"/>
    <mergeCell ref="D228:E228"/>
    <mergeCell ref="G228:H228"/>
    <mergeCell ref="P243:Q243"/>
    <mergeCell ref="J243:K243"/>
    <mergeCell ref="A237:AI237"/>
    <mergeCell ref="A238:AI238"/>
    <mergeCell ref="AE228:AF228"/>
    <mergeCell ref="AH228:AI228"/>
    <mergeCell ref="J228:K228"/>
    <mergeCell ref="S228:T228"/>
    <mergeCell ref="AB228:AC228"/>
    <mergeCell ref="AB243:AC243"/>
    <mergeCell ref="Y228:Z228"/>
    <mergeCell ref="V228:W228"/>
    <mergeCell ref="A240:AI240"/>
    <mergeCell ref="B243:C243"/>
    <mergeCell ref="D243:E243"/>
    <mergeCell ref="G243:H243"/>
    <mergeCell ref="AE243:AF243"/>
    <mergeCell ref="B228:C228"/>
    <mergeCell ref="A243:A244"/>
    <mergeCell ref="B286:C286"/>
    <mergeCell ref="D286:E286"/>
    <mergeCell ref="G286:H286"/>
    <mergeCell ref="D285:E285"/>
    <mergeCell ref="G285:H285"/>
    <mergeCell ref="B285:C285"/>
    <mergeCell ref="M243:N243"/>
    <mergeCell ref="S243:T243"/>
    <mergeCell ref="J285:K285"/>
    <mergeCell ref="M285:N285"/>
    <mergeCell ref="P285:Q285"/>
    <mergeCell ref="S285:T285"/>
    <mergeCell ref="AH243:AI243"/>
    <mergeCell ref="AH285:AI285"/>
    <mergeCell ref="AE285:AF285"/>
    <mergeCell ref="Y285:Z285"/>
    <mergeCell ref="AB285:AC285"/>
    <mergeCell ref="V285:W285"/>
    <mergeCell ref="Y243:Z243"/>
    <mergeCell ref="V243:W243"/>
    <mergeCell ref="AH286:AI286"/>
    <mergeCell ref="AB287:AC287"/>
    <mergeCell ref="AE287:AF287"/>
    <mergeCell ref="M287:N287"/>
    <mergeCell ref="P287:Q287"/>
    <mergeCell ref="S287:T287"/>
    <mergeCell ref="Y287:Z287"/>
    <mergeCell ref="AE286:AF286"/>
    <mergeCell ref="Y286:Z286"/>
    <mergeCell ref="AB286:AC286"/>
    <mergeCell ref="AB360:AC360"/>
    <mergeCell ref="AE360:AF360"/>
    <mergeCell ref="A355:AI355"/>
    <mergeCell ref="S286:T286"/>
    <mergeCell ref="V286:W286"/>
    <mergeCell ref="J286:K286"/>
    <mergeCell ref="M286:N286"/>
    <mergeCell ref="P286:Q286"/>
    <mergeCell ref="V300:W300"/>
    <mergeCell ref="M300:N300"/>
    <mergeCell ref="G287:H287"/>
    <mergeCell ref="J287:K287"/>
    <mergeCell ref="A294:AI294"/>
    <mergeCell ref="AH287:AI287"/>
    <mergeCell ref="V287:W287"/>
    <mergeCell ref="A295:AI295"/>
    <mergeCell ref="B287:C287"/>
    <mergeCell ref="D287:E287"/>
    <mergeCell ref="A296:AI296"/>
    <mergeCell ref="J360:K360"/>
    <mergeCell ref="A297:AI297"/>
    <mergeCell ref="S360:T360"/>
    <mergeCell ref="B300:C300"/>
    <mergeCell ref="D300:E300"/>
    <mergeCell ref="G300:H300"/>
    <mergeCell ref="J300:K300"/>
    <mergeCell ref="Y360:Z360"/>
    <mergeCell ref="P300:Q300"/>
    <mergeCell ref="S404:T404"/>
    <mergeCell ref="V404:W404"/>
    <mergeCell ref="M404:N404"/>
    <mergeCell ref="P402:Q402"/>
    <mergeCell ref="S402:T402"/>
    <mergeCell ref="P404:Q404"/>
    <mergeCell ref="V402:W402"/>
    <mergeCell ref="AH403:AI403"/>
    <mergeCell ref="AB403:AC403"/>
    <mergeCell ref="AB404:AC404"/>
    <mergeCell ref="J403:K403"/>
    <mergeCell ref="P403:Q403"/>
    <mergeCell ref="S403:T403"/>
    <mergeCell ref="V403:W403"/>
    <mergeCell ref="M403:N403"/>
    <mergeCell ref="Y403:Z403"/>
    <mergeCell ref="J404:K404"/>
    <mergeCell ref="AE403:AF403"/>
    <mergeCell ref="AE459:AF459"/>
    <mergeCell ref="AE517:AF517"/>
    <mergeCell ref="AB519:AC519"/>
    <mergeCell ref="AE404:AF404"/>
    <mergeCell ref="AB461:AC461"/>
    <mergeCell ref="AE519:AF519"/>
    <mergeCell ref="AE518:AF518"/>
    <mergeCell ref="AB518:AC518"/>
    <mergeCell ref="A471:AI471"/>
    <mergeCell ref="P475:Q475"/>
    <mergeCell ref="G475:H475"/>
    <mergeCell ref="J475:K475"/>
    <mergeCell ref="B517:C517"/>
    <mergeCell ref="D517:E517"/>
    <mergeCell ref="G517:H517"/>
    <mergeCell ref="AE533:AF533"/>
    <mergeCell ref="AB533:AC533"/>
    <mergeCell ref="AE461:AF461"/>
    <mergeCell ref="G461:H461"/>
    <mergeCell ref="J461:K461"/>
    <mergeCell ref="J517:K517"/>
    <mergeCell ref="Y461:Z461"/>
    <mergeCell ref="P518:Q518"/>
    <mergeCell ref="Y517:Z517"/>
    <mergeCell ref="S518:T518"/>
    <mergeCell ref="A529:AI529"/>
    <mergeCell ref="B475:C475"/>
    <mergeCell ref="P517:Q517"/>
    <mergeCell ref="S517:T517"/>
    <mergeCell ref="B518:C518"/>
    <mergeCell ref="D518:E518"/>
    <mergeCell ref="G518:H518"/>
    <mergeCell ref="J518:K518"/>
    <mergeCell ref="AH517:AI517"/>
    <mergeCell ref="AH518:AI518"/>
    <mergeCell ref="A469:AI469"/>
    <mergeCell ref="B461:C461"/>
    <mergeCell ref="AB417:AC417"/>
    <mergeCell ref="D461:E461"/>
    <mergeCell ref="Y460:Z460"/>
    <mergeCell ref="P417:Q417"/>
    <mergeCell ref="S417:T417"/>
    <mergeCell ref="G459:H459"/>
    <mergeCell ref="S459:T459"/>
    <mergeCell ref="AH533:AI533"/>
    <mergeCell ref="V417:W417"/>
    <mergeCell ref="B575:C575"/>
    <mergeCell ref="D575:E575"/>
    <mergeCell ref="G575:H575"/>
    <mergeCell ref="J575:K575"/>
    <mergeCell ref="AB575:AC575"/>
    <mergeCell ref="AB460:AC460"/>
    <mergeCell ref="AB517:AC517"/>
    <mergeCell ref="Y417:Z417"/>
    <mergeCell ref="V575:W575"/>
    <mergeCell ref="Y575:Z575"/>
    <mergeCell ref="B460:C460"/>
    <mergeCell ref="D460:E460"/>
    <mergeCell ref="G460:H460"/>
    <mergeCell ref="V533:W533"/>
    <mergeCell ref="Y533:Z533"/>
    <mergeCell ref="A470:AI470"/>
    <mergeCell ref="P461:Q461"/>
    <mergeCell ref="M517:N517"/>
    <mergeCell ref="S575:T575"/>
    <mergeCell ref="D533:E533"/>
    <mergeCell ref="P533:Q533"/>
    <mergeCell ref="S533:T533"/>
    <mergeCell ref="M575:N575"/>
    <mergeCell ref="P575:Q575"/>
    <mergeCell ref="G533:H533"/>
    <mergeCell ref="J533:K533"/>
    <mergeCell ref="M533:N533"/>
    <mergeCell ref="AE575:AF575"/>
    <mergeCell ref="AH575:AI575"/>
    <mergeCell ref="B576:C576"/>
    <mergeCell ref="D576:E576"/>
    <mergeCell ref="G576:H576"/>
    <mergeCell ref="J576:K576"/>
    <mergeCell ref="M576:N576"/>
    <mergeCell ref="P576:Q576"/>
    <mergeCell ref="S576:T576"/>
    <mergeCell ref="AH576:AI576"/>
    <mergeCell ref="B577:C577"/>
    <mergeCell ref="D577:E577"/>
    <mergeCell ref="G577:H577"/>
    <mergeCell ref="J577:K577"/>
    <mergeCell ref="M577:N577"/>
    <mergeCell ref="V576:W576"/>
    <mergeCell ref="S577:T577"/>
    <mergeCell ref="Y576:Z576"/>
    <mergeCell ref="AB576:AC576"/>
    <mergeCell ref="AE576:AF576"/>
    <mergeCell ref="A587:AI587"/>
    <mergeCell ref="A588:AI588"/>
    <mergeCell ref="V577:W577"/>
    <mergeCell ref="Y577:Z577"/>
    <mergeCell ref="AB577:AC577"/>
    <mergeCell ref="AE577:AF577"/>
    <mergeCell ref="P577:Q577"/>
    <mergeCell ref="AH577:AI577"/>
    <mergeCell ref="AH592:AI592"/>
    <mergeCell ref="Y592:Z592"/>
    <mergeCell ref="AB592:AC592"/>
    <mergeCell ref="A586:AI586"/>
    <mergeCell ref="A589:AI589"/>
    <mergeCell ref="B592:C592"/>
    <mergeCell ref="D592:E592"/>
    <mergeCell ref="G592:H592"/>
    <mergeCell ref="J592:K592"/>
    <mergeCell ref="M592:N592"/>
    <mergeCell ref="AE592:AF592"/>
    <mergeCell ref="P634:Q634"/>
    <mergeCell ref="S634:T634"/>
    <mergeCell ref="P592:Q592"/>
    <mergeCell ref="S592:T592"/>
    <mergeCell ref="V592:W592"/>
    <mergeCell ref="B635:C635"/>
    <mergeCell ref="D635:E635"/>
    <mergeCell ref="G635:H635"/>
    <mergeCell ref="J635:K635"/>
    <mergeCell ref="M635:N635"/>
    <mergeCell ref="AB635:AC635"/>
    <mergeCell ref="AH635:AI635"/>
    <mergeCell ref="D634:E634"/>
    <mergeCell ref="G634:H634"/>
    <mergeCell ref="J634:K634"/>
    <mergeCell ref="M634:N634"/>
    <mergeCell ref="AH634:AI634"/>
    <mergeCell ref="B634:C634"/>
    <mergeCell ref="AE635:AF635"/>
    <mergeCell ref="AB634:AC634"/>
    <mergeCell ref="AE634:AF634"/>
    <mergeCell ref="V634:W634"/>
    <mergeCell ref="Y634:Z634"/>
    <mergeCell ref="S635:T635"/>
    <mergeCell ref="V635:W635"/>
    <mergeCell ref="Y635:Z635"/>
    <mergeCell ref="P635:Q635"/>
    <mergeCell ref="AE636:AF636"/>
    <mergeCell ref="B636:C636"/>
    <mergeCell ref="D636:E636"/>
    <mergeCell ref="G636:H636"/>
    <mergeCell ref="J636:K636"/>
    <mergeCell ref="AB636:AC636"/>
    <mergeCell ref="M636:N636"/>
    <mergeCell ref="P636:Q636"/>
    <mergeCell ref="S636:T636"/>
    <mergeCell ref="V636:W636"/>
    <mergeCell ref="Y636:Z636"/>
    <mergeCell ref="S651:T651"/>
    <mergeCell ref="A645:AI645"/>
    <mergeCell ref="A646:AI646"/>
    <mergeCell ref="A647:AI647"/>
    <mergeCell ref="AB651:AC651"/>
    <mergeCell ref="AE651:AF651"/>
    <mergeCell ref="AH636:AI636"/>
    <mergeCell ref="AH651:AI651"/>
    <mergeCell ref="A648:AI648"/>
    <mergeCell ref="B651:C651"/>
    <mergeCell ref="D651:E651"/>
    <mergeCell ref="V651:W651"/>
    <mergeCell ref="Y651:Z651"/>
    <mergeCell ref="G651:H651"/>
    <mergeCell ref="J651:K651"/>
    <mergeCell ref="M651:N651"/>
    <mergeCell ref="P651:Q651"/>
    <mergeCell ref="J693:K693"/>
    <mergeCell ref="M693:N693"/>
    <mergeCell ref="B694:C694"/>
    <mergeCell ref="J694:K694"/>
    <mergeCell ref="D694:E694"/>
    <mergeCell ref="G694:H694"/>
    <mergeCell ref="M694:N694"/>
    <mergeCell ref="AH693:AI693"/>
    <mergeCell ref="S693:T693"/>
    <mergeCell ref="V695:W695"/>
    <mergeCell ref="P693:Q693"/>
    <mergeCell ref="Y693:Z693"/>
    <mergeCell ref="AE695:AF695"/>
    <mergeCell ref="AB694:AC694"/>
    <mergeCell ref="Y695:Z695"/>
    <mergeCell ref="AB695:AC695"/>
    <mergeCell ref="V693:W693"/>
    <mergeCell ref="AB693:AC693"/>
    <mergeCell ref="AE693:AF693"/>
    <mergeCell ref="B695:C695"/>
    <mergeCell ref="D695:E695"/>
    <mergeCell ref="G695:H695"/>
    <mergeCell ref="J695:K695"/>
    <mergeCell ref="B693:C693"/>
    <mergeCell ref="M695:N695"/>
    <mergeCell ref="D693:E693"/>
    <mergeCell ref="G693:H693"/>
    <mergeCell ref="P694:Q694"/>
    <mergeCell ref="S695:T695"/>
    <mergeCell ref="AH695:AI695"/>
    <mergeCell ref="AE694:AF694"/>
    <mergeCell ref="V694:W694"/>
    <mergeCell ref="Y694:Z694"/>
    <mergeCell ref="P695:Q695"/>
    <mergeCell ref="AH694:AI694"/>
    <mergeCell ref="S694:T694"/>
    <mergeCell ref="P710:Q710"/>
    <mergeCell ref="AH710:AI710"/>
    <mergeCell ref="V710:W710"/>
    <mergeCell ref="Y710:Z710"/>
    <mergeCell ref="AB710:AC710"/>
    <mergeCell ref="AE710:AF710"/>
    <mergeCell ref="B710:C710"/>
    <mergeCell ref="D710:E710"/>
    <mergeCell ref="G710:H710"/>
    <mergeCell ref="J710:K710"/>
    <mergeCell ref="A704:AI704"/>
    <mergeCell ref="A707:AI707"/>
    <mergeCell ref="A705:AI705"/>
    <mergeCell ref="A706:AI706"/>
    <mergeCell ref="S710:T710"/>
    <mergeCell ref="M710:N710"/>
    <mergeCell ref="M754:N754"/>
    <mergeCell ref="V752:W752"/>
    <mergeCell ref="M752:N752"/>
    <mergeCell ref="J754:K754"/>
    <mergeCell ref="S754:T754"/>
    <mergeCell ref="P754:Q754"/>
    <mergeCell ref="S753:T753"/>
    <mergeCell ref="V753:W753"/>
    <mergeCell ref="S752:T752"/>
    <mergeCell ref="P752:Q752"/>
    <mergeCell ref="B752:C752"/>
    <mergeCell ref="D752:E752"/>
    <mergeCell ref="G752:H752"/>
    <mergeCell ref="J752:K752"/>
    <mergeCell ref="AH754:AI754"/>
    <mergeCell ref="V754:W754"/>
    <mergeCell ref="AH753:AI753"/>
    <mergeCell ref="Y754:Z754"/>
    <mergeCell ref="AE754:AF754"/>
    <mergeCell ref="AB753:AC753"/>
    <mergeCell ref="Y753:Z753"/>
    <mergeCell ref="AB754:AC754"/>
    <mergeCell ref="AH752:AI752"/>
    <mergeCell ref="J753:K753"/>
    <mergeCell ref="M753:N753"/>
    <mergeCell ref="P753:Q753"/>
    <mergeCell ref="AE753:AF753"/>
    <mergeCell ref="AB752:AC752"/>
    <mergeCell ref="AE752:AF752"/>
    <mergeCell ref="Y752:Z752"/>
    <mergeCell ref="D753:E753"/>
    <mergeCell ref="B754:C754"/>
    <mergeCell ref="D754:E754"/>
    <mergeCell ref="G753:H753"/>
    <mergeCell ref="G754:H754"/>
    <mergeCell ref="B753:C753"/>
  </mergeCells>
  <phoneticPr fontId="6" type="noConversion"/>
  <printOptions horizontalCentered="1"/>
  <pageMargins left="1.1023622047244095" right="0" top="1.3385826771653544" bottom="0.98425196850393704" header="0" footer="0"/>
  <pageSetup paperSize="5" scale="47" orientation="landscape" r:id="rId1"/>
  <headerFooter alignWithMargins="0"/>
  <ignoredErrors>
    <ignoredError sqref="S48:S51 G48:G51 AB48 N48:N51 AB50:AB51 T48:T51 H48:H51 E48:E51 K48:K51 AE48:AE51 Y48:Y51 AI48:AI51 V48:V51 M48:M51 AH48:AH51 P48:P51 D48:D51 J48:J51 AF48:AF51 Z48:Z51 AC48 Q48:Q51 W48:W51 AC50:AC51" formula="1"/>
    <ignoredError sqref="B376:C391 B393:C393 B362:C375 B392" emptyCellReference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2"/>
  <sheetViews>
    <sheetView workbookViewId="0">
      <selection activeCell="G2" sqref="G2"/>
    </sheetView>
  </sheetViews>
  <sheetFormatPr defaultRowHeight="12.75" x14ac:dyDescent="0.2"/>
  <cols>
    <col min="1" max="1" width="33.140625" customWidth="1"/>
    <col min="2" max="2" width="3.5703125" customWidth="1"/>
    <col min="3" max="3" width="24.5703125" customWidth="1"/>
    <col min="4" max="4" width="3.5703125" customWidth="1"/>
    <col min="5" max="5" width="27" customWidth="1"/>
    <col min="6" max="256" width="11.42578125" customWidth="1"/>
  </cols>
  <sheetData>
    <row r="1" spans="1:5" ht="18" x14ac:dyDescent="0.25">
      <c r="A1" s="206" t="s">
        <v>41</v>
      </c>
      <c r="B1" s="206"/>
      <c r="C1" s="206"/>
      <c r="D1" s="206"/>
      <c r="E1" s="206"/>
    </row>
    <row r="2" spans="1:5" x14ac:dyDescent="0.2">
      <c r="A2" s="189" t="s">
        <v>58</v>
      </c>
      <c r="B2" s="189"/>
      <c r="C2" s="189"/>
      <c r="D2" s="189"/>
      <c r="E2" s="189"/>
    </row>
    <row r="3" spans="1:5" x14ac:dyDescent="0.2">
      <c r="A3" s="189" t="s">
        <v>169</v>
      </c>
      <c r="B3" s="189"/>
      <c r="C3" s="189"/>
      <c r="D3" s="189"/>
      <c r="E3" s="189"/>
    </row>
    <row r="4" spans="1:5" x14ac:dyDescent="0.2">
      <c r="A4" s="189" t="s">
        <v>113</v>
      </c>
      <c r="B4" s="189"/>
      <c r="C4" s="189"/>
      <c r="D4" s="189"/>
      <c r="E4" s="189"/>
    </row>
    <row r="8" spans="1:5" ht="15.95" customHeight="1" x14ac:dyDescent="0.2">
      <c r="A8" s="202" t="s">
        <v>33</v>
      </c>
      <c r="B8" s="203" t="s">
        <v>54</v>
      </c>
      <c r="C8" s="204"/>
      <c r="D8" s="204"/>
      <c r="E8" s="205"/>
    </row>
    <row r="9" spans="1:5" ht="15.95" customHeight="1" x14ac:dyDescent="0.2">
      <c r="A9" s="202"/>
      <c r="B9" s="203">
        <v>2018</v>
      </c>
      <c r="C9" s="205"/>
      <c r="D9" s="203">
        <v>2019</v>
      </c>
      <c r="E9" s="205"/>
    </row>
    <row r="10" spans="1:5" ht="15.95" customHeight="1" x14ac:dyDescent="0.2">
      <c r="A10" s="103" t="s">
        <v>90</v>
      </c>
      <c r="B10" s="47">
        <v>1</v>
      </c>
      <c r="C10" s="86">
        <v>3208518933.77</v>
      </c>
      <c r="D10" s="47">
        <v>1</v>
      </c>
      <c r="E10" s="86">
        <v>4158939638.7200003</v>
      </c>
    </row>
    <row r="11" spans="1:5" ht="15.95" customHeight="1" x14ac:dyDescent="0.2">
      <c r="A11" s="52" t="s">
        <v>116</v>
      </c>
      <c r="B11" s="47">
        <v>2</v>
      </c>
      <c r="C11" s="86">
        <v>1959454633.8299999</v>
      </c>
      <c r="D11" s="47">
        <v>2</v>
      </c>
      <c r="E11" s="86">
        <v>2661239577.4700003</v>
      </c>
    </row>
    <row r="12" spans="1:5" ht="15.95" customHeight="1" x14ac:dyDescent="0.2">
      <c r="A12" s="52" t="s">
        <v>122</v>
      </c>
      <c r="B12" s="47">
        <v>3</v>
      </c>
      <c r="C12" s="86">
        <v>1888021221.4100003</v>
      </c>
      <c r="D12" s="47">
        <v>3</v>
      </c>
      <c r="E12" s="86">
        <v>2220672426.8699999</v>
      </c>
    </row>
    <row r="13" spans="1:5" ht="15.95" customHeight="1" x14ac:dyDescent="0.2">
      <c r="A13" s="52" t="s">
        <v>99</v>
      </c>
      <c r="B13" s="47">
        <v>4</v>
      </c>
      <c r="C13" s="86">
        <v>1731175384.55</v>
      </c>
      <c r="D13" s="47">
        <v>4</v>
      </c>
      <c r="E13" s="86">
        <v>1710826904.8299999</v>
      </c>
    </row>
    <row r="14" spans="1:5" ht="15.95" customHeight="1" x14ac:dyDescent="0.2">
      <c r="A14" s="52" t="s">
        <v>91</v>
      </c>
      <c r="B14" s="47">
        <v>6</v>
      </c>
      <c r="C14" s="86">
        <v>973279956.45000005</v>
      </c>
      <c r="D14" s="47">
        <v>5</v>
      </c>
      <c r="E14" s="86">
        <v>1201892635.6200001</v>
      </c>
    </row>
    <row r="15" spans="1:5" ht="15.95" customHeight="1" x14ac:dyDescent="0.2">
      <c r="A15" s="52" t="s">
        <v>96</v>
      </c>
      <c r="B15" s="47">
        <v>5</v>
      </c>
      <c r="C15" s="86">
        <v>986260966.91999996</v>
      </c>
      <c r="D15" s="47">
        <v>6</v>
      </c>
      <c r="E15" s="86">
        <v>1177349911.0000002</v>
      </c>
    </row>
    <row r="16" spans="1:5" ht="15.95" customHeight="1" x14ac:dyDescent="0.2">
      <c r="A16" s="52" t="s">
        <v>95</v>
      </c>
      <c r="B16" s="47">
        <v>7</v>
      </c>
      <c r="C16" s="86">
        <v>550311007.57000005</v>
      </c>
      <c r="D16" s="47">
        <v>7</v>
      </c>
      <c r="E16" s="86">
        <v>565365211.65999997</v>
      </c>
    </row>
    <row r="17" spans="1:5" ht="15.95" customHeight="1" x14ac:dyDescent="0.2">
      <c r="A17" s="52" t="s">
        <v>79</v>
      </c>
      <c r="B17" s="47">
        <v>9</v>
      </c>
      <c r="C17" s="86">
        <v>328601437.42000008</v>
      </c>
      <c r="D17" s="47">
        <v>8</v>
      </c>
      <c r="E17" s="86">
        <v>357343152.27999997</v>
      </c>
    </row>
    <row r="18" spans="1:5" ht="15.95" customHeight="1" x14ac:dyDescent="0.2">
      <c r="A18" s="52" t="s">
        <v>89</v>
      </c>
      <c r="B18" s="83">
        <v>8</v>
      </c>
      <c r="C18" s="186">
        <v>355167743.53999996</v>
      </c>
      <c r="D18" s="47">
        <v>9</v>
      </c>
      <c r="E18" s="86">
        <v>349886148.54000002</v>
      </c>
    </row>
    <row r="19" spans="1:5" ht="15.95" customHeight="1" x14ac:dyDescent="0.2">
      <c r="A19" s="52" t="s">
        <v>93</v>
      </c>
      <c r="B19" s="83">
        <v>10</v>
      </c>
      <c r="C19" s="186">
        <v>264475053.23999998</v>
      </c>
      <c r="D19" s="47">
        <v>10</v>
      </c>
      <c r="E19" s="86">
        <v>281430975.77000004</v>
      </c>
    </row>
    <row r="20" spans="1:5" x14ac:dyDescent="0.2">
      <c r="A20" s="81" t="s">
        <v>97</v>
      </c>
    </row>
    <row r="53" spans="1:5" ht="18" x14ac:dyDescent="0.25">
      <c r="A53" s="206" t="s">
        <v>41</v>
      </c>
      <c r="B53" s="206"/>
      <c r="C53" s="206"/>
      <c r="D53" s="206"/>
      <c r="E53" s="206"/>
    </row>
    <row r="54" spans="1:5" x14ac:dyDescent="0.2">
      <c r="A54" s="189" t="s">
        <v>58</v>
      </c>
      <c r="B54" s="189"/>
      <c r="C54" s="189"/>
      <c r="D54" s="189"/>
      <c r="E54" s="189"/>
    </row>
    <row r="55" spans="1:5" x14ac:dyDescent="0.2">
      <c r="A55" s="189" t="s">
        <v>170</v>
      </c>
      <c r="B55" s="189"/>
      <c r="C55" s="189"/>
      <c r="D55" s="189"/>
      <c r="E55" s="189"/>
    </row>
    <row r="56" spans="1:5" x14ac:dyDescent="0.2">
      <c r="A56" s="189" t="s">
        <v>113</v>
      </c>
      <c r="B56" s="189"/>
      <c r="C56" s="189"/>
      <c r="D56" s="189"/>
      <c r="E56" s="189"/>
    </row>
    <row r="60" spans="1:5" ht="15.95" customHeight="1" x14ac:dyDescent="0.2">
      <c r="A60" s="202" t="s">
        <v>33</v>
      </c>
      <c r="B60" s="203" t="s">
        <v>54</v>
      </c>
      <c r="C60" s="204"/>
      <c r="D60" s="204"/>
      <c r="E60" s="205"/>
    </row>
    <row r="61" spans="1:5" ht="15.95" customHeight="1" x14ac:dyDescent="0.2">
      <c r="A61" s="202"/>
      <c r="B61" s="203">
        <v>2018</v>
      </c>
      <c r="C61" s="205"/>
      <c r="D61" s="203">
        <v>2019</v>
      </c>
      <c r="E61" s="205"/>
    </row>
    <row r="62" spans="1:5" ht="15.95" customHeight="1" x14ac:dyDescent="0.2">
      <c r="A62" s="103" t="s">
        <v>90</v>
      </c>
      <c r="B62" s="47">
        <v>1</v>
      </c>
      <c r="C62" s="184">
        <v>1138644012.8000002</v>
      </c>
      <c r="D62" s="47">
        <v>1</v>
      </c>
      <c r="E62" s="183">
        <v>1208154212.96</v>
      </c>
    </row>
    <row r="63" spans="1:5" ht="15.95" customHeight="1" x14ac:dyDescent="0.2">
      <c r="A63" s="52" t="s">
        <v>116</v>
      </c>
      <c r="B63" s="47">
        <v>4</v>
      </c>
      <c r="C63" s="184">
        <v>670586253.26999986</v>
      </c>
      <c r="D63" s="47">
        <v>2</v>
      </c>
      <c r="E63" s="183">
        <v>956643656.1500001</v>
      </c>
    </row>
    <row r="64" spans="1:5" ht="15.95" customHeight="1" x14ac:dyDescent="0.2">
      <c r="A64" s="52" t="s">
        <v>122</v>
      </c>
      <c r="B64" s="47">
        <v>3</v>
      </c>
      <c r="C64" s="184">
        <v>719957032.71000004</v>
      </c>
      <c r="D64" s="47">
        <v>3</v>
      </c>
      <c r="E64" s="183">
        <v>936959969.01999998</v>
      </c>
    </row>
    <row r="65" spans="1:5" ht="15.95" customHeight="1" x14ac:dyDescent="0.2">
      <c r="A65" s="52" t="s">
        <v>99</v>
      </c>
      <c r="B65" s="47">
        <v>2</v>
      </c>
      <c r="C65" s="184">
        <v>776446879.46000004</v>
      </c>
      <c r="D65" s="47">
        <v>4</v>
      </c>
      <c r="E65" s="183">
        <v>622892261.24000001</v>
      </c>
    </row>
    <row r="66" spans="1:5" ht="15.95" customHeight="1" x14ac:dyDescent="0.2">
      <c r="A66" s="52" t="s">
        <v>91</v>
      </c>
      <c r="B66" s="47">
        <v>6</v>
      </c>
      <c r="C66" s="184">
        <v>358671967.07000005</v>
      </c>
      <c r="D66" s="47">
        <v>5</v>
      </c>
      <c r="E66" s="183">
        <v>460896886.78000009</v>
      </c>
    </row>
    <row r="67" spans="1:5" ht="15.95" customHeight="1" x14ac:dyDescent="0.2">
      <c r="A67" s="52" t="s">
        <v>96</v>
      </c>
      <c r="B67" s="47">
        <v>5</v>
      </c>
      <c r="C67" s="184">
        <v>373938829.15999997</v>
      </c>
      <c r="D67" s="47">
        <v>6</v>
      </c>
      <c r="E67" s="183">
        <v>436770306.64000005</v>
      </c>
    </row>
    <row r="68" spans="1:5" ht="15.95" customHeight="1" x14ac:dyDescent="0.2">
      <c r="A68" s="52" t="s">
        <v>95</v>
      </c>
      <c r="B68" s="47">
        <v>7</v>
      </c>
      <c r="C68" s="184">
        <v>195697450.81</v>
      </c>
      <c r="D68" s="47">
        <v>7</v>
      </c>
      <c r="E68" s="183">
        <v>215694024.52000001</v>
      </c>
    </row>
    <row r="69" spans="1:5" ht="15.95" customHeight="1" x14ac:dyDescent="0.2">
      <c r="A69" s="52" t="s">
        <v>79</v>
      </c>
      <c r="B69" s="47">
        <v>9</v>
      </c>
      <c r="C69" s="184">
        <v>118473902.28000003</v>
      </c>
      <c r="D69" s="47">
        <v>8</v>
      </c>
      <c r="E69" s="183">
        <v>123608847.2</v>
      </c>
    </row>
    <row r="70" spans="1:5" ht="15.95" customHeight="1" x14ac:dyDescent="0.2">
      <c r="A70" s="52" t="s">
        <v>80</v>
      </c>
      <c r="B70" s="83">
        <v>19</v>
      </c>
      <c r="C70" s="185">
        <v>27684149.460000001</v>
      </c>
      <c r="D70" s="47">
        <v>9</v>
      </c>
      <c r="E70" s="183">
        <v>121887720.39000002</v>
      </c>
    </row>
    <row r="71" spans="1:5" ht="15.95" customHeight="1" x14ac:dyDescent="0.2">
      <c r="A71" s="52" t="s">
        <v>89</v>
      </c>
      <c r="B71" s="83">
        <v>8</v>
      </c>
      <c r="C71" s="185">
        <v>119448555.3</v>
      </c>
      <c r="D71" s="47">
        <v>10</v>
      </c>
      <c r="E71" s="183">
        <v>116290305.59999999</v>
      </c>
    </row>
    <row r="72" spans="1:5" x14ac:dyDescent="0.2">
      <c r="A72" s="81" t="s">
        <v>97</v>
      </c>
    </row>
  </sheetData>
  <mergeCells count="16">
    <mergeCell ref="A8:A9"/>
    <mergeCell ref="B8:E8"/>
    <mergeCell ref="B9:C9"/>
    <mergeCell ref="D9:E9"/>
    <mergeCell ref="A1:E1"/>
    <mergeCell ref="A2:E2"/>
    <mergeCell ref="A3:E3"/>
    <mergeCell ref="A4:E4"/>
    <mergeCell ref="A60:A61"/>
    <mergeCell ref="B60:E60"/>
    <mergeCell ref="B61:C61"/>
    <mergeCell ref="D61:E61"/>
    <mergeCell ref="A53:E53"/>
    <mergeCell ref="A54:E54"/>
    <mergeCell ref="A55:E55"/>
    <mergeCell ref="A56:E56"/>
  </mergeCells>
  <phoneticPr fontId="6" type="noConversion"/>
  <printOptions verticalCentered="1"/>
  <pageMargins left="0.82677165354330717" right="0" top="0.86614173228346458" bottom="0.98425196850393704" header="0" footer="0"/>
  <pageSetup scale="95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workbookViewId="0">
      <selection activeCell="N3" sqref="N3"/>
    </sheetView>
  </sheetViews>
  <sheetFormatPr defaultRowHeight="12.75" x14ac:dyDescent="0.2"/>
  <cols>
    <col min="1" max="1" width="18.5703125" customWidth="1"/>
    <col min="2" max="2" width="13.85546875" customWidth="1"/>
    <col min="3" max="3" width="11.42578125" customWidth="1"/>
    <col min="4" max="4" width="13.42578125" customWidth="1"/>
    <col min="5" max="5" width="14.140625" customWidth="1"/>
    <col min="6" max="6" width="12.5703125" customWidth="1"/>
    <col min="7" max="7" width="13.7109375" customWidth="1"/>
    <col min="8" max="9" width="12.28515625" customWidth="1"/>
    <col min="10" max="10" width="12.85546875" customWidth="1"/>
    <col min="11" max="12" width="11.42578125" customWidth="1"/>
    <col min="13" max="13" width="12.7109375" bestFit="1" customWidth="1"/>
    <col min="14" max="256" width="11.42578125" customWidth="1"/>
  </cols>
  <sheetData>
    <row r="1" spans="1:13" ht="20.25" x14ac:dyDescent="0.3">
      <c r="A1" s="188" t="s">
        <v>42</v>
      </c>
      <c r="B1" s="188"/>
      <c r="C1" s="188"/>
      <c r="D1" s="188"/>
      <c r="E1" s="188"/>
      <c r="F1" s="188"/>
      <c r="G1" s="188"/>
      <c r="H1" s="188"/>
      <c r="I1" s="188"/>
      <c r="J1" s="188"/>
      <c r="K1" s="188"/>
      <c r="L1" s="188"/>
      <c r="M1" s="188"/>
    </row>
    <row r="2" spans="1:13" x14ac:dyDescent="0.2">
      <c r="A2" s="189" t="s">
        <v>64</v>
      </c>
      <c r="B2" s="189"/>
      <c r="C2" s="189"/>
      <c r="D2" s="189"/>
      <c r="E2" s="189"/>
      <c r="F2" s="189"/>
      <c r="G2" s="189"/>
      <c r="H2" s="189"/>
      <c r="I2" s="189"/>
      <c r="J2" s="189"/>
      <c r="K2" s="189"/>
      <c r="L2" s="189"/>
      <c r="M2" s="189"/>
    </row>
    <row r="3" spans="1:13" x14ac:dyDescent="0.2">
      <c r="A3" s="189" t="s">
        <v>157</v>
      </c>
      <c r="B3" s="189"/>
      <c r="C3" s="189"/>
      <c r="D3" s="189"/>
      <c r="E3" s="189"/>
      <c r="F3" s="189"/>
      <c r="G3" s="189"/>
      <c r="H3" s="189"/>
      <c r="I3" s="189"/>
      <c r="J3" s="189"/>
      <c r="K3" s="189"/>
      <c r="L3" s="189"/>
      <c r="M3" s="189"/>
    </row>
    <row r="4" spans="1:13" x14ac:dyDescent="0.2">
      <c r="A4" s="189" t="s">
        <v>113</v>
      </c>
      <c r="B4" s="189"/>
      <c r="C4" s="189"/>
      <c r="D4" s="189"/>
      <c r="E4" s="189"/>
      <c r="F4" s="189"/>
      <c r="G4" s="189"/>
      <c r="H4" s="189"/>
      <c r="I4" s="189"/>
      <c r="J4" s="189"/>
      <c r="K4" s="189"/>
      <c r="L4" s="189"/>
      <c r="M4" s="189"/>
    </row>
    <row r="6" spans="1:13" ht="15.75" x14ac:dyDescent="0.25">
      <c r="A6" s="202" t="s">
        <v>65</v>
      </c>
      <c r="B6" s="202" t="s">
        <v>0</v>
      </c>
      <c r="C6" s="207" t="s">
        <v>66</v>
      </c>
      <c r="D6" s="207"/>
      <c r="E6" s="207"/>
      <c r="F6" s="207"/>
      <c r="G6" s="207"/>
      <c r="H6" s="207"/>
      <c r="I6" s="207"/>
      <c r="J6" s="207"/>
      <c r="K6" s="207"/>
      <c r="L6" s="207"/>
      <c r="M6" s="207"/>
    </row>
    <row r="7" spans="1:13" ht="38.25" x14ac:dyDescent="0.2">
      <c r="A7" s="202"/>
      <c r="B7" s="202"/>
      <c r="C7" s="73" t="s">
        <v>12</v>
      </c>
      <c r="D7" s="73" t="s">
        <v>13</v>
      </c>
      <c r="E7" s="73" t="s">
        <v>14</v>
      </c>
      <c r="F7" s="73" t="s">
        <v>15</v>
      </c>
      <c r="G7" s="73" t="s">
        <v>27</v>
      </c>
      <c r="H7" s="73" t="s">
        <v>67</v>
      </c>
      <c r="I7" s="73" t="s">
        <v>16</v>
      </c>
      <c r="J7" s="73" t="s">
        <v>68</v>
      </c>
      <c r="K7" s="73" t="s">
        <v>34</v>
      </c>
      <c r="L7" s="73" t="s">
        <v>17</v>
      </c>
      <c r="M7" s="73" t="s">
        <v>18</v>
      </c>
    </row>
    <row r="8" spans="1:13" x14ac:dyDescent="0.2">
      <c r="A8" s="62" t="s">
        <v>23</v>
      </c>
      <c r="B8" s="87">
        <f>SUM(C8:M8)</f>
        <v>5637944336.4300003</v>
      </c>
      <c r="C8" s="48">
        <f>'P.N.C. x Comp. x Ramos'!D73</f>
        <v>27370891.180000007</v>
      </c>
      <c r="D8" s="48">
        <f>'P.N.C. x Comp. x Ramos'!E73</f>
        <v>730442823.23000026</v>
      </c>
      <c r="E8" s="48">
        <f>'P.N.C. x Comp. x Ramos'!F73</f>
        <v>1392804405.8900001</v>
      </c>
      <c r="F8" s="48">
        <f>'P.N.C. x Comp. x Ramos'!G73</f>
        <v>55215856.110000007</v>
      </c>
      <c r="G8" s="48">
        <f>'P.N.C. x Comp. x Ramos'!H73</f>
        <v>1571264925.5600004</v>
      </c>
      <c r="H8" s="48">
        <f>'P.N.C. x Comp. x Ramos'!I73</f>
        <v>16729242.539999999</v>
      </c>
      <c r="I8" s="48">
        <f>'P.N.C. x Comp. x Ramos'!J73</f>
        <v>46212469.109999999</v>
      </c>
      <c r="J8" s="48">
        <f>'P.N.C. x Comp. x Ramos'!K73</f>
        <v>1357869721.2499998</v>
      </c>
      <c r="K8" s="48">
        <f>'P.N.C. x Comp. x Ramos'!L73</f>
        <v>14618396.17</v>
      </c>
      <c r="L8" s="48">
        <f>'P.N.C. x Comp. x Ramos'!M73</f>
        <v>236999220.66</v>
      </c>
      <c r="M8" s="48">
        <f>'P.N.C. x Comp. x Ramos'!N73</f>
        <v>188416384.72999996</v>
      </c>
    </row>
    <row r="9" spans="1:13" x14ac:dyDescent="0.2">
      <c r="A9" s="62" t="s">
        <v>1</v>
      </c>
      <c r="B9" s="87">
        <f>SUM(C9:M9)</f>
        <v>5031053172.5199995</v>
      </c>
      <c r="C9" s="48">
        <f>'P.N.C. x Comp. x Ramos'!D138</f>
        <v>23617115.310000002</v>
      </c>
      <c r="D9" s="48">
        <f>'P.N.C. x Comp. x Ramos'!E138</f>
        <v>781125531.6500001</v>
      </c>
      <c r="E9" s="48">
        <f>'P.N.C. x Comp. x Ramos'!F138</f>
        <v>1361801078.3</v>
      </c>
      <c r="F9" s="48">
        <f>'P.N.C. x Comp. x Ramos'!G138</f>
        <v>46088902.580000006</v>
      </c>
      <c r="G9" s="48">
        <f>'P.N.C. x Comp. x Ramos'!H138</f>
        <v>1025386702.2099998</v>
      </c>
      <c r="H9" s="48">
        <f>'P.N.C. x Comp. x Ramos'!I138</f>
        <v>28141784.100000001</v>
      </c>
      <c r="I9" s="48">
        <f>'P.N.C. x Comp. x Ramos'!J138</f>
        <v>61570813.490000002</v>
      </c>
      <c r="J9" s="48">
        <f>'P.N.C. x Comp. x Ramos'!K138</f>
        <v>1330949596.8099999</v>
      </c>
      <c r="K9" s="48">
        <f>'P.N.C. x Comp. x Ramos'!L138</f>
        <v>24931153.210000001</v>
      </c>
      <c r="L9" s="48">
        <f>'P.N.C. x Comp. x Ramos'!M138</f>
        <v>92354566.950000018</v>
      </c>
      <c r="M9" s="48">
        <f>'P.N.C. x Comp. x Ramos'!N138</f>
        <v>255085927.91</v>
      </c>
    </row>
    <row r="10" spans="1:13" x14ac:dyDescent="0.2">
      <c r="A10" s="62" t="s">
        <v>2</v>
      </c>
      <c r="B10" s="87">
        <f>SUM(C10:M10)</f>
        <v>5842372353.039999</v>
      </c>
      <c r="C10" s="48">
        <f>'P.N.C. x Comp. x Ramos'!D203</f>
        <v>28472714.149999999</v>
      </c>
      <c r="D10" s="48">
        <f>'P.N.C. x Comp. x Ramos'!E203</f>
        <v>845725583.0999999</v>
      </c>
      <c r="E10" s="48">
        <f>'P.N.C. x Comp. x Ramos'!F203</f>
        <v>1580683223.4599998</v>
      </c>
      <c r="F10" s="48">
        <f>'P.N.C. x Comp. x Ramos'!G203</f>
        <v>56683389.890000001</v>
      </c>
      <c r="G10" s="48">
        <f>'P.N.C. x Comp. x Ramos'!H203</f>
        <v>1103258403.1800001</v>
      </c>
      <c r="H10" s="48">
        <f>'P.N.C. x Comp. x Ramos'!I203</f>
        <v>168918223.28999999</v>
      </c>
      <c r="I10" s="48">
        <f>'P.N.C. x Comp. x Ramos'!J203</f>
        <v>80018572.649999991</v>
      </c>
      <c r="J10" s="48">
        <f>'P.N.C. x Comp. x Ramos'!K203</f>
        <v>1576979024.55</v>
      </c>
      <c r="K10" s="48">
        <f>'P.N.C. x Comp. x Ramos'!L203</f>
        <v>15722525.73</v>
      </c>
      <c r="L10" s="48">
        <f>'P.N.C. x Comp. x Ramos'!M203</f>
        <v>108926491.17</v>
      </c>
      <c r="M10" s="48">
        <f>'P.N.C. x Comp. x Ramos'!N203</f>
        <v>276984201.87000006</v>
      </c>
    </row>
    <row r="11" spans="1:13" x14ac:dyDescent="0.2">
      <c r="A11" s="62" t="s">
        <v>69</v>
      </c>
      <c r="B11" s="87">
        <f>SUM(B8:B10)</f>
        <v>16511369861.99</v>
      </c>
      <c r="C11" s="87">
        <f>SUM(C8:C10)</f>
        <v>79460720.640000015</v>
      </c>
      <c r="D11" s="87">
        <f t="shared" ref="D11:M11" si="0">SUM(D8:D10)</f>
        <v>2357293937.9800005</v>
      </c>
      <c r="E11" s="87">
        <f t="shared" si="0"/>
        <v>4335288707.6499996</v>
      </c>
      <c r="F11" s="87">
        <f t="shared" si="0"/>
        <v>157988148.58000001</v>
      </c>
      <c r="G11" s="87">
        <f t="shared" si="0"/>
        <v>3699910030.9500008</v>
      </c>
      <c r="H11" s="87">
        <f t="shared" si="0"/>
        <v>213789249.93000001</v>
      </c>
      <c r="I11" s="87">
        <f t="shared" si="0"/>
        <v>187801855.25</v>
      </c>
      <c r="J11" s="87">
        <f t="shared" si="0"/>
        <v>4265798342.6099997</v>
      </c>
      <c r="K11" s="87">
        <f t="shared" si="0"/>
        <v>55272075.109999999</v>
      </c>
      <c r="L11" s="87">
        <f t="shared" si="0"/>
        <v>438280278.78000003</v>
      </c>
      <c r="M11" s="87">
        <f t="shared" si="0"/>
        <v>720486514.50999999</v>
      </c>
    </row>
    <row r="12" spans="1:13" x14ac:dyDescent="0.2">
      <c r="A12" s="62"/>
      <c r="B12" s="165"/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</row>
    <row r="13" spans="1:13" x14ac:dyDescent="0.2">
      <c r="A13" s="62" t="s">
        <v>3</v>
      </c>
      <c r="B13" s="87">
        <f>SUM(C13:M13)</f>
        <v>0</v>
      </c>
      <c r="C13" s="48">
        <f>'P.N.C. x Comp. x Ramos'!D269</f>
        <v>0</v>
      </c>
      <c r="D13" s="48">
        <f>'P.N.C. x Comp. x Ramos'!E269</f>
        <v>0</v>
      </c>
      <c r="E13" s="48">
        <f>'P.N.C. x Comp. x Ramos'!F269</f>
        <v>0</v>
      </c>
      <c r="F13" s="48">
        <f>'P.N.C. x Comp. x Ramos'!G269</f>
        <v>0</v>
      </c>
      <c r="G13" s="48">
        <f>'P.N.C. x Comp. x Ramos'!H269</f>
        <v>0</v>
      </c>
      <c r="H13" s="48">
        <f>'P.N.C. x Comp. x Ramos'!I269</f>
        <v>0</v>
      </c>
      <c r="I13" s="48">
        <f>'P.N.C. x Comp. x Ramos'!J269</f>
        <v>0</v>
      </c>
      <c r="J13" s="48">
        <f>'P.N.C. x Comp. x Ramos'!K269</f>
        <v>0</v>
      </c>
      <c r="K13" s="48">
        <f>'P.N.C. x Comp. x Ramos'!L269</f>
        <v>0</v>
      </c>
      <c r="L13" s="48">
        <f>'P.N.C. x Comp. x Ramos'!M269</f>
        <v>0</v>
      </c>
      <c r="M13" s="48">
        <f>'P.N.C. x Comp. x Ramos'!N269</f>
        <v>0</v>
      </c>
    </row>
    <row r="14" spans="1:13" x14ac:dyDescent="0.2">
      <c r="A14" s="62" t="s">
        <v>4</v>
      </c>
      <c r="B14" s="87">
        <f>SUM(C14:M14)</f>
        <v>0</v>
      </c>
      <c r="C14" s="48">
        <f>'P.N.C. x Comp. x Ramos'!D335</f>
        <v>0</v>
      </c>
      <c r="D14" s="48">
        <f>'P.N.C. x Comp. x Ramos'!E335</f>
        <v>0</v>
      </c>
      <c r="E14" s="48">
        <f>'P.N.C. x Comp. x Ramos'!F335</f>
        <v>0</v>
      </c>
      <c r="F14" s="48">
        <f>'P.N.C. x Comp. x Ramos'!G335</f>
        <v>0</v>
      </c>
      <c r="G14" s="48">
        <f>'P.N.C. x Comp. x Ramos'!H335</f>
        <v>0</v>
      </c>
      <c r="H14" s="48">
        <f>'P.N.C. x Comp. x Ramos'!I335</f>
        <v>0</v>
      </c>
      <c r="I14" s="48">
        <f>'P.N.C. x Comp. x Ramos'!J335</f>
        <v>0</v>
      </c>
      <c r="J14" s="48">
        <f>'P.N.C. x Comp. x Ramos'!K335</f>
        <v>0</v>
      </c>
      <c r="K14" s="48">
        <f>'P.N.C. x Comp. x Ramos'!L335</f>
        <v>0</v>
      </c>
      <c r="L14" s="48">
        <f>'P.N.C. x Comp. x Ramos'!M335</f>
        <v>0</v>
      </c>
      <c r="M14" s="48">
        <f>'P.N.C. x Comp. x Ramos'!N335</f>
        <v>0</v>
      </c>
    </row>
    <row r="15" spans="1:13" x14ac:dyDescent="0.2">
      <c r="A15" s="62" t="s">
        <v>5</v>
      </c>
      <c r="B15" s="87">
        <f>SUM(C15:M15)</f>
        <v>0</v>
      </c>
      <c r="C15" s="48">
        <f>'P.N.C. x Comp. x Ramos'!D400</f>
        <v>0</v>
      </c>
      <c r="D15" s="48">
        <f>'P.N.C. x Comp. x Ramos'!E400</f>
        <v>0</v>
      </c>
      <c r="E15" s="48">
        <f>'P.N.C. x Comp. x Ramos'!F400</f>
        <v>0</v>
      </c>
      <c r="F15" s="48">
        <f>'P.N.C. x Comp. x Ramos'!G400</f>
        <v>0</v>
      </c>
      <c r="G15" s="48">
        <f>'P.N.C. x Comp. x Ramos'!H400</f>
        <v>0</v>
      </c>
      <c r="H15" s="48">
        <f>'P.N.C. x Comp. x Ramos'!I400</f>
        <v>0</v>
      </c>
      <c r="I15" s="48">
        <f>'P.N.C. x Comp. x Ramos'!J400</f>
        <v>0</v>
      </c>
      <c r="J15" s="48">
        <f>'P.N.C. x Comp. x Ramos'!K400</f>
        <v>0</v>
      </c>
      <c r="K15" s="48">
        <f>'P.N.C. x Comp. x Ramos'!L400</f>
        <v>0</v>
      </c>
      <c r="L15" s="48">
        <f>'P.N.C. x Comp. x Ramos'!M400</f>
        <v>0</v>
      </c>
      <c r="M15" s="48">
        <f>'P.N.C. x Comp. x Ramos'!N400</f>
        <v>0</v>
      </c>
    </row>
    <row r="16" spans="1:13" x14ac:dyDescent="0.2">
      <c r="A16" s="62" t="s">
        <v>70</v>
      </c>
      <c r="B16" s="87">
        <f t="shared" ref="B16:M16" si="1">SUM(B13:B15)</f>
        <v>0</v>
      </c>
      <c r="C16" s="87">
        <f t="shared" si="1"/>
        <v>0</v>
      </c>
      <c r="D16" s="87">
        <f t="shared" si="1"/>
        <v>0</v>
      </c>
      <c r="E16" s="87">
        <f t="shared" si="1"/>
        <v>0</v>
      </c>
      <c r="F16" s="87">
        <f t="shared" si="1"/>
        <v>0</v>
      </c>
      <c r="G16" s="87">
        <f t="shared" si="1"/>
        <v>0</v>
      </c>
      <c r="H16" s="87">
        <f t="shared" si="1"/>
        <v>0</v>
      </c>
      <c r="I16" s="87">
        <f t="shared" si="1"/>
        <v>0</v>
      </c>
      <c r="J16" s="87">
        <f t="shared" si="1"/>
        <v>0</v>
      </c>
      <c r="K16" s="87">
        <f t="shared" si="1"/>
        <v>0</v>
      </c>
      <c r="L16" s="87">
        <f t="shared" si="1"/>
        <v>0</v>
      </c>
      <c r="M16" s="87">
        <f t="shared" si="1"/>
        <v>0</v>
      </c>
    </row>
    <row r="17" spans="1:13" x14ac:dyDescent="0.2">
      <c r="A17" s="62"/>
      <c r="B17" s="165"/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51"/>
    </row>
    <row r="18" spans="1:13" x14ac:dyDescent="0.2">
      <c r="A18" s="62" t="s">
        <v>6</v>
      </c>
      <c r="B18" s="87">
        <f>SUM(C18:M18)</f>
        <v>0</v>
      </c>
      <c r="C18" s="48">
        <f>'P.N.C. x Comp. x Ramos'!D466</f>
        <v>0</v>
      </c>
      <c r="D18" s="48">
        <f>'P.N.C. x Comp. x Ramos'!E466</f>
        <v>0</v>
      </c>
      <c r="E18" s="48">
        <f>'P.N.C. x Comp. x Ramos'!F466</f>
        <v>0</v>
      </c>
      <c r="F18" s="48">
        <f>'P.N.C. x Comp. x Ramos'!G466</f>
        <v>0</v>
      </c>
      <c r="G18" s="48">
        <f>'P.N.C. x Comp. x Ramos'!H466</f>
        <v>0</v>
      </c>
      <c r="H18" s="48">
        <f>'P.N.C. x Comp. x Ramos'!I466</f>
        <v>0</v>
      </c>
      <c r="I18" s="48">
        <f>'P.N.C. x Comp. x Ramos'!J466</f>
        <v>0</v>
      </c>
      <c r="J18" s="48">
        <f>'P.N.C. x Comp. x Ramos'!K466</f>
        <v>0</v>
      </c>
      <c r="K18" s="48">
        <f>'P.N.C. x Comp. x Ramos'!L466</f>
        <v>0</v>
      </c>
      <c r="L18" s="48">
        <f>'P.N.C. x Comp. x Ramos'!M466</f>
        <v>0</v>
      </c>
      <c r="M18" s="48">
        <f>'P.N.C. x Comp. x Ramos'!N466</f>
        <v>0</v>
      </c>
    </row>
    <row r="19" spans="1:13" x14ac:dyDescent="0.2">
      <c r="A19" s="62" t="s">
        <v>7</v>
      </c>
      <c r="B19" s="87">
        <f>SUM(C19:M19)</f>
        <v>0</v>
      </c>
      <c r="C19" s="48">
        <f>'P.N.C. x Comp. x Ramos'!D532</f>
        <v>0</v>
      </c>
      <c r="D19" s="48">
        <f>'P.N.C. x Comp. x Ramos'!E532</f>
        <v>0</v>
      </c>
      <c r="E19" s="48">
        <f>'P.N.C. x Comp. x Ramos'!F532</f>
        <v>0</v>
      </c>
      <c r="F19" s="48">
        <f>'P.N.C. x Comp. x Ramos'!G532</f>
        <v>0</v>
      </c>
      <c r="G19" s="48">
        <f>'P.N.C. x Comp. x Ramos'!H532</f>
        <v>0</v>
      </c>
      <c r="H19" s="48">
        <f>'P.N.C. x Comp. x Ramos'!I532</f>
        <v>0</v>
      </c>
      <c r="I19" s="48">
        <f>'P.N.C. x Comp. x Ramos'!J532</f>
        <v>0</v>
      </c>
      <c r="J19" s="48">
        <f>'P.N.C. x Comp. x Ramos'!K532</f>
        <v>0</v>
      </c>
      <c r="K19" s="48">
        <f>'P.N.C. x Comp. x Ramos'!L532</f>
        <v>0</v>
      </c>
      <c r="L19" s="48">
        <f>'P.N.C. x Comp. x Ramos'!M532</f>
        <v>0</v>
      </c>
      <c r="M19" s="48">
        <f>'P.N.C. x Comp. x Ramos'!N532</f>
        <v>0</v>
      </c>
    </row>
    <row r="20" spans="1:13" x14ac:dyDescent="0.2">
      <c r="A20" s="62" t="s">
        <v>8</v>
      </c>
      <c r="B20" s="87">
        <f>SUM(C20:M20)</f>
        <v>0</v>
      </c>
      <c r="C20" s="48">
        <f>'P.N.C. x Comp. x Ramos'!D598</f>
        <v>0</v>
      </c>
      <c r="D20" s="48">
        <f>'P.N.C. x Comp. x Ramos'!E598</f>
        <v>0</v>
      </c>
      <c r="E20" s="48">
        <f>'P.N.C. x Comp. x Ramos'!F598</f>
        <v>0</v>
      </c>
      <c r="F20" s="48">
        <f>'P.N.C. x Comp. x Ramos'!G598</f>
        <v>0</v>
      </c>
      <c r="G20" s="48">
        <f>'P.N.C. x Comp. x Ramos'!H598</f>
        <v>0</v>
      </c>
      <c r="H20" s="48">
        <f>'P.N.C. x Comp. x Ramos'!I598</f>
        <v>0</v>
      </c>
      <c r="I20" s="48">
        <f>'P.N.C. x Comp. x Ramos'!J598</f>
        <v>0</v>
      </c>
      <c r="J20" s="48">
        <f>'P.N.C. x Comp. x Ramos'!K598</f>
        <v>0</v>
      </c>
      <c r="K20" s="48">
        <f>'P.N.C. x Comp. x Ramos'!L598</f>
        <v>0</v>
      </c>
      <c r="L20" s="48">
        <f>'P.N.C. x Comp. x Ramos'!M598</f>
        <v>0</v>
      </c>
      <c r="M20" s="48">
        <f>'P.N.C. x Comp. x Ramos'!N598</f>
        <v>0</v>
      </c>
    </row>
    <row r="21" spans="1:13" x14ac:dyDescent="0.2">
      <c r="A21" s="62" t="s">
        <v>71</v>
      </c>
      <c r="B21" s="87">
        <f t="shared" ref="B21:M21" si="2">SUM(B18:B20)</f>
        <v>0</v>
      </c>
      <c r="C21" s="87">
        <f t="shared" si="2"/>
        <v>0</v>
      </c>
      <c r="D21" s="87">
        <f t="shared" si="2"/>
        <v>0</v>
      </c>
      <c r="E21" s="87">
        <f t="shared" si="2"/>
        <v>0</v>
      </c>
      <c r="F21" s="87">
        <f t="shared" si="2"/>
        <v>0</v>
      </c>
      <c r="G21" s="87">
        <f t="shared" si="2"/>
        <v>0</v>
      </c>
      <c r="H21" s="87">
        <f t="shared" si="2"/>
        <v>0</v>
      </c>
      <c r="I21" s="87">
        <f t="shared" si="2"/>
        <v>0</v>
      </c>
      <c r="J21" s="87">
        <f t="shared" si="2"/>
        <v>0</v>
      </c>
      <c r="K21" s="87">
        <f t="shared" si="2"/>
        <v>0</v>
      </c>
      <c r="L21" s="87">
        <f t="shared" si="2"/>
        <v>0</v>
      </c>
      <c r="M21" s="87">
        <f t="shared" si="2"/>
        <v>0</v>
      </c>
    </row>
    <row r="22" spans="1:13" x14ac:dyDescent="0.2">
      <c r="A22" s="62"/>
      <c r="B22" s="165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</row>
    <row r="23" spans="1:13" x14ac:dyDescent="0.2">
      <c r="A23" s="62" t="s">
        <v>9</v>
      </c>
      <c r="B23" s="87">
        <f>SUM(C23:M23)</f>
        <v>0</v>
      </c>
      <c r="C23" s="48">
        <f>'P.N.C. x Comp. x Ramos'!D664</f>
        <v>0</v>
      </c>
      <c r="D23" s="48">
        <f>'P.N.C. x Comp. x Ramos'!E664</f>
        <v>0</v>
      </c>
      <c r="E23" s="48">
        <f>'P.N.C. x Comp. x Ramos'!F664</f>
        <v>0</v>
      </c>
      <c r="F23" s="48">
        <f>'P.N.C. x Comp. x Ramos'!G664</f>
        <v>0</v>
      </c>
      <c r="G23" s="48">
        <f>'P.N.C. x Comp. x Ramos'!H664</f>
        <v>0</v>
      </c>
      <c r="H23" s="48">
        <f>'P.N.C. x Comp. x Ramos'!I664</f>
        <v>0</v>
      </c>
      <c r="I23" s="48">
        <f>'P.N.C. x Comp. x Ramos'!J664</f>
        <v>0</v>
      </c>
      <c r="J23" s="48">
        <f>'P.N.C. x Comp. x Ramos'!K664</f>
        <v>0</v>
      </c>
      <c r="K23" s="48">
        <f>'P.N.C. x Comp. x Ramos'!L664</f>
        <v>0</v>
      </c>
      <c r="L23" s="48">
        <f>'P.N.C. x Comp. x Ramos'!M664</f>
        <v>0</v>
      </c>
      <c r="M23" s="48">
        <f>'P.N.C. x Comp. x Ramos'!N664</f>
        <v>0</v>
      </c>
    </row>
    <row r="24" spans="1:13" x14ac:dyDescent="0.2">
      <c r="A24" s="62" t="s">
        <v>10</v>
      </c>
      <c r="B24" s="87">
        <f>SUM(C24:M24)</f>
        <v>0</v>
      </c>
      <c r="C24" s="48">
        <f>'P.N.C. x Comp. x Ramos'!D730</f>
        <v>0</v>
      </c>
      <c r="D24" s="48">
        <f>'P.N.C. x Comp. x Ramos'!E730</f>
        <v>0</v>
      </c>
      <c r="E24" s="48">
        <f>'P.N.C. x Comp. x Ramos'!F730</f>
        <v>0</v>
      </c>
      <c r="F24" s="48">
        <f>'P.N.C. x Comp. x Ramos'!G730</f>
        <v>0</v>
      </c>
      <c r="G24" s="48">
        <f>'P.N.C. x Comp. x Ramos'!H730</f>
        <v>0</v>
      </c>
      <c r="H24" s="48">
        <f>'P.N.C. x Comp. x Ramos'!I730</f>
        <v>0</v>
      </c>
      <c r="I24" s="48">
        <f>'P.N.C. x Comp. x Ramos'!J730</f>
        <v>0</v>
      </c>
      <c r="J24" s="48">
        <f>'P.N.C. x Comp. x Ramos'!K730</f>
        <v>0</v>
      </c>
      <c r="K24" s="48">
        <f>'P.N.C. x Comp. x Ramos'!L730</f>
        <v>0</v>
      </c>
      <c r="L24" s="48">
        <f>'P.N.C. x Comp. x Ramos'!M730</f>
        <v>0</v>
      </c>
      <c r="M24" s="48">
        <f>'P.N.C. x Comp. x Ramos'!N730</f>
        <v>0</v>
      </c>
    </row>
    <row r="25" spans="1:13" x14ac:dyDescent="0.2">
      <c r="A25" s="62" t="s">
        <v>11</v>
      </c>
      <c r="B25" s="87">
        <f>SUM(C25:M25)</f>
        <v>0</v>
      </c>
      <c r="C25" s="48">
        <f>'P.N.C. x Comp. x Ramos'!D795</f>
        <v>0</v>
      </c>
      <c r="D25" s="48">
        <f>'P.N.C. x Comp. x Ramos'!E795</f>
        <v>0</v>
      </c>
      <c r="E25" s="48">
        <f>'P.N.C. x Comp. x Ramos'!F795</f>
        <v>0</v>
      </c>
      <c r="F25" s="48">
        <f>'P.N.C. x Comp. x Ramos'!G795</f>
        <v>0</v>
      </c>
      <c r="G25" s="48">
        <f>'P.N.C. x Comp. x Ramos'!H795</f>
        <v>0</v>
      </c>
      <c r="H25" s="48">
        <f>'P.N.C. x Comp. x Ramos'!I795</f>
        <v>0</v>
      </c>
      <c r="I25" s="48">
        <f>'P.N.C. x Comp. x Ramos'!J795</f>
        <v>0</v>
      </c>
      <c r="J25" s="48">
        <f>'P.N.C. x Comp. x Ramos'!K795</f>
        <v>0</v>
      </c>
      <c r="K25" s="48">
        <f>'P.N.C. x Comp. x Ramos'!L795</f>
        <v>0</v>
      </c>
      <c r="L25" s="48">
        <f>'P.N.C. x Comp. x Ramos'!M795</f>
        <v>0</v>
      </c>
      <c r="M25" s="48">
        <f>'P.N.C. x Comp. x Ramos'!N795</f>
        <v>0</v>
      </c>
    </row>
    <row r="26" spans="1:13" x14ac:dyDescent="0.2">
      <c r="A26" s="62" t="s">
        <v>72</v>
      </c>
      <c r="B26" s="87">
        <f t="shared" ref="B26:M26" si="3">SUM(B23:B25)</f>
        <v>0</v>
      </c>
      <c r="C26" s="87">
        <f t="shared" si="3"/>
        <v>0</v>
      </c>
      <c r="D26" s="87">
        <f t="shared" si="3"/>
        <v>0</v>
      </c>
      <c r="E26" s="87">
        <f t="shared" si="3"/>
        <v>0</v>
      </c>
      <c r="F26" s="87">
        <f t="shared" si="3"/>
        <v>0</v>
      </c>
      <c r="G26" s="87">
        <f t="shared" si="3"/>
        <v>0</v>
      </c>
      <c r="H26" s="87">
        <f t="shared" si="3"/>
        <v>0</v>
      </c>
      <c r="I26" s="87">
        <f t="shared" si="3"/>
        <v>0</v>
      </c>
      <c r="J26" s="87">
        <f t="shared" si="3"/>
        <v>0</v>
      </c>
      <c r="K26" s="87">
        <f t="shared" si="3"/>
        <v>0</v>
      </c>
      <c r="L26" s="87">
        <f t="shared" si="3"/>
        <v>0</v>
      </c>
      <c r="M26" s="87">
        <f t="shared" si="3"/>
        <v>0</v>
      </c>
    </row>
    <row r="27" spans="1:13" x14ac:dyDescent="0.2">
      <c r="A27" s="62"/>
      <c r="B27" s="165"/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</row>
    <row r="28" spans="1:13" x14ac:dyDescent="0.2">
      <c r="A28" s="55" t="s">
        <v>19</v>
      </c>
      <c r="B28" s="88">
        <f>B11+B16+B21+B26</f>
        <v>16511369861.99</v>
      </c>
      <c r="C28" s="56">
        <f t="shared" ref="C28:M28" si="4">C11+C16+C21+C26</f>
        <v>79460720.640000015</v>
      </c>
      <c r="D28" s="56">
        <f t="shared" si="4"/>
        <v>2357293937.9800005</v>
      </c>
      <c r="E28" s="56">
        <f t="shared" si="4"/>
        <v>4335288707.6499996</v>
      </c>
      <c r="F28" s="56">
        <f t="shared" si="4"/>
        <v>157988148.58000001</v>
      </c>
      <c r="G28" s="56">
        <f t="shared" si="4"/>
        <v>3699910030.9500008</v>
      </c>
      <c r="H28" s="56">
        <f t="shared" si="4"/>
        <v>213789249.93000001</v>
      </c>
      <c r="I28" s="56">
        <f t="shared" si="4"/>
        <v>187801855.25</v>
      </c>
      <c r="J28" s="56">
        <f t="shared" si="4"/>
        <v>4265798342.6099997</v>
      </c>
      <c r="K28" s="56">
        <f t="shared" si="4"/>
        <v>55272075.109999999</v>
      </c>
      <c r="L28" s="56">
        <f t="shared" si="4"/>
        <v>438280278.78000003</v>
      </c>
      <c r="M28" s="56">
        <f t="shared" si="4"/>
        <v>720486514.50999999</v>
      </c>
    </row>
    <row r="29" spans="1:13" x14ac:dyDescent="0.2">
      <c r="A29" s="89" t="s">
        <v>55</v>
      </c>
      <c r="B29" s="90">
        <f>SUM(C29:M29)</f>
        <v>100.00000000000001</v>
      </c>
      <c r="C29" s="90">
        <f>C28/B28*100</f>
        <v>0.48124850514627848</v>
      </c>
      <c r="D29" s="90">
        <f>D28/B28*100</f>
        <v>14.276792038961039</v>
      </c>
      <c r="E29" s="90">
        <f>E28/B28*100</f>
        <v>26.256384200017536</v>
      </c>
      <c r="F29" s="90">
        <f>F28/B28*100</f>
        <v>0.95684458588561239</v>
      </c>
      <c r="G29" s="90">
        <f>G28/B28*100</f>
        <v>22.408256019189412</v>
      </c>
      <c r="H29" s="90">
        <f>H28/B28*100</f>
        <v>1.2948001996015701</v>
      </c>
      <c r="I29" s="90">
        <f>I28/B28*100</f>
        <v>1.1374092932308981</v>
      </c>
      <c r="J29" s="90">
        <f>J28/B28*100</f>
        <v>25.835520482343995</v>
      </c>
      <c r="K29" s="90">
        <f>K28/B28*100</f>
        <v>0.33475160190820435</v>
      </c>
      <c r="L29" s="90">
        <f>L28/B28*100</f>
        <v>2.6544150027729874</v>
      </c>
      <c r="M29" s="90">
        <f>M28/B28*100</f>
        <v>4.3635780709424727</v>
      </c>
    </row>
    <row r="30" spans="1:13" x14ac:dyDescent="0.2">
      <c r="A30" s="81" t="s">
        <v>97</v>
      </c>
    </row>
    <row r="31" spans="1:13" x14ac:dyDescent="0.2">
      <c r="A31" s="200"/>
      <c r="B31" s="200"/>
      <c r="C31" s="200"/>
      <c r="D31" s="200"/>
      <c r="E31" s="200"/>
      <c r="F31" s="200"/>
      <c r="G31" s="200"/>
      <c r="H31" s="200"/>
      <c r="I31" s="200"/>
      <c r="J31" s="200"/>
      <c r="K31" s="200"/>
      <c r="L31" s="200"/>
      <c r="M31" s="200"/>
    </row>
  </sheetData>
  <mergeCells count="8">
    <mergeCell ref="A1:M1"/>
    <mergeCell ref="A2:M2"/>
    <mergeCell ref="A3:M3"/>
    <mergeCell ref="A31:M31"/>
    <mergeCell ref="A4:M4"/>
    <mergeCell ref="A6:A7"/>
    <mergeCell ref="B6:B7"/>
    <mergeCell ref="C6:M6"/>
  </mergeCells>
  <phoneticPr fontId="6" type="noConversion"/>
  <printOptions horizontalCentered="1"/>
  <pageMargins left="1.299212598425197" right="0" top="0.31496062992125984" bottom="0.6692913385826772" header="0" footer="0"/>
  <pageSetup paperSize="5" scale="80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7"/>
  <sheetViews>
    <sheetView workbookViewId="0">
      <selection activeCell="K5" sqref="K5"/>
    </sheetView>
  </sheetViews>
  <sheetFormatPr defaultRowHeight="12.75" x14ac:dyDescent="0.2"/>
  <cols>
    <col min="1" max="1" width="40.28515625" customWidth="1"/>
    <col min="2" max="2" width="14.5703125" customWidth="1"/>
    <col min="3" max="3" width="12.7109375" customWidth="1"/>
    <col min="4" max="4" width="12.85546875" customWidth="1"/>
    <col min="5" max="5" width="13.7109375" customWidth="1"/>
    <col min="6" max="6" width="12.7109375" customWidth="1"/>
    <col min="7" max="8" width="13" customWidth="1"/>
    <col min="9" max="9" width="14.140625" customWidth="1"/>
    <col min="10" max="10" width="12.7109375" customWidth="1"/>
    <col min="11" max="11" width="12.42578125" customWidth="1"/>
    <col min="12" max="12" width="12.7109375" bestFit="1" customWidth="1"/>
    <col min="13" max="13" width="13.140625" customWidth="1"/>
    <col min="14" max="14" width="13" customWidth="1"/>
    <col min="15" max="15" width="12.7109375" customWidth="1"/>
    <col min="16" max="16" width="13.140625" customWidth="1"/>
    <col min="17" max="17" width="13" customWidth="1"/>
    <col min="18" max="18" width="14.140625" customWidth="1"/>
    <col min="19" max="19" width="12.85546875" customWidth="1"/>
    <col min="20" max="256" width="11.42578125" customWidth="1"/>
  </cols>
  <sheetData>
    <row r="1" spans="1:19" ht="22.5" customHeight="1" x14ac:dyDescent="0.3">
      <c r="A1" s="188" t="s">
        <v>42</v>
      </c>
      <c r="B1" s="188"/>
      <c r="C1" s="188"/>
      <c r="D1" s="188"/>
      <c r="E1" s="188"/>
      <c r="F1" s="188"/>
      <c r="G1" s="188"/>
      <c r="H1" s="188"/>
      <c r="I1" s="188"/>
      <c r="J1" s="188"/>
      <c r="K1" s="188"/>
      <c r="L1" s="188"/>
      <c r="M1" s="188"/>
      <c r="N1" s="188"/>
      <c r="O1" s="188"/>
      <c r="P1" s="188"/>
      <c r="Q1" s="188"/>
      <c r="R1" s="188"/>
      <c r="S1" s="188"/>
    </row>
    <row r="2" spans="1:19" x14ac:dyDescent="0.2">
      <c r="A2" s="189" t="s">
        <v>87</v>
      </c>
      <c r="B2" s="189"/>
      <c r="C2" s="189"/>
      <c r="D2" s="189"/>
      <c r="E2" s="189"/>
      <c r="F2" s="189"/>
      <c r="G2" s="189"/>
      <c r="H2" s="189"/>
      <c r="I2" s="189"/>
      <c r="J2" s="189"/>
      <c r="K2" s="189"/>
      <c r="L2" s="189"/>
      <c r="M2" s="189"/>
      <c r="N2" s="189"/>
      <c r="O2" s="189"/>
      <c r="P2" s="189"/>
      <c r="Q2" s="189"/>
      <c r="R2" s="189"/>
      <c r="S2" s="189"/>
    </row>
    <row r="3" spans="1:19" x14ac:dyDescent="0.2">
      <c r="A3" s="189" t="s">
        <v>157</v>
      </c>
      <c r="B3" s="189"/>
      <c r="C3" s="189"/>
      <c r="D3" s="189"/>
      <c r="E3" s="189"/>
      <c r="F3" s="189"/>
      <c r="G3" s="189"/>
      <c r="H3" s="189"/>
      <c r="I3" s="189"/>
      <c r="J3" s="189"/>
      <c r="K3" s="189"/>
      <c r="L3" s="189"/>
      <c r="M3" s="189"/>
      <c r="N3" s="189"/>
      <c r="O3" s="189"/>
      <c r="P3" s="189"/>
      <c r="Q3" s="189"/>
      <c r="R3" s="189"/>
      <c r="S3" s="189"/>
    </row>
    <row r="4" spans="1:19" x14ac:dyDescent="0.2">
      <c r="A4" s="189" t="s">
        <v>113</v>
      </c>
      <c r="B4" s="189"/>
      <c r="C4" s="189"/>
      <c r="D4" s="189"/>
      <c r="E4" s="189"/>
      <c r="F4" s="189"/>
      <c r="G4" s="189"/>
      <c r="H4" s="189"/>
      <c r="I4" s="189"/>
      <c r="J4" s="189"/>
      <c r="K4" s="189"/>
      <c r="L4" s="189"/>
      <c r="M4" s="189"/>
      <c r="N4" s="189"/>
      <c r="O4" s="189"/>
      <c r="P4" s="189"/>
      <c r="Q4" s="189"/>
      <c r="R4" s="189"/>
      <c r="S4" s="189"/>
    </row>
    <row r="5" spans="1:19" x14ac:dyDescent="0.2">
      <c r="D5" s="91"/>
      <c r="E5" s="91"/>
      <c r="F5" s="91"/>
    </row>
    <row r="6" spans="1:19" ht="15.75" x14ac:dyDescent="0.25">
      <c r="A6" s="208" t="s">
        <v>33</v>
      </c>
      <c r="B6" s="207" t="s">
        <v>65</v>
      </c>
      <c r="C6" s="207"/>
      <c r="D6" s="207"/>
      <c r="E6" s="209" t="s">
        <v>73</v>
      </c>
      <c r="F6" s="207" t="s">
        <v>65</v>
      </c>
      <c r="G6" s="207"/>
      <c r="H6" s="207"/>
      <c r="I6" s="209" t="s">
        <v>74</v>
      </c>
      <c r="J6" s="207" t="s">
        <v>65</v>
      </c>
      <c r="K6" s="207"/>
      <c r="L6" s="207"/>
      <c r="M6" s="209" t="s">
        <v>75</v>
      </c>
      <c r="N6" s="207" t="s">
        <v>65</v>
      </c>
      <c r="O6" s="207"/>
      <c r="P6" s="207"/>
      <c r="Q6" s="209" t="s">
        <v>76</v>
      </c>
      <c r="R6" s="210" t="s">
        <v>77</v>
      </c>
      <c r="S6" s="211" t="s">
        <v>62</v>
      </c>
    </row>
    <row r="7" spans="1:19" ht="14.25" customHeight="1" x14ac:dyDescent="0.2">
      <c r="A7" s="208"/>
      <c r="B7" s="85" t="s">
        <v>23</v>
      </c>
      <c r="C7" s="85" t="s">
        <v>1</v>
      </c>
      <c r="D7" s="85" t="s">
        <v>2</v>
      </c>
      <c r="E7" s="209"/>
      <c r="F7" s="85" t="s">
        <v>3</v>
      </c>
      <c r="G7" s="85" t="s">
        <v>4</v>
      </c>
      <c r="H7" s="85" t="s">
        <v>5</v>
      </c>
      <c r="I7" s="209"/>
      <c r="J7" s="85" t="s">
        <v>6</v>
      </c>
      <c r="K7" s="85" t="s">
        <v>7</v>
      </c>
      <c r="L7" s="85" t="s">
        <v>8</v>
      </c>
      <c r="M7" s="209"/>
      <c r="N7" s="85" t="s">
        <v>9</v>
      </c>
      <c r="O7" s="85" t="s">
        <v>10</v>
      </c>
      <c r="P7" s="85" t="s">
        <v>11</v>
      </c>
      <c r="Q7" s="209"/>
      <c r="R7" s="210"/>
      <c r="S7" s="212"/>
    </row>
    <row r="8" spans="1:19" ht="14.1" customHeight="1" x14ac:dyDescent="0.2">
      <c r="A8" s="103" t="s">
        <v>90</v>
      </c>
      <c r="B8" s="49">
        <v>1715591238.0900002</v>
      </c>
      <c r="C8" s="49">
        <v>1235194187.6699998</v>
      </c>
      <c r="D8" s="49">
        <v>1208154212.9599998</v>
      </c>
      <c r="E8" s="87">
        <f t="shared" ref="E8:E45" si="0">SUM(B8:D8)</f>
        <v>4158939638.7200003</v>
      </c>
      <c r="F8" s="49">
        <v>0</v>
      </c>
      <c r="G8" s="49">
        <v>0</v>
      </c>
      <c r="H8" s="49">
        <v>0</v>
      </c>
      <c r="I8" s="87">
        <f t="shared" ref="I8:I45" si="1">SUM(F8:H8)</f>
        <v>0</v>
      </c>
      <c r="J8" s="49">
        <v>0</v>
      </c>
      <c r="K8" s="49">
        <v>0</v>
      </c>
      <c r="L8" s="49">
        <v>0</v>
      </c>
      <c r="M8" s="87">
        <f t="shared" ref="M8:M45" si="2">SUM(J8:L8)</f>
        <v>0</v>
      </c>
      <c r="N8" s="49">
        <v>0</v>
      </c>
      <c r="O8" s="49">
        <v>0</v>
      </c>
      <c r="P8" s="49">
        <v>0</v>
      </c>
      <c r="Q8" s="87">
        <f t="shared" ref="Q8:Q45" si="3">SUM(N8:P8)</f>
        <v>0</v>
      </c>
      <c r="R8" s="87">
        <f t="shared" ref="R8:R45" si="4">(E8+I8+M8+Q8)</f>
        <v>4158939638.7200003</v>
      </c>
      <c r="S8" s="167">
        <f>R8/R46*100</f>
        <v>25.18833793611568</v>
      </c>
    </row>
    <row r="9" spans="1:19" ht="14.1" customHeight="1" x14ac:dyDescent="0.2">
      <c r="A9" s="52" t="s">
        <v>116</v>
      </c>
      <c r="B9" s="49">
        <v>862341748.62</v>
      </c>
      <c r="C9" s="49">
        <v>842254172.70000005</v>
      </c>
      <c r="D9" s="49">
        <v>956643656.1500001</v>
      </c>
      <c r="E9" s="87">
        <f t="shared" si="0"/>
        <v>2661239577.4700003</v>
      </c>
      <c r="F9" s="49">
        <v>0</v>
      </c>
      <c r="G9" s="49">
        <v>0</v>
      </c>
      <c r="H9" s="49">
        <v>0</v>
      </c>
      <c r="I9" s="87">
        <f t="shared" si="1"/>
        <v>0</v>
      </c>
      <c r="J9" s="49">
        <v>0</v>
      </c>
      <c r="K9" s="49">
        <v>0</v>
      </c>
      <c r="L9" s="49">
        <v>0</v>
      </c>
      <c r="M9" s="87">
        <f t="shared" si="2"/>
        <v>0</v>
      </c>
      <c r="N9" s="49">
        <v>0</v>
      </c>
      <c r="O9" s="49">
        <v>0</v>
      </c>
      <c r="P9" s="49">
        <v>0</v>
      </c>
      <c r="Q9" s="87">
        <f t="shared" si="3"/>
        <v>0</v>
      </c>
      <c r="R9" s="87">
        <f t="shared" si="4"/>
        <v>2661239577.4700003</v>
      </c>
      <c r="S9" s="167">
        <f>R9/R46*100</f>
        <v>16.117618342475058</v>
      </c>
    </row>
    <row r="10" spans="1:19" ht="14.1" customHeight="1" x14ac:dyDescent="0.2">
      <c r="A10" s="52" t="s">
        <v>122</v>
      </c>
      <c r="B10" s="49">
        <v>666473194.92999995</v>
      </c>
      <c r="C10" s="49">
        <v>617239262.92000008</v>
      </c>
      <c r="D10" s="49">
        <v>936959969.0200001</v>
      </c>
      <c r="E10" s="87">
        <f t="shared" si="0"/>
        <v>2220672426.8699999</v>
      </c>
      <c r="F10" s="49">
        <v>0</v>
      </c>
      <c r="G10" s="49">
        <v>0</v>
      </c>
      <c r="H10" s="49">
        <v>0</v>
      </c>
      <c r="I10" s="87">
        <f t="shared" si="1"/>
        <v>0</v>
      </c>
      <c r="J10" s="49">
        <v>0</v>
      </c>
      <c r="K10" s="49">
        <v>0</v>
      </c>
      <c r="L10" s="49">
        <v>0</v>
      </c>
      <c r="M10" s="87">
        <f t="shared" si="2"/>
        <v>0</v>
      </c>
      <c r="N10" s="49">
        <v>0</v>
      </c>
      <c r="O10" s="49">
        <v>0</v>
      </c>
      <c r="P10" s="49">
        <v>0</v>
      </c>
      <c r="Q10" s="87">
        <f t="shared" si="3"/>
        <v>0</v>
      </c>
      <c r="R10" s="87">
        <f t="shared" si="4"/>
        <v>2220672426.8699999</v>
      </c>
      <c r="S10" s="167">
        <f>R10/R46*100</f>
        <v>13.449353054479737</v>
      </c>
    </row>
    <row r="11" spans="1:19" ht="14.1" customHeight="1" x14ac:dyDescent="0.2">
      <c r="A11" s="52" t="s">
        <v>99</v>
      </c>
      <c r="B11" s="49">
        <v>542420514.92999995</v>
      </c>
      <c r="C11" s="49">
        <v>545514128.66000009</v>
      </c>
      <c r="D11" s="49">
        <v>622892261.24000001</v>
      </c>
      <c r="E11" s="87">
        <f t="shared" si="0"/>
        <v>1710826904.8300002</v>
      </c>
      <c r="F11" s="49">
        <v>0</v>
      </c>
      <c r="G11" s="49">
        <v>0</v>
      </c>
      <c r="H11" s="49">
        <v>0</v>
      </c>
      <c r="I11" s="87">
        <f t="shared" si="1"/>
        <v>0</v>
      </c>
      <c r="J11" s="49">
        <v>0</v>
      </c>
      <c r="K11" s="49">
        <v>0</v>
      </c>
      <c r="L11" s="49">
        <v>0</v>
      </c>
      <c r="M11" s="87">
        <f t="shared" si="2"/>
        <v>0</v>
      </c>
      <c r="N11" s="49">
        <v>0</v>
      </c>
      <c r="O11" s="49">
        <v>0</v>
      </c>
      <c r="P11" s="49">
        <v>0</v>
      </c>
      <c r="Q11" s="87">
        <f t="shared" si="3"/>
        <v>0</v>
      </c>
      <c r="R11" s="87">
        <f t="shared" si="4"/>
        <v>1710826904.8300002</v>
      </c>
      <c r="S11" s="167">
        <f>R11/R46*100</f>
        <v>10.361507973777565</v>
      </c>
    </row>
    <row r="12" spans="1:19" ht="14.1" customHeight="1" x14ac:dyDescent="0.2">
      <c r="A12" s="52" t="s">
        <v>91</v>
      </c>
      <c r="B12" s="49">
        <v>390440897.48000002</v>
      </c>
      <c r="C12" s="49">
        <v>350554851.36000001</v>
      </c>
      <c r="D12" s="49">
        <v>460896886.78000003</v>
      </c>
      <c r="E12" s="87">
        <f t="shared" si="0"/>
        <v>1201892635.6200001</v>
      </c>
      <c r="F12" s="49">
        <v>0</v>
      </c>
      <c r="G12" s="49">
        <v>0</v>
      </c>
      <c r="H12" s="49">
        <v>0</v>
      </c>
      <c r="I12" s="87">
        <f t="shared" si="1"/>
        <v>0</v>
      </c>
      <c r="J12" s="49">
        <v>0</v>
      </c>
      <c r="K12" s="49">
        <v>0</v>
      </c>
      <c r="L12" s="49">
        <v>0</v>
      </c>
      <c r="M12" s="87">
        <f t="shared" si="2"/>
        <v>0</v>
      </c>
      <c r="N12" s="49">
        <v>0</v>
      </c>
      <c r="O12" s="49">
        <v>0</v>
      </c>
      <c r="P12" s="49">
        <v>0</v>
      </c>
      <c r="Q12" s="87">
        <f t="shared" si="3"/>
        <v>0</v>
      </c>
      <c r="R12" s="87">
        <f t="shared" si="4"/>
        <v>1201892635.6200001</v>
      </c>
      <c r="S12" s="167">
        <f>R12/R46*100</f>
        <v>7.2791818344934338</v>
      </c>
    </row>
    <row r="13" spans="1:19" ht="14.1" customHeight="1" x14ac:dyDescent="0.2">
      <c r="A13" s="52" t="s">
        <v>96</v>
      </c>
      <c r="B13" s="49">
        <v>341928818.83999997</v>
      </c>
      <c r="C13" s="49">
        <v>398650785.51999998</v>
      </c>
      <c r="D13" s="49">
        <v>436770306.63999999</v>
      </c>
      <c r="E13" s="87">
        <f t="shared" si="0"/>
        <v>1177349911</v>
      </c>
      <c r="F13" s="49">
        <v>0</v>
      </c>
      <c r="G13" s="49">
        <v>0</v>
      </c>
      <c r="H13" s="49">
        <v>0</v>
      </c>
      <c r="I13" s="87">
        <f t="shared" si="1"/>
        <v>0</v>
      </c>
      <c r="J13" s="49">
        <v>0</v>
      </c>
      <c r="K13" s="49">
        <v>0</v>
      </c>
      <c r="L13" s="49">
        <v>0</v>
      </c>
      <c r="M13" s="87">
        <f t="shared" si="2"/>
        <v>0</v>
      </c>
      <c r="N13" s="49">
        <v>0</v>
      </c>
      <c r="O13" s="49">
        <v>0</v>
      </c>
      <c r="P13" s="49">
        <v>0</v>
      </c>
      <c r="Q13" s="87">
        <f t="shared" si="3"/>
        <v>0</v>
      </c>
      <c r="R13" s="87">
        <f t="shared" si="4"/>
        <v>1177349911</v>
      </c>
      <c r="S13" s="167">
        <f>R13/R46*100</f>
        <v>7.1305404750838868</v>
      </c>
    </row>
    <row r="14" spans="1:19" ht="14.1" customHeight="1" x14ac:dyDescent="0.2">
      <c r="A14" s="52" t="s">
        <v>95</v>
      </c>
      <c r="B14" s="49">
        <v>167191996.68000001</v>
      </c>
      <c r="C14" s="49">
        <v>182479190.46000001</v>
      </c>
      <c r="D14" s="49">
        <v>215694024.52000001</v>
      </c>
      <c r="E14" s="87">
        <f t="shared" si="0"/>
        <v>565365211.65999997</v>
      </c>
      <c r="F14" s="49">
        <v>0</v>
      </c>
      <c r="G14" s="49">
        <v>0</v>
      </c>
      <c r="H14" s="49">
        <v>0</v>
      </c>
      <c r="I14" s="87">
        <f t="shared" si="1"/>
        <v>0</v>
      </c>
      <c r="J14" s="49">
        <v>0</v>
      </c>
      <c r="K14" s="49">
        <v>0</v>
      </c>
      <c r="L14" s="49">
        <v>0</v>
      </c>
      <c r="M14" s="87">
        <f t="shared" si="2"/>
        <v>0</v>
      </c>
      <c r="N14" s="49">
        <v>0</v>
      </c>
      <c r="O14" s="49">
        <v>0</v>
      </c>
      <c r="P14" s="49">
        <v>0</v>
      </c>
      <c r="Q14" s="87">
        <f t="shared" si="3"/>
        <v>0</v>
      </c>
      <c r="R14" s="87">
        <f t="shared" si="4"/>
        <v>565365211.65999997</v>
      </c>
      <c r="S14" s="167">
        <f>R14/R46*100</f>
        <v>3.4240963432204299</v>
      </c>
    </row>
    <row r="15" spans="1:19" ht="14.1" customHeight="1" x14ac:dyDescent="0.2">
      <c r="A15" s="52" t="s">
        <v>79</v>
      </c>
      <c r="B15" s="49">
        <v>119822019.77999999</v>
      </c>
      <c r="C15" s="49">
        <v>113912285.29999998</v>
      </c>
      <c r="D15" s="49">
        <v>123608847.20000002</v>
      </c>
      <c r="E15" s="87">
        <f t="shared" si="0"/>
        <v>357343152.27999997</v>
      </c>
      <c r="F15" s="49">
        <v>0</v>
      </c>
      <c r="G15" s="49">
        <v>0</v>
      </c>
      <c r="H15" s="49">
        <v>0</v>
      </c>
      <c r="I15" s="87">
        <f t="shared" si="1"/>
        <v>0</v>
      </c>
      <c r="J15" s="49">
        <v>0</v>
      </c>
      <c r="K15" s="49">
        <v>0</v>
      </c>
      <c r="L15" s="49">
        <v>0</v>
      </c>
      <c r="M15" s="87">
        <f t="shared" si="2"/>
        <v>0</v>
      </c>
      <c r="N15" s="49">
        <v>0</v>
      </c>
      <c r="O15" s="49">
        <v>0</v>
      </c>
      <c r="P15" s="49">
        <v>0</v>
      </c>
      <c r="Q15" s="87">
        <f t="shared" si="3"/>
        <v>0</v>
      </c>
      <c r="R15" s="87">
        <f t="shared" si="4"/>
        <v>357343152.27999997</v>
      </c>
      <c r="S15" s="167">
        <f>R15/R46*100</f>
        <v>2.1642247449293812</v>
      </c>
    </row>
    <row r="16" spans="1:19" ht="14.1" customHeight="1" x14ac:dyDescent="0.2">
      <c r="A16" s="52" t="s">
        <v>89</v>
      </c>
      <c r="B16" s="49">
        <v>123439213.60000001</v>
      </c>
      <c r="C16" s="49">
        <v>110156629.34</v>
      </c>
      <c r="D16" s="49">
        <v>116290305.60000001</v>
      </c>
      <c r="E16" s="87">
        <f t="shared" si="0"/>
        <v>349886148.54000002</v>
      </c>
      <c r="F16" s="49">
        <v>0</v>
      </c>
      <c r="G16" s="49">
        <v>0</v>
      </c>
      <c r="H16" s="49">
        <v>0</v>
      </c>
      <c r="I16" s="87">
        <f t="shared" si="1"/>
        <v>0</v>
      </c>
      <c r="J16" s="49">
        <v>0</v>
      </c>
      <c r="K16" s="49">
        <v>0</v>
      </c>
      <c r="L16" s="49">
        <v>0</v>
      </c>
      <c r="M16" s="87">
        <f t="shared" si="2"/>
        <v>0</v>
      </c>
      <c r="N16" s="49">
        <v>0</v>
      </c>
      <c r="O16" s="49">
        <v>0</v>
      </c>
      <c r="P16" s="49">
        <v>0</v>
      </c>
      <c r="Q16" s="87">
        <f t="shared" si="3"/>
        <v>0</v>
      </c>
      <c r="R16" s="87">
        <f t="shared" si="4"/>
        <v>349886148.54000002</v>
      </c>
      <c r="S16" s="167">
        <f>R16/R46*100</f>
        <v>2.1190619037942775</v>
      </c>
    </row>
    <row r="17" spans="1:19" ht="14.1" customHeight="1" x14ac:dyDescent="0.2">
      <c r="A17" s="52" t="s">
        <v>93</v>
      </c>
      <c r="B17" s="49">
        <v>97970630.209999993</v>
      </c>
      <c r="C17" s="49">
        <v>86662575.860000014</v>
      </c>
      <c r="D17" s="49">
        <v>96797769.699999988</v>
      </c>
      <c r="E17" s="87">
        <f t="shared" si="0"/>
        <v>281430975.76999998</v>
      </c>
      <c r="F17" s="49">
        <v>0</v>
      </c>
      <c r="G17" s="49">
        <v>0</v>
      </c>
      <c r="H17" s="49">
        <v>0</v>
      </c>
      <c r="I17" s="87">
        <f t="shared" si="1"/>
        <v>0</v>
      </c>
      <c r="J17" s="49">
        <v>0</v>
      </c>
      <c r="K17" s="49">
        <v>0</v>
      </c>
      <c r="L17" s="49">
        <v>0</v>
      </c>
      <c r="M17" s="87">
        <f t="shared" si="2"/>
        <v>0</v>
      </c>
      <c r="N17" s="49">
        <v>0</v>
      </c>
      <c r="O17" s="49">
        <v>0</v>
      </c>
      <c r="P17" s="49">
        <v>0</v>
      </c>
      <c r="Q17" s="87">
        <f t="shared" si="3"/>
        <v>0</v>
      </c>
      <c r="R17" s="87">
        <f t="shared" si="4"/>
        <v>281430975.76999998</v>
      </c>
      <c r="S17" s="167">
        <f>R17/R46*100</f>
        <v>1.704467758413359</v>
      </c>
    </row>
    <row r="18" spans="1:19" ht="14.1" customHeight="1" x14ac:dyDescent="0.2">
      <c r="A18" s="52" t="s">
        <v>78</v>
      </c>
      <c r="B18" s="49">
        <v>99446085.950000003</v>
      </c>
      <c r="C18" s="49">
        <v>78097271.470000014</v>
      </c>
      <c r="D18" s="49">
        <v>91836896.25999999</v>
      </c>
      <c r="E18" s="87">
        <f t="shared" si="0"/>
        <v>269380253.68000001</v>
      </c>
      <c r="F18" s="49">
        <v>0</v>
      </c>
      <c r="G18" s="49">
        <v>0</v>
      </c>
      <c r="H18" s="49">
        <v>0</v>
      </c>
      <c r="I18" s="87">
        <f t="shared" si="1"/>
        <v>0</v>
      </c>
      <c r="J18" s="49">
        <v>0</v>
      </c>
      <c r="K18" s="49">
        <v>0</v>
      </c>
      <c r="L18" s="49">
        <v>0</v>
      </c>
      <c r="M18" s="87">
        <f t="shared" si="2"/>
        <v>0</v>
      </c>
      <c r="N18" s="49">
        <v>0</v>
      </c>
      <c r="O18" s="49">
        <v>0</v>
      </c>
      <c r="P18" s="49">
        <v>0</v>
      </c>
      <c r="Q18" s="87">
        <f t="shared" si="3"/>
        <v>0</v>
      </c>
      <c r="R18" s="87">
        <f t="shared" si="4"/>
        <v>269380253.68000001</v>
      </c>
      <c r="S18" s="167">
        <f>R18/R46*100</f>
        <v>1.6314833713471995</v>
      </c>
    </row>
    <row r="19" spans="1:19" ht="14.1" customHeight="1" x14ac:dyDescent="0.2">
      <c r="A19" s="52" t="s">
        <v>80</v>
      </c>
      <c r="B19" s="49">
        <v>37819327.890000001</v>
      </c>
      <c r="C19" s="49">
        <v>64752996.899999999</v>
      </c>
      <c r="D19" s="49">
        <v>121887720.39000002</v>
      </c>
      <c r="E19" s="87">
        <f t="shared" si="0"/>
        <v>224460045.18000001</v>
      </c>
      <c r="F19" s="49">
        <v>0</v>
      </c>
      <c r="G19" s="49">
        <v>0</v>
      </c>
      <c r="H19" s="49">
        <v>0</v>
      </c>
      <c r="I19" s="87">
        <f t="shared" si="1"/>
        <v>0</v>
      </c>
      <c r="J19" s="49">
        <v>0</v>
      </c>
      <c r="K19" s="49">
        <v>0</v>
      </c>
      <c r="L19" s="49">
        <v>0</v>
      </c>
      <c r="M19" s="87">
        <f t="shared" si="2"/>
        <v>0</v>
      </c>
      <c r="N19" s="49">
        <v>0</v>
      </c>
      <c r="O19" s="49">
        <v>0</v>
      </c>
      <c r="P19" s="49">
        <v>0</v>
      </c>
      <c r="Q19" s="87">
        <f t="shared" si="3"/>
        <v>0</v>
      </c>
      <c r="R19" s="87">
        <f t="shared" si="4"/>
        <v>224460045.18000001</v>
      </c>
      <c r="S19" s="167">
        <f>R19/R46*100</f>
        <v>1.3594271526599266</v>
      </c>
    </row>
    <row r="20" spans="1:19" ht="14.1" customHeight="1" x14ac:dyDescent="0.2">
      <c r="A20" s="52" t="s">
        <v>107</v>
      </c>
      <c r="B20" s="49">
        <v>63508037.410000004</v>
      </c>
      <c r="C20" s="49">
        <v>52427934.739999995</v>
      </c>
      <c r="D20" s="49">
        <v>56176425.359999992</v>
      </c>
      <c r="E20" s="87">
        <f t="shared" si="0"/>
        <v>172112397.50999999</v>
      </c>
      <c r="F20" s="49">
        <v>0</v>
      </c>
      <c r="G20" s="49">
        <v>0</v>
      </c>
      <c r="H20" s="49">
        <v>0</v>
      </c>
      <c r="I20" s="87">
        <f t="shared" si="1"/>
        <v>0</v>
      </c>
      <c r="J20" s="49">
        <v>0</v>
      </c>
      <c r="K20" s="49">
        <v>0</v>
      </c>
      <c r="L20" s="49">
        <v>0</v>
      </c>
      <c r="M20" s="87">
        <f t="shared" si="2"/>
        <v>0</v>
      </c>
      <c r="N20" s="49">
        <v>0</v>
      </c>
      <c r="O20" s="49">
        <v>0</v>
      </c>
      <c r="P20" s="49">
        <v>0</v>
      </c>
      <c r="Q20" s="87">
        <f t="shared" si="3"/>
        <v>0</v>
      </c>
      <c r="R20" s="87">
        <f t="shared" si="4"/>
        <v>172112397.50999999</v>
      </c>
      <c r="S20" s="167">
        <f>R20/R46*100</f>
        <v>1.0423871486654253</v>
      </c>
    </row>
    <row r="21" spans="1:19" ht="14.1" customHeight="1" x14ac:dyDescent="0.2">
      <c r="A21" s="52" t="s">
        <v>101</v>
      </c>
      <c r="B21" s="49">
        <v>68026459.540000007</v>
      </c>
      <c r="C21" s="49">
        <v>48815083.940000005</v>
      </c>
      <c r="D21" s="49">
        <v>52570824.339999996</v>
      </c>
      <c r="E21" s="87">
        <f t="shared" si="0"/>
        <v>169412367.82000002</v>
      </c>
      <c r="F21" s="49">
        <v>0</v>
      </c>
      <c r="G21" s="49">
        <v>0</v>
      </c>
      <c r="H21" s="49">
        <v>0</v>
      </c>
      <c r="I21" s="87">
        <f t="shared" si="1"/>
        <v>0</v>
      </c>
      <c r="J21" s="49">
        <v>0</v>
      </c>
      <c r="K21" s="49">
        <v>0</v>
      </c>
      <c r="L21" s="49">
        <v>0</v>
      </c>
      <c r="M21" s="87">
        <f t="shared" si="2"/>
        <v>0</v>
      </c>
      <c r="N21" s="49">
        <v>0</v>
      </c>
      <c r="O21" s="49">
        <v>0</v>
      </c>
      <c r="P21" s="49">
        <v>0</v>
      </c>
      <c r="Q21" s="87">
        <f t="shared" si="3"/>
        <v>0</v>
      </c>
      <c r="R21" s="87">
        <f t="shared" si="4"/>
        <v>169412367.82000002</v>
      </c>
      <c r="S21" s="167">
        <f>R21/R46*100</f>
        <v>1.0260346006178185</v>
      </c>
    </row>
    <row r="22" spans="1:19" ht="14.1" customHeight="1" x14ac:dyDescent="0.2">
      <c r="A22" s="51" t="s">
        <v>115</v>
      </c>
      <c r="B22" s="49">
        <v>53360466.109999999</v>
      </c>
      <c r="C22" s="49">
        <v>46512458.18</v>
      </c>
      <c r="D22" s="49">
        <v>53332090.150000006</v>
      </c>
      <c r="E22" s="87">
        <f t="shared" si="0"/>
        <v>153205014.44</v>
      </c>
      <c r="F22" s="49">
        <v>0</v>
      </c>
      <c r="G22" s="49">
        <v>0</v>
      </c>
      <c r="H22" s="49">
        <v>0</v>
      </c>
      <c r="I22" s="87">
        <f t="shared" si="1"/>
        <v>0</v>
      </c>
      <c r="J22" s="49">
        <v>0</v>
      </c>
      <c r="K22" s="49">
        <v>0</v>
      </c>
      <c r="L22" s="49">
        <v>0</v>
      </c>
      <c r="M22" s="87">
        <f t="shared" si="2"/>
        <v>0</v>
      </c>
      <c r="N22" s="49">
        <v>0</v>
      </c>
      <c r="O22" s="49">
        <v>0</v>
      </c>
      <c r="P22" s="49">
        <v>0</v>
      </c>
      <c r="Q22" s="87">
        <f t="shared" si="3"/>
        <v>0</v>
      </c>
      <c r="R22" s="87">
        <f t="shared" si="4"/>
        <v>153205014.44</v>
      </c>
      <c r="S22" s="167">
        <f>R22/R46*100</f>
        <v>0.92787585597416455</v>
      </c>
    </row>
    <row r="23" spans="1:19" ht="14.1" customHeight="1" x14ac:dyDescent="0.2">
      <c r="A23" s="52" t="s">
        <v>114</v>
      </c>
      <c r="B23" s="49">
        <v>37231550.729999997</v>
      </c>
      <c r="C23" s="49">
        <v>35732572.390000001</v>
      </c>
      <c r="D23" s="49">
        <v>43549604.840000004</v>
      </c>
      <c r="E23" s="87">
        <f t="shared" si="0"/>
        <v>116513727.96000001</v>
      </c>
      <c r="F23" s="49">
        <v>0</v>
      </c>
      <c r="G23" s="49">
        <v>0</v>
      </c>
      <c r="H23" s="49">
        <v>0</v>
      </c>
      <c r="I23" s="87">
        <f t="shared" si="1"/>
        <v>0</v>
      </c>
      <c r="J23" s="49">
        <v>0</v>
      </c>
      <c r="K23" s="49">
        <v>0</v>
      </c>
      <c r="L23" s="49">
        <v>0</v>
      </c>
      <c r="M23" s="87">
        <f t="shared" si="2"/>
        <v>0</v>
      </c>
      <c r="N23" s="49">
        <v>0</v>
      </c>
      <c r="O23" s="49">
        <v>0</v>
      </c>
      <c r="P23" s="49">
        <v>0</v>
      </c>
      <c r="Q23" s="87">
        <f t="shared" si="3"/>
        <v>0</v>
      </c>
      <c r="R23" s="87">
        <f t="shared" si="4"/>
        <v>116513727.96000001</v>
      </c>
      <c r="S23" s="167">
        <f>R23/R46*100</f>
        <v>0.70565754951816806</v>
      </c>
    </row>
    <row r="24" spans="1:19" ht="14.1" customHeight="1" x14ac:dyDescent="0.2">
      <c r="A24" s="52" t="s">
        <v>81</v>
      </c>
      <c r="B24" s="49">
        <v>34713150.350000001</v>
      </c>
      <c r="C24" s="49">
        <v>33752516.370000005</v>
      </c>
      <c r="D24" s="49">
        <v>30959774.750000004</v>
      </c>
      <c r="E24" s="87">
        <f t="shared" si="0"/>
        <v>99425441.469999999</v>
      </c>
      <c r="F24" s="49">
        <v>0</v>
      </c>
      <c r="G24" s="49">
        <v>0</v>
      </c>
      <c r="H24" s="49">
        <v>0</v>
      </c>
      <c r="I24" s="87">
        <f t="shared" si="1"/>
        <v>0</v>
      </c>
      <c r="J24" s="49">
        <v>0</v>
      </c>
      <c r="K24" s="49">
        <v>0</v>
      </c>
      <c r="L24" s="49">
        <v>0</v>
      </c>
      <c r="M24" s="87">
        <f t="shared" si="2"/>
        <v>0</v>
      </c>
      <c r="N24" s="49">
        <v>0</v>
      </c>
      <c r="O24" s="49">
        <v>0</v>
      </c>
      <c r="P24" s="49">
        <v>0</v>
      </c>
      <c r="Q24" s="87">
        <f t="shared" si="3"/>
        <v>0</v>
      </c>
      <c r="R24" s="87">
        <f t="shared" si="4"/>
        <v>99425441.469999999</v>
      </c>
      <c r="S24" s="167">
        <f>R24/R46*100</f>
        <v>0.60216349279948178</v>
      </c>
    </row>
    <row r="25" spans="1:19" ht="14.1" customHeight="1" x14ac:dyDescent="0.2">
      <c r="A25" s="52" t="s">
        <v>83</v>
      </c>
      <c r="B25" s="49">
        <v>27693694.109999999</v>
      </c>
      <c r="C25" s="49">
        <v>25388077.780000001</v>
      </c>
      <c r="D25" s="49">
        <v>26364400.640000001</v>
      </c>
      <c r="E25" s="87">
        <f t="shared" si="0"/>
        <v>79446172.530000001</v>
      </c>
      <c r="F25" s="49">
        <v>0</v>
      </c>
      <c r="G25" s="49">
        <v>0</v>
      </c>
      <c r="H25" s="49">
        <v>0</v>
      </c>
      <c r="I25" s="87">
        <f t="shared" si="1"/>
        <v>0</v>
      </c>
      <c r="J25" s="49">
        <v>0</v>
      </c>
      <c r="K25" s="49">
        <v>0</v>
      </c>
      <c r="L25" s="49">
        <v>0</v>
      </c>
      <c r="M25" s="87">
        <f t="shared" si="2"/>
        <v>0</v>
      </c>
      <c r="N25" s="49">
        <v>0</v>
      </c>
      <c r="O25" s="49">
        <v>0</v>
      </c>
      <c r="P25" s="49">
        <v>0</v>
      </c>
      <c r="Q25" s="87">
        <f t="shared" si="3"/>
        <v>0</v>
      </c>
      <c r="R25" s="87">
        <f t="shared" si="4"/>
        <v>79446172.530000001</v>
      </c>
      <c r="S25" s="167">
        <f>R25/R46*100</f>
        <v>0.48116039549746281</v>
      </c>
    </row>
    <row r="26" spans="1:19" ht="14.1" customHeight="1" x14ac:dyDescent="0.2">
      <c r="A26" s="52" t="s">
        <v>100</v>
      </c>
      <c r="B26" s="49">
        <v>35577066.149999999</v>
      </c>
      <c r="C26" s="49">
        <v>18163244.300000001</v>
      </c>
      <c r="D26" s="49">
        <v>23667173.419999998</v>
      </c>
      <c r="E26" s="87">
        <f t="shared" si="0"/>
        <v>77407483.870000005</v>
      </c>
      <c r="F26" s="49">
        <v>0</v>
      </c>
      <c r="G26" s="49">
        <v>0</v>
      </c>
      <c r="H26" s="49">
        <v>0</v>
      </c>
      <c r="I26" s="87">
        <f t="shared" si="1"/>
        <v>0</v>
      </c>
      <c r="J26" s="49">
        <v>0</v>
      </c>
      <c r="K26" s="49">
        <v>0</v>
      </c>
      <c r="L26" s="49">
        <v>0</v>
      </c>
      <c r="M26" s="87">
        <f t="shared" si="2"/>
        <v>0</v>
      </c>
      <c r="N26" s="49">
        <v>0</v>
      </c>
      <c r="O26" s="49">
        <v>0</v>
      </c>
      <c r="P26" s="49">
        <v>0</v>
      </c>
      <c r="Q26" s="87">
        <f t="shared" si="3"/>
        <v>0</v>
      </c>
      <c r="R26" s="87">
        <f t="shared" si="4"/>
        <v>77407483.870000005</v>
      </c>
      <c r="S26" s="167">
        <f>R26/R46*100</f>
        <v>0.46881321487562261</v>
      </c>
    </row>
    <row r="27" spans="1:19" ht="14.1" customHeight="1" x14ac:dyDescent="0.2">
      <c r="A27" s="51" t="s">
        <v>109</v>
      </c>
      <c r="B27" s="49">
        <v>32725593.469999999</v>
      </c>
      <c r="C27" s="49">
        <v>18856220.280000001</v>
      </c>
      <c r="D27" s="49">
        <v>25357844.93</v>
      </c>
      <c r="E27" s="87">
        <f t="shared" si="0"/>
        <v>76939658.680000007</v>
      </c>
      <c r="F27" s="49">
        <v>0</v>
      </c>
      <c r="G27" s="49">
        <v>0</v>
      </c>
      <c r="H27" s="49">
        <v>0</v>
      </c>
      <c r="I27" s="87">
        <f t="shared" si="1"/>
        <v>0</v>
      </c>
      <c r="J27" s="49">
        <v>0</v>
      </c>
      <c r="K27" s="49">
        <v>0</v>
      </c>
      <c r="L27" s="49">
        <v>0</v>
      </c>
      <c r="M27" s="87">
        <f t="shared" si="2"/>
        <v>0</v>
      </c>
      <c r="N27" s="49">
        <v>0</v>
      </c>
      <c r="O27" s="49">
        <v>0</v>
      </c>
      <c r="P27" s="49">
        <v>0</v>
      </c>
      <c r="Q27" s="87">
        <f t="shared" si="3"/>
        <v>0</v>
      </c>
      <c r="R27" s="87">
        <f t="shared" si="4"/>
        <v>76939658.680000007</v>
      </c>
      <c r="S27" s="167">
        <f>R27/R46*100</f>
        <v>0.46597986310705158</v>
      </c>
    </row>
    <row r="28" spans="1:19" ht="14.1" customHeight="1" x14ac:dyDescent="0.2">
      <c r="A28" s="52" t="s">
        <v>110</v>
      </c>
      <c r="B28" s="49">
        <v>29346417.270000003</v>
      </c>
      <c r="C28" s="49">
        <v>19249154.469999999</v>
      </c>
      <c r="D28" s="49">
        <v>27719365.379999999</v>
      </c>
      <c r="E28" s="87">
        <f t="shared" si="0"/>
        <v>76314937.120000005</v>
      </c>
      <c r="F28" s="49">
        <v>0</v>
      </c>
      <c r="G28" s="49">
        <v>0</v>
      </c>
      <c r="H28" s="49">
        <v>0</v>
      </c>
      <c r="I28" s="87">
        <f t="shared" si="1"/>
        <v>0</v>
      </c>
      <c r="J28" s="49">
        <v>0</v>
      </c>
      <c r="K28" s="49">
        <v>0</v>
      </c>
      <c r="L28" s="49">
        <v>0</v>
      </c>
      <c r="M28" s="87">
        <f t="shared" si="2"/>
        <v>0</v>
      </c>
      <c r="N28" s="49">
        <v>0</v>
      </c>
      <c r="O28" s="49">
        <v>0</v>
      </c>
      <c r="P28" s="49">
        <v>0</v>
      </c>
      <c r="Q28" s="87">
        <f t="shared" si="3"/>
        <v>0</v>
      </c>
      <c r="R28" s="87">
        <f t="shared" si="4"/>
        <v>76314937.120000005</v>
      </c>
      <c r="S28" s="167">
        <f>R28/R46*100</f>
        <v>0.46219627903606464</v>
      </c>
    </row>
    <row r="29" spans="1:19" ht="14.1" customHeight="1" x14ac:dyDescent="0.2">
      <c r="A29" s="52" t="s">
        <v>103</v>
      </c>
      <c r="B29" s="49">
        <v>15396968.1</v>
      </c>
      <c r="C29" s="49">
        <v>26920237.509999998</v>
      </c>
      <c r="D29" s="49">
        <v>16712337.450000001</v>
      </c>
      <c r="E29" s="87">
        <f t="shared" si="0"/>
        <v>59029543.060000002</v>
      </c>
      <c r="F29" s="49">
        <v>0</v>
      </c>
      <c r="G29" s="49">
        <v>0</v>
      </c>
      <c r="H29" s="49">
        <v>0</v>
      </c>
      <c r="I29" s="87">
        <f t="shared" si="1"/>
        <v>0</v>
      </c>
      <c r="J29" s="49">
        <v>0</v>
      </c>
      <c r="K29" s="49">
        <v>0</v>
      </c>
      <c r="L29" s="49">
        <v>0</v>
      </c>
      <c r="M29" s="87">
        <f t="shared" si="2"/>
        <v>0</v>
      </c>
      <c r="N29" s="49">
        <v>0</v>
      </c>
      <c r="O29" s="49">
        <v>0</v>
      </c>
      <c r="P29" s="49">
        <v>0</v>
      </c>
      <c r="Q29" s="87">
        <f t="shared" si="3"/>
        <v>0</v>
      </c>
      <c r="R29" s="87">
        <f t="shared" si="4"/>
        <v>59029543.060000002</v>
      </c>
      <c r="S29" s="167">
        <f>R29/R46*100</f>
        <v>0.35750845358923816</v>
      </c>
    </row>
    <row r="30" spans="1:19" ht="14.1" customHeight="1" x14ac:dyDescent="0.2">
      <c r="A30" s="52" t="s">
        <v>119</v>
      </c>
      <c r="B30" s="49">
        <v>18294198.100000001</v>
      </c>
      <c r="C30" s="49">
        <v>17134779.359999999</v>
      </c>
      <c r="D30" s="49">
        <v>21012090.960000001</v>
      </c>
      <c r="E30" s="87">
        <f t="shared" si="0"/>
        <v>56441068.420000002</v>
      </c>
      <c r="F30" s="49">
        <v>0</v>
      </c>
      <c r="G30" s="49">
        <v>0</v>
      </c>
      <c r="H30" s="49">
        <v>0</v>
      </c>
      <c r="I30" s="87">
        <f t="shared" si="1"/>
        <v>0</v>
      </c>
      <c r="J30" s="49">
        <v>0</v>
      </c>
      <c r="K30" s="49">
        <v>0</v>
      </c>
      <c r="L30" s="49">
        <v>0</v>
      </c>
      <c r="M30" s="87">
        <f t="shared" si="2"/>
        <v>0</v>
      </c>
      <c r="N30" s="49">
        <v>0</v>
      </c>
      <c r="O30" s="49">
        <v>0</v>
      </c>
      <c r="P30" s="49">
        <v>0</v>
      </c>
      <c r="Q30" s="87">
        <f t="shared" si="3"/>
        <v>0</v>
      </c>
      <c r="R30" s="87">
        <f t="shared" si="4"/>
        <v>56441068.420000002</v>
      </c>
      <c r="S30" s="167">
        <f>R30/R46*100</f>
        <v>0.34183153119191001</v>
      </c>
    </row>
    <row r="31" spans="1:19" ht="14.1" customHeight="1" x14ac:dyDescent="0.2">
      <c r="A31" s="52" t="s">
        <v>124</v>
      </c>
      <c r="B31" s="49">
        <v>16158976.290000001</v>
      </c>
      <c r="C31" s="49">
        <v>16546700.719999999</v>
      </c>
      <c r="D31" s="49">
        <v>17515338.420000002</v>
      </c>
      <c r="E31" s="87">
        <f t="shared" si="0"/>
        <v>50221015.43</v>
      </c>
      <c r="F31" s="49">
        <v>0</v>
      </c>
      <c r="G31" s="49">
        <v>0</v>
      </c>
      <c r="H31" s="49">
        <v>0</v>
      </c>
      <c r="I31" s="87">
        <f t="shared" si="1"/>
        <v>0</v>
      </c>
      <c r="J31" s="49">
        <v>0</v>
      </c>
      <c r="K31" s="49">
        <v>0</v>
      </c>
      <c r="L31" s="49">
        <v>0</v>
      </c>
      <c r="M31" s="87">
        <f t="shared" si="2"/>
        <v>0</v>
      </c>
      <c r="N31" s="49">
        <v>0</v>
      </c>
      <c r="O31" s="49">
        <v>0</v>
      </c>
      <c r="P31" s="49">
        <v>0</v>
      </c>
      <c r="Q31" s="87">
        <f t="shared" si="3"/>
        <v>0</v>
      </c>
      <c r="R31" s="87">
        <f t="shared" si="4"/>
        <v>50221015.43</v>
      </c>
      <c r="S31" s="167">
        <f>R31/R46*100</f>
        <v>0.30416019900087921</v>
      </c>
    </row>
    <row r="32" spans="1:19" ht="14.1" customHeight="1" x14ac:dyDescent="0.2">
      <c r="A32" s="52" t="s">
        <v>92</v>
      </c>
      <c r="B32" s="49">
        <v>7595933.2899999991</v>
      </c>
      <c r="C32" s="49">
        <v>14132703.209999999</v>
      </c>
      <c r="D32" s="49">
        <v>25663762.659999996</v>
      </c>
      <c r="E32" s="76">
        <f t="shared" si="0"/>
        <v>47392399.159999996</v>
      </c>
      <c r="F32" s="49">
        <v>0</v>
      </c>
      <c r="G32" s="49">
        <v>0</v>
      </c>
      <c r="H32" s="49">
        <v>0</v>
      </c>
      <c r="I32" s="87">
        <f t="shared" si="1"/>
        <v>0</v>
      </c>
      <c r="J32" s="49">
        <v>0</v>
      </c>
      <c r="K32" s="49">
        <v>0</v>
      </c>
      <c r="L32" s="49">
        <v>0</v>
      </c>
      <c r="M32" s="87">
        <f t="shared" si="2"/>
        <v>0</v>
      </c>
      <c r="N32" s="49">
        <v>0</v>
      </c>
      <c r="O32" s="49">
        <v>0</v>
      </c>
      <c r="P32" s="49">
        <v>0</v>
      </c>
      <c r="Q32" s="87">
        <f t="shared" si="3"/>
        <v>0</v>
      </c>
      <c r="R32" s="87">
        <f t="shared" si="4"/>
        <v>47392399.159999996</v>
      </c>
      <c r="S32" s="167">
        <f>R32/R46*100</f>
        <v>0.28702887498813562</v>
      </c>
    </row>
    <row r="33" spans="1:19" ht="14.1" customHeight="1" x14ac:dyDescent="0.2">
      <c r="A33" s="52" t="s">
        <v>118</v>
      </c>
      <c r="B33" s="49">
        <v>11353892.83</v>
      </c>
      <c r="C33" s="49">
        <v>11894794.82</v>
      </c>
      <c r="D33" s="49">
        <v>11563874.599999998</v>
      </c>
      <c r="E33" s="87">
        <f t="shared" si="0"/>
        <v>34812562.25</v>
      </c>
      <c r="F33" s="49">
        <v>0</v>
      </c>
      <c r="G33" s="49">
        <v>0</v>
      </c>
      <c r="H33" s="49">
        <v>0</v>
      </c>
      <c r="I33" s="87">
        <f t="shared" si="1"/>
        <v>0</v>
      </c>
      <c r="J33" s="49">
        <v>0</v>
      </c>
      <c r="K33" s="49">
        <v>0</v>
      </c>
      <c r="L33" s="49">
        <v>0</v>
      </c>
      <c r="M33" s="87">
        <f t="shared" si="2"/>
        <v>0</v>
      </c>
      <c r="N33" s="49">
        <v>0</v>
      </c>
      <c r="O33" s="49">
        <v>0</v>
      </c>
      <c r="P33" s="49">
        <v>0</v>
      </c>
      <c r="Q33" s="87">
        <f t="shared" si="3"/>
        <v>0</v>
      </c>
      <c r="R33" s="87">
        <f t="shared" si="4"/>
        <v>34812562.25</v>
      </c>
      <c r="S33" s="167">
        <f>R33/R46*100</f>
        <v>0.210839939635416</v>
      </c>
    </row>
    <row r="34" spans="1:19" ht="14.1" customHeight="1" x14ac:dyDescent="0.2">
      <c r="A34" s="52" t="s">
        <v>98</v>
      </c>
      <c r="B34" s="49">
        <v>9751353.1599999983</v>
      </c>
      <c r="C34" s="49">
        <v>8762750.7799999993</v>
      </c>
      <c r="D34" s="49">
        <v>10239322.599999998</v>
      </c>
      <c r="E34" s="87">
        <f t="shared" si="0"/>
        <v>28753426.539999995</v>
      </c>
      <c r="F34" s="49">
        <v>0</v>
      </c>
      <c r="G34" s="49">
        <v>0</v>
      </c>
      <c r="H34" s="49">
        <v>0</v>
      </c>
      <c r="I34" s="87">
        <f t="shared" si="1"/>
        <v>0</v>
      </c>
      <c r="J34" s="49">
        <v>0</v>
      </c>
      <c r="K34" s="49">
        <v>0</v>
      </c>
      <c r="L34" s="49">
        <v>0</v>
      </c>
      <c r="M34" s="87">
        <f t="shared" si="2"/>
        <v>0</v>
      </c>
      <c r="N34" s="49">
        <v>0</v>
      </c>
      <c r="O34" s="49">
        <v>0</v>
      </c>
      <c r="P34" s="49">
        <v>0</v>
      </c>
      <c r="Q34" s="87">
        <f t="shared" si="3"/>
        <v>0</v>
      </c>
      <c r="R34" s="87">
        <f t="shared" si="4"/>
        <v>28753426.539999995</v>
      </c>
      <c r="S34" s="167">
        <f>R34/R46*100</f>
        <v>0.17414319211752266</v>
      </c>
    </row>
    <row r="35" spans="1:19" ht="14.1" customHeight="1" x14ac:dyDescent="0.2">
      <c r="A35" s="52" t="s">
        <v>82</v>
      </c>
      <c r="B35" s="49">
        <v>7620102.1200000001</v>
      </c>
      <c r="C35" s="49">
        <v>5404433.9699999997</v>
      </c>
      <c r="D35" s="49">
        <v>5597793.4100000001</v>
      </c>
      <c r="E35" s="87">
        <f t="shared" si="0"/>
        <v>18622329.5</v>
      </c>
      <c r="F35" s="49">
        <v>0</v>
      </c>
      <c r="G35" s="49">
        <v>0</v>
      </c>
      <c r="H35" s="49">
        <v>0</v>
      </c>
      <c r="I35" s="87">
        <f t="shared" si="1"/>
        <v>0</v>
      </c>
      <c r="J35" s="49">
        <v>0</v>
      </c>
      <c r="K35" s="49">
        <v>0</v>
      </c>
      <c r="L35" s="49">
        <v>0</v>
      </c>
      <c r="M35" s="87">
        <f t="shared" si="2"/>
        <v>0</v>
      </c>
      <c r="N35" s="49">
        <v>0</v>
      </c>
      <c r="O35" s="49">
        <v>0</v>
      </c>
      <c r="P35" s="49">
        <v>0</v>
      </c>
      <c r="Q35" s="87">
        <f t="shared" si="3"/>
        <v>0</v>
      </c>
      <c r="R35" s="87">
        <f t="shared" si="4"/>
        <v>18622329.5</v>
      </c>
      <c r="S35" s="167">
        <f>R35/R46*100</f>
        <v>0.11278488493477168</v>
      </c>
    </row>
    <row r="36" spans="1:19" ht="14.1" customHeight="1" x14ac:dyDescent="0.2">
      <c r="A36" s="52" t="s">
        <v>123</v>
      </c>
      <c r="B36" s="49">
        <v>4704790.4000000004</v>
      </c>
      <c r="C36" s="49">
        <v>4238844.2799999993</v>
      </c>
      <c r="D36" s="49">
        <v>5733119.8099999996</v>
      </c>
      <c r="E36" s="87">
        <f t="shared" si="0"/>
        <v>14676754.489999998</v>
      </c>
      <c r="F36" s="49">
        <v>0</v>
      </c>
      <c r="G36" s="49">
        <v>0</v>
      </c>
      <c r="H36" s="49">
        <v>0</v>
      </c>
      <c r="I36" s="87">
        <f t="shared" si="1"/>
        <v>0</v>
      </c>
      <c r="J36" s="49">
        <v>0</v>
      </c>
      <c r="K36" s="49">
        <v>0</v>
      </c>
      <c r="L36" s="49">
        <v>0</v>
      </c>
      <c r="M36" s="87">
        <f t="shared" si="2"/>
        <v>0</v>
      </c>
      <c r="N36" s="49">
        <v>0</v>
      </c>
      <c r="O36" s="49">
        <v>0</v>
      </c>
      <c r="P36" s="49">
        <v>0</v>
      </c>
      <c r="Q36" s="87">
        <f t="shared" si="3"/>
        <v>0</v>
      </c>
      <c r="R36" s="87">
        <f t="shared" si="4"/>
        <v>14676754.489999998</v>
      </c>
      <c r="S36" s="167">
        <f>R36/R46*100</f>
        <v>8.8888775508485313E-2</v>
      </c>
    </row>
    <row r="37" spans="1:19" ht="14.1" customHeight="1" x14ac:dyDescent="0.2">
      <c r="A37" s="52" t="s">
        <v>163</v>
      </c>
      <c r="B37" s="49">
        <v>0</v>
      </c>
      <c r="C37" s="49">
        <v>1652327.26</v>
      </c>
      <c r="D37" s="49">
        <v>204352.86</v>
      </c>
      <c r="E37" s="87">
        <f t="shared" si="0"/>
        <v>1856680.12</v>
      </c>
      <c r="F37" s="49">
        <v>0</v>
      </c>
      <c r="G37" s="49">
        <v>0</v>
      </c>
      <c r="H37" s="49">
        <v>0</v>
      </c>
      <c r="I37" s="87">
        <f t="shared" si="1"/>
        <v>0</v>
      </c>
      <c r="J37" s="49">
        <v>0</v>
      </c>
      <c r="K37" s="49">
        <v>0</v>
      </c>
      <c r="L37" s="49">
        <v>0</v>
      </c>
      <c r="M37" s="87">
        <f t="shared" si="2"/>
        <v>0</v>
      </c>
      <c r="N37" s="49">
        <v>0</v>
      </c>
      <c r="O37" s="49">
        <v>0</v>
      </c>
      <c r="P37" s="49">
        <v>0</v>
      </c>
      <c r="Q37" s="87">
        <f t="shared" si="3"/>
        <v>0</v>
      </c>
      <c r="R37" s="87">
        <f t="shared" si="4"/>
        <v>1856680.12</v>
      </c>
      <c r="S37" s="168">
        <f>R37/R46*100</f>
        <v>1.1244858152406664E-2</v>
      </c>
    </row>
    <row r="38" spans="1:19" ht="14.1" customHeight="1" x14ac:dyDescent="0.2">
      <c r="A38" s="52" t="s">
        <v>88</v>
      </c>
      <c r="B38" s="49">
        <v>0</v>
      </c>
      <c r="C38" s="49">
        <v>0</v>
      </c>
      <c r="D38" s="49">
        <v>0</v>
      </c>
      <c r="E38" s="87">
        <f t="shared" si="0"/>
        <v>0</v>
      </c>
      <c r="F38" s="49">
        <v>0</v>
      </c>
      <c r="G38" s="49">
        <v>0</v>
      </c>
      <c r="H38" s="49">
        <v>0</v>
      </c>
      <c r="I38" s="87">
        <f t="shared" si="1"/>
        <v>0</v>
      </c>
      <c r="J38" s="49">
        <v>0</v>
      </c>
      <c r="K38" s="49">
        <v>0</v>
      </c>
      <c r="L38" s="49">
        <v>0</v>
      </c>
      <c r="M38" s="87">
        <f t="shared" si="2"/>
        <v>0</v>
      </c>
      <c r="N38" s="49">
        <v>0</v>
      </c>
      <c r="O38" s="49">
        <v>0</v>
      </c>
      <c r="P38" s="49">
        <v>0</v>
      </c>
      <c r="Q38" s="87">
        <f t="shared" si="3"/>
        <v>0</v>
      </c>
      <c r="R38" s="87">
        <f t="shared" si="4"/>
        <v>0</v>
      </c>
      <c r="S38" s="167">
        <f>R38/R46*100</f>
        <v>0</v>
      </c>
    </row>
    <row r="39" spans="1:19" ht="14.1" customHeight="1" x14ac:dyDescent="0.2">
      <c r="A39" s="52" t="s">
        <v>85</v>
      </c>
      <c r="B39" s="49">
        <v>0</v>
      </c>
      <c r="C39" s="49">
        <v>0</v>
      </c>
      <c r="D39" s="49">
        <v>0</v>
      </c>
      <c r="E39" s="87">
        <f t="shared" si="0"/>
        <v>0</v>
      </c>
      <c r="F39" s="49">
        <v>0</v>
      </c>
      <c r="G39" s="49">
        <v>0</v>
      </c>
      <c r="H39" s="49">
        <v>0</v>
      </c>
      <c r="I39" s="87">
        <f t="shared" si="1"/>
        <v>0</v>
      </c>
      <c r="J39" s="49">
        <v>0</v>
      </c>
      <c r="K39" s="49">
        <v>0</v>
      </c>
      <c r="L39" s="49">
        <v>0</v>
      </c>
      <c r="M39" s="87">
        <f t="shared" si="2"/>
        <v>0</v>
      </c>
      <c r="N39" s="49">
        <v>0</v>
      </c>
      <c r="O39" s="49">
        <v>0</v>
      </c>
      <c r="P39" s="49">
        <v>0</v>
      </c>
      <c r="Q39" s="87">
        <f t="shared" si="3"/>
        <v>0</v>
      </c>
      <c r="R39" s="87">
        <f t="shared" si="4"/>
        <v>0</v>
      </c>
      <c r="S39" s="168">
        <f>R39/R46*100</f>
        <v>0</v>
      </c>
    </row>
    <row r="40" spans="1:19" ht="14.1" customHeight="1" x14ac:dyDescent="0.2">
      <c r="A40" s="52" t="s">
        <v>84</v>
      </c>
      <c r="B40" s="49">
        <v>0</v>
      </c>
      <c r="C40" s="49">
        <v>0</v>
      </c>
      <c r="D40" s="49">
        <v>0</v>
      </c>
      <c r="E40" s="87">
        <f t="shared" si="0"/>
        <v>0</v>
      </c>
      <c r="F40" s="49">
        <v>0</v>
      </c>
      <c r="G40" s="49">
        <v>0</v>
      </c>
      <c r="H40" s="49">
        <v>0</v>
      </c>
      <c r="I40" s="87">
        <f t="shared" si="1"/>
        <v>0</v>
      </c>
      <c r="J40" s="49">
        <v>0</v>
      </c>
      <c r="K40" s="49">
        <v>0</v>
      </c>
      <c r="L40" s="49">
        <v>0</v>
      </c>
      <c r="M40" s="87">
        <f t="shared" si="2"/>
        <v>0</v>
      </c>
      <c r="N40" s="49">
        <v>0</v>
      </c>
      <c r="O40" s="49">
        <v>0</v>
      </c>
      <c r="P40" s="49">
        <v>0</v>
      </c>
      <c r="Q40" s="87">
        <f t="shared" si="3"/>
        <v>0</v>
      </c>
      <c r="R40" s="87">
        <f t="shared" si="4"/>
        <v>0</v>
      </c>
      <c r="S40" s="168">
        <f>R40/R46*100</f>
        <v>0</v>
      </c>
    </row>
    <row r="41" spans="1:19" ht="14.1" customHeight="1" x14ac:dyDescent="0.2">
      <c r="A41" s="52" t="s">
        <v>106</v>
      </c>
      <c r="B41" s="49">
        <v>0</v>
      </c>
      <c r="C41" s="49">
        <v>0</v>
      </c>
      <c r="D41" s="49">
        <v>0</v>
      </c>
      <c r="E41" s="87">
        <f t="shared" si="0"/>
        <v>0</v>
      </c>
      <c r="F41" s="49">
        <v>0</v>
      </c>
      <c r="G41" s="49">
        <v>0</v>
      </c>
      <c r="H41" s="49">
        <v>0</v>
      </c>
      <c r="I41" s="87">
        <f t="shared" si="1"/>
        <v>0</v>
      </c>
      <c r="J41" s="49">
        <v>0</v>
      </c>
      <c r="K41" s="49">
        <v>0</v>
      </c>
      <c r="L41" s="49">
        <v>0</v>
      </c>
      <c r="M41" s="87">
        <f t="shared" si="2"/>
        <v>0</v>
      </c>
      <c r="N41" s="49">
        <v>0</v>
      </c>
      <c r="O41" s="49">
        <v>0</v>
      </c>
      <c r="P41" s="49">
        <v>0</v>
      </c>
      <c r="Q41" s="87">
        <f t="shared" si="3"/>
        <v>0</v>
      </c>
      <c r="R41" s="87">
        <f t="shared" si="4"/>
        <v>0</v>
      </c>
      <c r="S41" s="168">
        <f>R41/$R$46*100</f>
        <v>0</v>
      </c>
    </row>
    <row r="42" spans="1:19" ht="14.1" customHeight="1" x14ac:dyDescent="0.2">
      <c r="A42" s="52" t="s">
        <v>104</v>
      </c>
      <c r="B42" s="49">
        <v>0</v>
      </c>
      <c r="C42" s="49">
        <v>0</v>
      </c>
      <c r="D42" s="49">
        <v>0</v>
      </c>
      <c r="E42" s="87">
        <f t="shared" si="0"/>
        <v>0</v>
      </c>
      <c r="F42" s="49">
        <v>0</v>
      </c>
      <c r="G42" s="49">
        <v>0</v>
      </c>
      <c r="H42" s="49">
        <v>0</v>
      </c>
      <c r="I42" s="87">
        <f t="shared" si="1"/>
        <v>0</v>
      </c>
      <c r="J42" s="49">
        <v>0</v>
      </c>
      <c r="K42" s="49">
        <v>0</v>
      </c>
      <c r="L42" s="49">
        <v>0</v>
      </c>
      <c r="M42" s="87">
        <f t="shared" si="2"/>
        <v>0</v>
      </c>
      <c r="N42" s="49">
        <v>0</v>
      </c>
      <c r="O42" s="49">
        <v>0</v>
      </c>
      <c r="P42" s="49">
        <v>0</v>
      </c>
      <c r="Q42" s="87">
        <f t="shared" si="3"/>
        <v>0</v>
      </c>
      <c r="R42" s="87">
        <f t="shared" si="4"/>
        <v>0</v>
      </c>
      <c r="S42" s="168">
        <f>R42/$R$46*100</f>
        <v>0</v>
      </c>
    </row>
    <row r="43" spans="1:19" ht="14.1" customHeight="1" x14ac:dyDescent="0.2">
      <c r="A43" s="52" t="s">
        <v>102</v>
      </c>
      <c r="B43" s="49">
        <v>0</v>
      </c>
      <c r="C43" s="49">
        <v>0</v>
      </c>
      <c r="D43" s="49">
        <v>0</v>
      </c>
      <c r="E43" s="87">
        <f t="shared" si="0"/>
        <v>0</v>
      </c>
      <c r="F43" s="49">
        <v>0</v>
      </c>
      <c r="G43" s="49">
        <v>0</v>
      </c>
      <c r="H43" s="49">
        <v>0</v>
      </c>
      <c r="I43" s="87">
        <f t="shared" si="1"/>
        <v>0</v>
      </c>
      <c r="J43" s="49">
        <v>0</v>
      </c>
      <c r="K43" s="49">
        <v>0</v>
      </c>
      <c r="L43" s="49">
        <v>0</v>
      </c>
      <c r="M43" s="87">
        <f t="shared" si="2"/>
        <v>0</v>
      </c>
      <c r="N43" s="49">
        <v>0</v>
      </c>
      <c r="O43" s="49">
        <v>0</v>
      </c>
      <c r="P43" s="49">
        <v>0</v>
      </c>
      <c r="Q43" s="87">
        <f t="shared" si="3"/>
        <v>0</v>
      </c>
      <c r="R43" s="87">
        <f t="shared" si="4"/>
        <v>0</v>
      </c>
      <c r="S43" s="168">
        <f>R43/$R$46*100</f>
        <v>0</v>
      </c>
    </row>
    <row r="44" spans="1:19" ht="14.1" customHeight="1" x14ac:dyDescent="0.2">
      <c r="A44" s="52" t="s">
        <v>120</v>
      </c>
      <c r="B44" s="49">
        <v>0</v>
      </c>
      <c r="C44" s="49">
        <v>0</v>
      </c>
      <c r="D44" s="49">
        <v>0</v>
      </c>
      <c r="E44" s="87">
        <f t="shared" si="0"/>
        <v>0</v>
      </c>
      <c r="F44" s="49">
        <v>0</v>
      </c>
      <c r="G44" s="49">
        <v>0</v>
      </c>
      <c r="H44" s="49">
        <v>0</v>
      </c>
      <c r="I44" s="87">
        <f t="shared" si="1"/>
        <v>0</v>
      </c>
      <c r="J44" s="49">
        <v>0</v>
      </c>
      <c r="K44" s="49">
        <v>0</v>
      </c>
      <c r="L44" s="49">
        <v>0</v>
      </c>
      <c r="M44" s="87">
        <f t="shared" si="2"/>
        <v>0</v>
      </c>
      <c r="N44" s="49">
        <v>0</v>
      </c>
      <c r="O44" s="49">
        <v>0</v>
      </c>
      <c r="P44" s="49">
        <v>0</v>
      </c>
      <c r="Q44" s="87">
        <f t="shared" si="3"/>
        <v>0</v>
      </c>
      <c r="R44" s="87">
        <f t="shared" si="4"/>
        <v>0</v>
      </c>
      <c r="S44" s="167">
        <f>R44/$R$46*100</f>
        <v>0</v>
      </c>
    </row>
    <row r="45" spans="1:19" ht="14.1" customHeight="1" x14ac:dyDescent="0.2">
      <c r="A45" s="52" t="s">
        <v>105</v>
      </c>
      <c r="B45" s="49">
        <v>0</v>
      </c>
      <c r="C45" s="49">
        <v>0</v>
      </c>
      <c r="D45" s="49">
        <v>0</v>
      </c>
      <c r="E45" s="87">
        <f t="shared" si="0"/>
        <v>0</v>
      </c>
      <c r="F45" s="49">
        <v>0</v>
      </c>
      <c r="G45" s="49">
        <v>0</v>
      </c>
      <c r="H45" s="49">
        <v>0</v>
      </c>
      <c r="I45" s="87">
        <f t="shared" si="1"/>
        <v>0</v>
      </c>
      <c r="J45" s="49">
        <v>0</v>
      </c>
      <c r="K45" s="49">
        <v>0</v>
      </c>
      <c r="L45" s="49">
        <v>0</v>
      </c>
      <c r="M45" s="87">
        <f t="shared" si="2"/>
        <v>0</v>
      </c>
      <c r="N45" s="49">
        <v>0</v>
      </c>
      <c r="O45" s="49">
        <v>0</v>
      </c>
      <c r="P45" s="49">
        <v>0</v>
      </c>
      <c r="Q45" s="87">
        <f t="shared" si="3"/>
        <v>0</v>
      </c>
      <c r="R45" s="87">
        <f t="shared" si="4"/>
        <v>0</v>
      </c>
      <c r="S45" s="167">
        <f>R45/$R$46*100</f>
        <v>0</v>
      </c>
    </row>
    <row r="46" spans="1:19" ht="14.1" customHeight="1" x14ac:dyDescent="0.2">
      <c r="A46" s="85" t="s">
        <v>111</v>
      </c>
      <c r="B46" s="56">
        <f t="shared" ref="B46:Q46" si="5">SUM(B8:B45)</f>
        <v>5637944336.4299994</v>
      </c>
      <c r="C46" s="56">
        <f t="shared" si="5"/>
        <v>5031053172.5199995</v>
      </c>
      <c r="D46" s="56">
        <f t="shared" si="5"/>
        <v>5842372353.0400019</v>
      </c>
      <c r="E46" s="56">
        <f t="shared" si="5"/>
        <v>16511369861.990007</v>
      </c>
      <c r="F46" s="56">
        <f t="shared" si="5"/>
        <v>0</v>
      </c>
      <c r="G46" s="56">
        <f t="shared" si="5"/>
        <v>0</v>
      </c>
      <c r="H46" s="56">
        <f t="shared" si="5"/>
        <v>0</v>
      </c>
      <c r="I46" s="56">
        <f t="shared" si="5"/>
        <v>0</v>
      </c>
      <c r="J46" s="56">
        <f t="shared" si="5"/>
        <v>0</v>
      </c>
      <c r="K46" s="56">
        <f t="shared" si="5"/>
        <v>0</v>
      </c>
      <c r="L46" s="56">
        <f t="shared" si="5"/>
        <v>0</v>
      </c>
      <c r="M46" s="56">
        <f t="shared" si="5"/>
        <v>0</v>
      </c>
      <c r="N46" s="56">
        <f t="shared" si="5"/>
        <v>0</v>
      </c>
      <c r="O46" s="56">
        <f t="shared" si="5"/>
        <v>0</v>
      </c>
      <c r="P46" s="56">
        <f t="shared" si="5"/>
        <v>0</v>
      </c>
      <c r="Q46" s="56">
        <f t="shared" si="5"/>
        <v>0</v>
      </c>
      <c r="R46" s="56">
        <f>SUM(R8:R45)</f>
        <v>16511369861.990007</v>
      </c>
      <c r="S46" s="92">
        <f>SUM(S8:S45)</f>
        <v>99.999999999999972</v>
      </c>
    </row>
    <row r="47" spans="1:19" x14ac:dyDescent="0.2">
      <c r="A47" s="81" t="s">
        <v>97</v>
      </c>
    </row>
  </sheetData>
  <mergeCells count="15">
    <mergeCell ref="B6:D6"/>
    <mergeCell ref="J6:L6"/>
    <mergeCell ref="R6:R7"/>
    <mergeCell ref="S6:S7"/>
    <mergeCell ref="Q6:Q7"/>
    <mergeCell ref="A1:S1"/>
    <mergeCell ref="A2:S2"/>
    <mergeCell ref="A3:S3"/>
    <mergeCell ref="A4:S4"/>
    <mergeCell ref="A6:A7"/>
    <mergeCell ref="E6:E7"/>
    <mergeCell ref="I6:I7"/>
    <mergeCell ref="N6:P6"/>
    <mergeCell ref="M6:M7"/>
    <mergeCell ref="F6:H6"/>
  </mergeCells>
  <phoneticPr fontId="6" type="noConversion"/>
  <printOptions horizontalCentered="1"/>
  <pageMargins left="1.0629921259842521" right="0" top="0.35433070866141736" bottom="0.62992125984251968" header="0" footer="0"/>
  <pageSetup paperSize="5" scale="60" orientation="landscape" r:id="rId1"/>
  <headerFooter alignWithMargins="0"/>
  <ignoredErrors>
    <ignoredError sqref="S8:S38" evalError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P.N.C. x Comp. x Ramos</vt:lpstr>
      <vt:lpstr>P.N.C.x Ramos, variación y Porc</vt:lpstr>
      <vt:lpstr>PNC, Posic. y Partic.</vt:lpstr>
      <vt:lpstr>% Simple &amp; % Acumulado</vt:lpstr>
      <vt:lpstr>PNC, Exon. &amp; no Exon.</vt:lpstr>
      <vt:lpstr>1eras 10 Compañías</vt:lpstr>
      <vt:lpstr>PNC x Ramos &amp; Trimestre</vt:lpstr>
      <vt:lpstr>PNC, x Cia &amp; Trimestre</vt:lpstr>
    </vt:vector>
  </TitlesOfParts>
  <Company>SUPERINTENDENCIA DE SEGUROS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Capellan</dc:creator>
  <cp:lastModifiedBy>Mdilone</cp:lastModifiedBy>
  <cp:lastPrinted>2019-05-02T16:33:51Z</cp:lastPrinted>
  <dcterms:created xsi:type="dcterms:W3CDTF">2006-02-20T14:27:25Z</dcterms:created>
  <dcterms:modified xsi:type="dcterms:W3CDTF">2019-05-15T16:38:48Z</dcterms:modified>
</cp:coreProperties>
</file>