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gdicent\Desktop\Estados Financieros 2021 Contabilidad Gubernamental\ESTADO DE SITUACION FINANCIERA O BALANCE GENERAL\"/>
    </mc:Choice>
  </mc:AlternateContent>
  <xr:revisionPtr revIDLastSave="0" documentId="13_ncr:1_{44395479-27FC-4AE1-8B4E-B507BEC0568F}" xr6:coauthVersionLast="36" xr6:coauthVersionMax="36" xr10:uidLastSave="{00000000-0000-0000-0000-000000000000}"/>
  <bookViews>
    <workbookView xWindow="0" yWindow="0" windowWidth="24000" windowHeight="9525" tabRatio="917" xr2:uid="{00000000-000D-0000-FFFF-FFFF00000000}"/>
  </bookViews>
  <sheets>
    <sheet name="ESF - Situación Financiera" sheetId="1" r:id="rId1"/>
  </sheets>
  <definedNames>
    <definedName name="_xlnm._FilterDatabase" localSheetId="0" hidden="1">'ESF - Situación Financiera'!$A$12:$F$12</definedName>
    <definedName name="_xlnm.Print_Area" localSheetId="0">'ESF - Situación Financiera'!$A$9:$F$59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D37" i="1" l="1"/>
  <c r="D54" i="1" l="1"/>
  <c r="D22" i="1"/>
  <c r="F30" i="1" l="1"/>
  <c r="D30" i="1" l="1"/>
  <c r="F38" i="1" l="1"/>
  <c r="F48" i="1" s="1"/>
  <c r="D38" i="1"/>
  <c r="F22" i="1"/>
  <c r="F31" i="1" l="1"/>
  <c r="D48" i="1"/>
  <c r="D56" i="1" l="1"/>
  <c r="F54" i="1" l="1"/>
  <c r="F56" i="1" s="1"/>
  <c r="D31" i="1"/>
</calcChain>
</file>

<file path=xl/sharedStrings.xml><?xml version="1.0" encoding="utf-8"?>
<sst xmlns="http://schemas.openxmlformats.org/spreadsheetml/2006/main" count="50" uniqueCount="50">
  <si>
    <t>Estado de Situación Financiera</t>
  </si>
  <si>
    <t>(Valores en RD$)</t>
  </si>
  <si>
    <t>Activos</t>
  </si>
  <si>
    <t>Activos corrientes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</si>
  <si>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</si>
  <si>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</si>
  <si>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</si>
  <si>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</si>
  <si>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</si>
  <si>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</si>
  <si>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Inversiones a largo plazo (Nota 16)</t>
  </si>
  <si>
    <t>Otros activos financieros (Notas 17)</t>
  </si>
  <si>
    <t>Total activos no corrientes</t>
  </si>
  <si>
    <t>Total activos</t>
  </si>
  <si>
    <t xml:space="preserve"> </t>
  </si>
  <si>
    <t>Pasivos</t>
  </si>
  <si>
    <t>Pasivos corrientes</t>
  </si>
  <si>
    <t>Total pasivos corrientes</t>
  </si>
  <si>
    <t>Pasivos no corrientes</t>
  </si>
  <si>
    <t>Cuentas por pagar a largo plazo (Nota 30)</t>
  </si>
  <si>
    <t>Préstamos a largo plazo (Nota 31)</t>
  </si>
  <si>
    <t>Instrumentos de deuda (Nota 32)</t>
  </si>
  <si>
    <t>Provisiones a largo plazo (Nota 33)</t>
  </si>
  <si>
    <t>Beneficios a empleados a largo plazo (Nota 34)</t>
  </si>
  <si>
    <t>Otros pasivos no corrientes (Nota 35)</t>
  </si>
  <si>
    <t>Total pasivos no corrientes</t>
  </si>
  <si>
    <t xml:space="preserve">Total pasivos </t>
  </si>
  <si>
    <t>Capital</t>
  </si>
  <si>
    <t>Total activos netos/patrimonio</t>
  </si>
  <si>
    <t>Total pasivos y activos netos/patrimonio</t>
  </si>
  <si>
    <t>Resultados positivos (ahorro) / negativo (desahorro)</t>
  </si>
  <si>
    <t xml:space="preserve">Resultados acumulados </t>
  </si>
  <si>
    <t xml:space="preserve">                                                      Superintendente de Seguros</t>
  </si>
  <si>
    <t>Lic. Domingo Castro</t>
  </si>
  <si>
    <t xml:space="preserve">                                                          Licda. Josefa Castillo</t>
  </si>
  <si>
    <t xml:space="preserve"> Director Financiero</t>
  </si>
  <si>
    <t>Lic. Geovanny Ant. Dicent De La Cruz</t>
  </si>
  <si>
    <t>Enc. Depto. Contabilidad</t>
  </si>
  <si>
    <t>Efectivo y equivalentes de efectivo (Nota 7)</t>
  </si>
  <si>
    <t>Inversiones a corto plazo (Nota 8)</t>
  </si>
  <si>
    <t>Cuenta por cobrar a corto plazo (Notas 9)</t>
  </si>
  <si>
    <t>Inventarios (Nota 10)</t>
  </si>
  <si>
    <t>Propiededad, Planta y  Equipos neto (Nota 11)</t>
  </si>
  <si>
    <t>Cuentas por pagar a corto plazo (Nota 13)</t>
  </si>
  <si>
    <t>Otros pasivos corrientes (Nota16)</t>
  </si>
  <si>
    <t>Activos Netos/Patrimonio (Nota 17, 24)</t>
  </si>
  <si>
    <t>Las notas en las páginas 7 a 24 son parte integral de estos Estados Financieros.</t>
  </si>
  <si>
    <t>Retenciones y acumulaciones por pagar (Nota 14)</t>
  </si>
  <si>
    <t>Al 31 de diciembre 2021 y 2020</t>
  </si>
  <si>
    <t>Activos intangibles (Nota 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</si>
</sst>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&quot;RD$&quot;* #,##0.00_);_(&quot;RD$&quot;* \(#,##0.00\);_(&quot;RD$&quot;* &quot;-&quot;??_);_(@_)"/>
    <numFmt numFmtId="167" formatCode="_-* #,##0.00\ _P_t_s_-;\-* #,##0.00\ _P_t_s_-;_-* &quot;-&quot;??\ _P_t_s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FF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u val="double"/>
      <sz val="9"/>
      <color theme="1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0" borderId="0"/>
    <xf numFmtId="165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37" fontId="1" fillId="0" borderId="0" xfId="0" applyNumberFormat="1" applyFont="1"/>
    <xf numFmtId="0" fontId="5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7" fontId="1" fillId="0" borderId="0" xfId="0" applyNumberFormat="1" applyFont="1" applyAlignment="1">
      <alignment vertical="center"/>
    </xf>
    <xf numFmtId="4" fontId="0" fillId="0" borderId="0" xfId="0" applyNumberFormat="1"/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" fontId="8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39" fontId="6" fillId="0" borderId="2" xfId="0" applyNumberFormat="1" applyFont="1" applyBorder="1" applyAlignment="1">
      <alignment vertical="center"/>
    </xf>
    <xf numFmtId="39" fontId="7" fillId="0" borderId="2" xfId="0" applyNumberFormat="1" applyFont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164" fontId="7" fillId="0" borderId="2" xfId="0" applyNumberFormat="1" applyFont="1" applyFill="1" applyBorder="1" applyAlignment="1">
      <alignment horizontal="left" vertical="center"/>
    </xf>
    <xf numFmtId="0" fontId="7" fillId="0" borderId="1" xfId="0" applyFont="1" applyBorder="1"/>
    <xf numFmtId="164" fontId="7" fillId="0" borderId="2" xfId="0" applyNumberFormat="1" applyFont="1" applyBorder="1" applyAlignment="1"/>
    <xf numFmtId="164" fontId="7" fillId="0" borderId="2" xfId="0" applyNumberFormat="1" applyFont="1" applyBorder="1" applyAlignment="1">
      <alignment horizontal="left" vertical="center" indent="5"/>
    </xf>
    <xf numFmtId="164" fontId="6" fillId="0" borderId="2" xfId="0" applyNumberFormat="1" applyFont="1" applyBorder="1" applyAlignment="1">
      <alignment vertical="center"/>
    </xf>
    <xf numFmtId="164" fontId="7" fillId="0" borderId="2" xfId="0" applyNumberFormat="1" applyFont="1" applyBorder="1" applyAlignment="1">
      <alignment horizontal="left" vertical="center"/>
    </xf>
    <xf numFmtId="164" fontId="7" fillId="0" borderId="2" xfId="0" applyNumberFormat="1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64" fontId="9" fillId="0" borderId="2" xfId="0" applyNumberFormat="1" applyFont="1" applyBorder="1" applyAlignment="1">
      <alignment horizontal="left" vertical="center"/>
    </xf>
    <xf numFmtId="164" fontId="7" fillId="0" borderId="2" xfId="0" applyNumberFormat="1" applyFont="1" applyBorder="1"/>
    <xf numFmtId="0" fontId="6" fillId="0" borderId="1" xfId="0" applyFont="1" applyBorder="1" applyAlignment="1">
      <alignment horizontal="left" vertical="top"/>
    </xf>
    <xf numFmtId="0" fontId="7" fillId="0" borderId="2" xfId="0" applyFont="1" applyBorder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5" fontId="7" fillId="0" borderId="0" xfId="0" applyNumberFormat="1" applyFont="1" applyAlignment="1">
      <alignment vertical="center"/>
    </xf>
    <xf numFmtId="0" fontId="10" fillId="0" borderId="0" xfId="0" applyFont="1"/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11" fillId="0" borderId="0" xfId="0" applyFont="1"/>
    <xf numFmtId="0" fontId="6" fillId="2" borderId="1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/>
    </xf>
    <xf numFmtId="164" fontId="7" fillId="2" borderId="2" xfId="0" applyNumberFormat="1" applyFont="1" applyFill="1" applyBorder="1" applyAlignment="1">
      <alignment horizontal="left" vertical="center" indent="5"/>
    </xf>
    <xf numFmtId="0" fontId="1" fillId="2" borderId="0" xfId="0" applyFont="1" applyFill="1" applyAlignment="1">
      <alignment vertical="center"/>
    </xf>
    <xf numFmtId="4" fontId="12" fillId="0" borderId="0" xfId="0" applyNumberFormat="1" applyFont="1"/>
    <xf numFmtId="0" fontId="13" fillId="0" borderId="0" xfId="0" applyFont="1"/>
    <xf numFmtId="0" fontId="13" fillId="0" borderId="0" xfId="0" applyFont="1" applyAlignment="1">
      <alignment vertical="center"/>
    </xf>
    <xf numFmtId="165" fontId="0" fillId="0" borderId="0" xfId="8" applyFont="1"/>
    <xf numFmtId="164" fontId="7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65" fontId="7" fillId="0" borderId="2" xfId="8" applyFont="1" applyFill="1" applyBorder="1" applyAlignment="1">
      <alignment vertical="center"/>
    </xf>
    <xf numFmtId="165" fontId="7" fillId="0" borderId="2" xfId="8" applyFont="1" applyBorder="1" applyAlignment="1"/>
    <xf numFmtId="165" fontId="7" fillId="0" borderId="2" xfId="8" applyFont="1" applyFill="1" applyBorder="1" applyAlignment="1"/>
    <xf numFmtId="165" fontId="6" fillId="0" borderId="2" xfId="8" applyFont="1" applyBorder="1" applyAlignment="1">
      <alignment vertical="center"/>
    </xf>
    <xf numFmtId="165" fontId="7" fillId="0" borderId="2" xfId="8" applyFont="1" applyBorder="1" applyAlignment="1">
      <alignment vertical="center"/>
    </xf>
    <xf numFmtId="165" fontId="7" fillId="0" borderId="4" xfId="8" applyFont="1" applyBorder="1" applyAlignment="1">
      <alignment vertical="center"/>
    </xf>
    <xf numFmtId="165" fontId="7" fillId="0" borderId="2" xfId="8" applyFont="1" applyBorder="1" applyAlignment="1">
      <alignment horizontal="left" vertical="center"/>
    </xf>
    <xf numFmtId="165" fontId="7" fillId="0" borderId="2" xfId="8" applyFont="1" applyBorder="1"/>
    <xf numFmtId="165" fontId="7" fillId="0" borderId="3" xfId="8" applyFont="1" applyBorder="1" applyAlignment="1"/>
    <xf numFmtId="165" fontId="7" fillId="0" borderId="3" xfId="8" applyFont="1" applyBorder="1" applyAlignment="1">
      <alignment vertical="center"/>
    </xf>
    <xf numFmtId="165" fontId="7" fillId="0" borderId="3" xfId="8" applyFont="1" applyBorder="1"/>
    <xf numFmtId="164" fontId="1" fillId="3" borderId="0" xfId="0" applyNumberFormat="1" applyFont="1" applyFill="1" applyAlignment="1">
      <alignment vertical="center"/>
    </xf>
    <xf numFmtId="165" fontId="1" fillId="0" borderId="0" xfId="8" applyFont="1" applyAlignment="1">
      <alignment vertical="center"/>
    </xf>
    <xf numFmtId="165" fontId="1" fillId="0" borderId="0" xfId="0" applyNumberFormat="1" applyFont="1" applyAlignment="1">
      <alignment vertical="center"/>
    </xf>
    <xf numFmtId="165" fontId="7" fillId="2" borderId="2" xfId="8" applyFont="1" applyFill="1" applyBorder="1" applyAlignment="1">
      <alignment vertical="center"/>
    </xf>
    <xf numFmtId="165" fontId="7" fillId="2" borderId="2" xfId="8" applyFont="1" applyFill="1" applyBorder="1" applyAlignment="1"/>
    <xf numFmtId="164" fontId="7" fillId="2" borderId="2" xfId="0" applyNumberFormat="1" applyFont="1" applyFill="1" applyBorder="1"/>
    <xf numFmtId="37" fontId="1" fillId="2" borderId="0" xfId="0" applyNumberFormat="1" applyFont="1" applyFill="1" applyAlignment="1">
      <alignment vertical="center"/>
    </xf>
    <xf numFmtId="0" fontId="1" fillId="0" borderId="0" xfId="0" applyFont="1" applyBorder="1" applyAlignment="1">
      <alignment vertical="center"/>
    </xf>
    <xf numFmtId="165" fontId="6" fillId="2" borderId="5" xfId="8" applyFont="1" applyFill="1" applyBorder="1" applyAlignment="1">
      <alignment vertical="center"/>
    </xf>
    <xf numFmtId="164" fontId="9" fillId="2" borderId="2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</cellXfs>
  <cellStyles count="12">
    <cellStyle name="Millares" xfId="8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1" xr:uid="{00000000-0005-0000-0000-000005000000}"/>
    <cellStyle name="Millares 5" xfId="10" xr:uid="{00000000-0005-0000-0000-000006000000}"/>
    <cellStyle name="Moneda 2" xfId="3" xr:uid="{00000000-0005-0000-0000-000007000000}"/>
    <cellStyle name="Normal" xfId="0" builtinId="0"/>
    <cellStyle name="Normal 2" xfId="7" xr:uid="{00000000-0005-0000-0000-000009000000}"/>
    <cellStyle name="Normal 2 2" xfId="1" xr:uid="{00000000-0005-0000-0000-00000A000000}"/>
    <cellStyle name="Normal 2 2 2" xfId="4" xr:uid="{00000000-0005-0000-0000-00000B000000}"/>
    <cellStyle name="Normal 3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0</xdr:row>
      <xdr:rowOff>0</xdr:rowOff>
    </xdr:from>
    <xdr:to>
      <xdr:col>5</xdr:col>
      <xdr:colOff>47967</xdr:colOff>
      <xdr:row>7</xdr:row>
      <xdr:rowOff>15363</xdr:rowOff>
    </xdr:to>
    <xdr:grpSp>
      <xdr:nvGrpSpPr>
        <xdr:cNvPr id="408" name="Group 1">
          <a:extLst>
            <a:ext uri="{FF2B5EF4-FFF2-40B4-BE49-F238E27FC236}">
              <a16:creationId xmlns:a16="http://schemas.microsoft.com/office/drawing/2014/main" id="{8A8723D3-FF23-4664-94AF-356E4F991AC5}"/>
            </a:ext>
          </a:extLst>
        </xdr:cNvPr>
        <xdr:cNvGrpSpPr/>
      </xdr:nvGrpSpPr>
      <xdr:grpSpPr>
        <a:xfrm>
          <a:off x="86591" y="0"/>
          <a:ext cx="4706558" cy="1348863"/>
          <a:chOff x="0" y="0"/>
          <a:chExt cx="4706853" cy="1496110"/>
        </a:xfrm>
      </xdr:grpSpPr>
      <xdr:sp macro="" textlink="">
        <xdr:nvSpPr>
          <xdr:cNvPr id="409" name="Shape 6">
            <a:extLst>
              <a:ext uri="{FF2B5EF4-FFF2-40B4-BE49-F238E27FC236}">
                <a16:creationId xmlns:a16="http://schemas.microsoft.com/office/drawing/2014/main" id="{B8A10284-3F0E-46EB-A827-2D391B70D3A1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0" name="Shape 7">
            <a:extLst>
              <a:ext uri="{FF2B5EF4-FFF2-40B4-BE49-F238E27FC236}">
                <a16:creationId xmlns:a16="http://schemas.microsoft.com/office/drawing/2014/main" id="{7FD3459E-76A2-4710-BB09-C04F0ACEB9C4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1" name="Shape 8">
            <a:extLst>
              <a:ext uri="{FF2B5EF4-FFF2-40B4-BE49-F238E27FC236}">
                <a16:creationId xmlns:a16="http://schemas.microsoft.com/office/drawing/2014/main" id="{48686D88-B91D-4BB2-BC96-C5A77B54AD90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2" name="Shape 9">
            <a:extLst>
              <a:ext uri="{FF2B5EF4-FFF2-40B4-BE49-F238E27FC236}">
                <a16:creationId xmlns:a16="http://schemas.microsoft.com/office/drawing/2014/main" id="{DE8B894E-AAD7-4792-8B75-CDFD6BB6265B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3" name="Shape 10">
            <a:extLst>
              <a:ext uri="{FF2B5EF4-FFF2-40B4-BE49-F238E27FC236}">
                <a16:creationId xmlns:a16="http://schemas.microsoft.com/office/drawing/2014/main" id="{159DB9D0-55FB-4C24-98C4-AEF2761872A2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4" name="Shape 11">
            <a:extLst>
              <a:ext uri="{FF2B5EF4-FFF2-40B4-BE49-F238E27FC236}">
                <a16:creationId xmlns:a16="http://schemas.microsoft.com/office/drawing/2014/main" id="{AC4BDFE9-0C29-49AB-AE5F-EC4D12875E1A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5" name="Shape 12">
            <a:extLst>
              <a:ext uri="{FF2B5EF4-FFF2-40B4-BE49-F238E27FC236}">
                <a16:creationId xmlns:a16="http://schemas.microsoft.com/office/drawing/2014/main" id="{E22553F8-ADE4-43AF-95BE-561FEEDD106E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6" name="Shape 13">
            <a:extLst>
              <a:ext uri="{FF2B5EF4-FFF2-40B4-BE49-F238E27FC236}">
                <a16:creationId xmlns:a16="http://schemas.microsoft.com/office/drawing/2014/main" id="{B1BE4469-8869-42FD-8FB1-A39252F580FE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7" name="Shape 14">
            <a:extLst>
              <a:ext uri="{FF2B5EF4-FFF2-40B4-BE49-F238E27FC236}">
                <a16:creationId xmlns:a16="http://schemas.microsoft.com/office/drawing/2014/main" id="{A3B9E0B2-0951-43B2-8C7F-A345ACB683D7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8" name="Shape 15">
            <a:extLst>
              <a:ext uri="{FF2B5EF4-FFF2-40B4-BE49-F238E27FC236}">
                <a16:creationId xmlns:a16="http://schemas.microsoft.com/office/drawing/2014/main" id="{9A3FA329-1D6F-4B1A-A11B-AFC8EE0215D2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9" name="Shape 16">
            <a:extLst>
              <a:ext uri="{FF2B5EF4-FFF2-40B4-BE49-F238E27FC236}">
                <a16:creationId xmlns:a16="http://schemas.microsoft.com/office/drawing/2014/main" id="{90C2E8AB-1FCD-4F70-B9EB-9E89F58B1DFE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0" name="Shape 17">
            <a:extLst>
              <a:ext uri="{FF2B5EF4-FFF2-40B4-BE49-F238E27FC236}">
                <a16:creationId xmlns:a16="http://schemas.microsoft.com/office/drawing/2014/main" id="{655BAC1F-EFF3-4F3E-80A2-52F9E4155ABF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1" name="Shape 18">
            <a:extLst>
              <a:ext uri="{FF2B5EF4-FFF2-40B4-BE49-F238E27FC236}">
                <a16:creationId xmlns:a16="http://schemas.microsoft.com/office/drawing/2014/main" id="{9476E2AB-B39E-4CAE-92A4-12CA0ED859B4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2" name="Shape 19">
            <a:extLst>
              <a:ext uri="{FF2B5EF4-FFF2-40B4-BE49-F238E27FC236}">
                <a16:creationId xmlns:a16="http://schemas.microsoft.com/office/drawing/2014/main" id="{4BB501C5-E77C-409A-B358-37FC1CF77772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3" name="Shape 20">
            <a:extLst>
              <a:ext uri="{FF2B5EF4-FFF2-40B4-BE49-F238E27FC236}">
                <a16:creationId xmlns:a16="http://schemas.microsoft.com/office/drawing/2014/main" id="{D18D501D-F660-43F9-8EEA-A872A06EA204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4" name="Shape 21">
            <a:extLst>
              <a:ext uri="{FF2B5EF4-FFF2-40B4-BE49-F238E27FC236}">
                <a16:creationId xmlns:a16="http://schemas.microsoft.com/office/drawing/2014/main" id="{2F296A1D-01BD-457D-BA1C-340A85A7B6F2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5" name="Shape 22">
            <a:extLst>
              <a:ext uri="{FF2B5EF4-FFF2-40B4-BE49-F238E27FC236}">
                <a16:creationId xmlns:a16="http://schemas.microsoft.com/office/drawing/2014/main" id="{2FB81A43-A55E-4C6A-B5AF-C088B886C465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6" name="Shape 23">
            <a:extLst>
              <a:ext uri="{FF2B5EF4-FFF2-40B4-BE49-F238E27FC236}">
                <a16:creationId xmlns:a16="http://schemas.microsoft.com/office/drawing/2014/main" id="{B678FC0F-351A-42A3-BB9E-B677893AD278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7" name="Shape 24">
            <a:extLst>
              <a:ext uri="{FF2B5EF4-FFF2-40B4-BE49-F238E27FC236}">
                <a16:creationId xmlns:a16="http://schemas.microsoft.com/office/drawing/2014/main" id="{94646AA7-027D-46EE-B18B-E3A0306350E4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8" name="Shape 25">
            <a:extLst>
              <a:ext uri="{FF2B5EF4-FFF2-40B4-BE49-F238E27FC236}">
                <a16:creationId xmlns:a16="http://schemas.microsoft.com/office/drawing/2014/main" id="{3FA27F4F-1575-443D-B82C-60BAA99DAAB6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9" name="Shape 26">
            <a:extLst>
              <a:ext uri="{FF2B5EF4-FFF2-40B4-BE49-F238E27FC236}">
                <a16:creationId xmlns:a16="http://schemas.microsoft.com/office/drawing/2014/main" id="{28CDACAB-4429-4287-B150-19F3E0547C0C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0" name="Shape 27">
            <a:extLst>
              <a:ext uri="{FF2B5EF4-FFF2-40B4-BE49-F238E27FC236}">
                <a16:creationId xmlns:a16="http://schemas.microsoft.com/office/drawing/2014/main" id="{63BCFAC7-6A0B-45CE-81A1-34A2337F69CC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1" name="Shape 28">
            <a:extLst>
              <a:ext uri="{FF2B5EF4-FFF2-40B4-BE49-F238E27FC236}">
                <a16:creationId xmlns:a16="http://schemas.microsoft.com/office/drawing/2014/main" id="{12D5B426-0D96-46F1-A982-CDE62D87B028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2" name="Shape 29">
            <a:extLst>
              <a:ext uri="{FF2B5EF4-FFF2-40B4-BE49-F238E27FC236}">
                <a16:creationId xmlns:a16="http://schemas.microsoft.com/office/drawing/2014/main" id="{71581C2F-C8A5-4B86-ACFA-142E4550AEC0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3" name="Shape 30">
            <a:extLst>
              <a:ext uri="{FF2B5EF4-FFF2-40B4-BE49-F238E27FC236}">
                <a16:creationId xmlns:a16="http://schemas.microsoft.com/office/drawing/2014/main" id="{D6F8D7DC-A855-4E1D-958A-ABDFAF1DB16E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4" name="Shape 31">
            <a:extLst>
              <a:ext uri="{FF2B5EF4-FFF2-40B4-BE49-F238E27FC236}">
                <a16:creationId xmlns:a16="http://schemas.microsoft.com/office/drawing/2014/main" id="{1454758F-BFB9-444E-996E-C923F8C8A9FD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5" name="Shape 32">
            <a:extLst>
              <a:ext uri="{FF2B5EF4-FFF2-40B4-BE49-F238E27FC236}">
                <a16:creationId xmlns:a16="http://schemas.microsoft.com/office/drawing/2014/main" id="{B998F77D-72B3-48BF-BAC8-C7FE4BD4FA99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6" name="Shape 33">
            <a:extLst>
              <a:ext uri="{FF2B5EF4-FFF2-40B4-BE49-F238E27FC236}">
                <a16:creationId xmlns:a16="http://schemas.microsoft.com/office/drawing/2014/main" id="{48CD2868-F2E5-4C54-9DA8-2A1174687BAD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7" name="Shape 34">
            <a:extLst>
              <a:ext uri="{FF2B5EF4-FFF2-40B4-BE49-F238E27FC236}">
                <a16:creationId xmlns:a16="http://schemas.microsoft.com/office/drawing/2014/main" id="{6E949011-0733-44AA-8DAA-7BE9812A5767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8" name="Shape 35">
            <a:extLst>
              <a:ext uri="{FF2B5EF4-FFF2-40B4-BE49-F238E27FC236}">
                <a16:creationId xmlns:a16="http://schemas.microsoft.com/office/drawing/2014/main" id="{52484FF0-2B05-4160-9134-CF8FBAAA2BD0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9" name="Shape 36">
            <a:extLst>
              <a:ext uri="{FF2B5EF4-FFF2-40B4-BE49-F238E27FC236}">
                <a16:creationId xmlns:a16="http://schemas.microsoft.com/office/drawing/2014/main" id="{7323FCEB-03E7-4E83-8088-D23D2428C18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0" name="Shape 37">
            <a:extLst>
              <a:ext uri="{FF2B5EF4-FFF2-40B4-BE49-F238E27FC236}">
                <a16:creationId xmlns:a16="http://schemas.microsoft.com/office/drawing/2014/main" id="{FEF6636F-0A19-4908-BDC5-0A4B5E9C75CD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1" name="Shape 38">
            <a:extLst>
              <a:ext uri="{FF2B5EF4-FFF2-40B4-BE49-F238E27FC236}">
                <a16:creationId xmlns:a16="http://schemas.microsoft.com/office/drawing/2014/main" id="{A4C57A96-3A66-460F-BBF6-2FB058F1CA20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2" name="Shape 39">
            <a:extLst>
              <a:ext uri="{FF2B5EF4-FFF2-40B4-BE49-F238E27FC236}">
                <a16:creationId xmlns:a16="http://schemas.microsoft.com/office/drawing/2014/main" id="{38EE64F7-1703-44C5-848B-A11F2731A740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3" name="Shape 40">
            <a:extLst>
              <a:ext uri="{FF2B5EF4-FFF2-40B4-BE49-F238E27FC236}">
                <a16:creationId xmlns:a16="http://schemas.microsoft.com/office/drawing/2014/main" id="{B12F5897-B586-4392-8E34-94E34DDBD33C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4" name="Shape 41">
            <a:extLst>
              <a:ext uri="{FF2B5EF4-FFF2-40B4-BE49-F238E27FC236}">
                <a16:creationId xmlns:a16="http://schemas.microsoft.com/office/drawing/2014/main" id="{29E935CC-C812-42ED-8980-951549BB8586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5" name="Shape 42">
            <a:extLst>
              <a:ext uri="{FF2B5EF4-FFF2-40B4-BE49-F238E27FC236}">
                <a16:creationId xmlns:a16="http://schemas.microsoft.com/office/drawing/2014/main" id="{E5D3A377-9808-410B-B24D-C4E5A41843B2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6" name="Shape 43">
            <a:extLst>
              <a:ext uri="{FF2B5EF4-FFF2-40B4-BE49-F238E27FC236}">
                <a16:creationId xmlns:a16="http://schemas.microsoft.com/office/drawing/2014/main" id="{3539C38B-FD7D-436B-8F1B-390C8BF4FB22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7" name="Shape 44">
            <a:extLst>
              <a:ext uri="{FF2B5EF4-FFF2-40B4-BE49-F238E27FC236}">
                <a16:creationId xmlns:a16="http://schemas.microsoft.com/office/drawing/2014/main" id="{D7515B72-12D1-4000-A8FD-45EEEB8ECC38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8" name="Shape 45">
            <a:extLst>
              <a:ext uri="{FF2B5EF4-FFF2-40B4-BE49-F238E27FC236}">
                <a16:creationId xmlns:a16="http://schemas.microsoft.com/office/drawing/2014/main" id="{9A44D39C-A17C-4FD1-9848-9CCA8B4F3969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9" name="Shape 46">
            <a:extLst>
              <a:ext uri="{FF2B5EF4-FFF2-40B4-BE49-F238E27FC236}">
                <a16:creationId xmlns:a16="http://schemas.microsoft.com/office/drawing/2014/main" id="{BF903152-218A-4769-9C6B-AF9EE5B368A9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0" name="Shape 47">
            <a:extLst>
              <a:ext uri="{FF2B5EF4-FFF2-40B4-BE49-F238E27FC236}">
                <a16:creationId xmlns:a16="http://schemas.microsoft.com/office/drawing/2014/main" id="{EA4E2A65-C7DD-44F5-B274-0CA1EEE1AE33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1" name="Shape 48">
            <a:extLst>
              <a:ext uri="{FF2B5EF4-FFF2-40B4-BE49-F238E27FC236}">
                <a16:creationId xmlns:a16="http://schemas.microsoft.com/office/drawing/2014/main" id="{5970DA7E-34EE-4CA2-B3C3-9D98E5AA2478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2" name="Shape 49">
            <a:extLst>
              <a:ext uri="{FF2B5EF4-FFF2-40B4-BE49-F238E27FC236}">
                <a16:creationId xmlns:a16="http://schemas.microsoft.com/office/drawing/2014/main" id="{17DE289F-446A-40DD-A619-C6FA1E131CB2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3" name="Shape 50">
            <a:extLst>
              <a:ext uri="{FF2B5EF4-FFF2-40B4-BE49-F238E27FC236}">
                <a16:creationId xmlns:a16="http://schemas.microsoft.com/office/drawing/2014/main" id="{05CEA428-7F32-4917-AD31-5A0F9C5713B7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4" name="Shape 51">
            <a:extLst>
              <a:ext uri="{FF2B5EF4-FFF2-40B4-BE49-F238E27FC236}">
                <a16:creationId xmlns:a16="http://schemas.microsoft.com/office/drawing/2014/main" id="{63896CFF-1D27-4D6B-8563-A5FEA53A4B4E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5" name="Shape 52">
            <a:extLst>
              <a:ext uri="{FF2B5EF4-FFF2-40B4-BE49-F238E27FC236}">
                <a16:creationId xmlns:a16="http://schemas.microsoft.com/office/drawing/2014/main" id="{E9B6B97C-B6D1-4FB4-8CF0-BE45EE333645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6" name="Shape 53">
            <a:extLst>
              <a:ext uri="{FF2B5EF4-FFF2-40B4-BE49-F238E27FC236}">
                <a16:creationId xmlns:a16="http://schemas.microsoft.com/office/drawing/2014/main" id="{AAC92F5D-9AD2-4C5B-8543-7F3031C9D599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7" name="Shape 54">
            <a:extLst>
              <a:ext uri="{FF2B5EF4-FFF2-40B4-BE49-F238E27FC236}">
                <a16:creationId xmlns:a16="http://schemas.microsoft.com/office/drawing/2014/main" id="{47770547-EAF2-4A72-8020-CC47D423DD8A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8" name="Shape 55">
            <a:extLst>
              <a:ext uri="{FF2B5EF4-FFF2-40B4-BE49-F238E27FC236}">
                <a16:creationId xmlns:a16="http://schemas.microsoft.com/office/drawing/2014/main" id="{196F9310-77FC-4430-A0B5-1A5E6B4CA368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9" name="Shape 56">
            <a:extLst>
              <a:ext uri="{FF2B5EF4-FFF2-40B4-BE49-F238E27FC236}">
                <a16:creationId xmlns:a16="http://schemas.microsoft.com/office/drawing/2014/main" id="{8D8BFBBE-A026-46ED-B5F6-35EED7787B29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0" name="Shape 57">
            <a:extLst>
              <a:ext uri="{FF2B5EF4-FFF2-40B4-BE49-F238E27FC236}">
                <a16:creationId xmlns:a16="http://schemas.microsoft.com/office/drawing/2014/main" id="{20691544-BD9C-44AE-97FA-3BB20678492C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1" name="Shape 58">
            <a:extLst>
              <a:ext uri="{FF2B5EF4-FFF2-40B4-BE49-F238E27FC236}">
                <a16:creationId xmlns:a16="http://schemas.microsoft.com/office/drawing/2014/main" id="{8E9BBD1A-E934-4B5C-ACF1-3D62A5FBBCD9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2" name="Shape 59">
            <a:extLst>
              <a:ext uri="{FF2B5EF4-FFF2-40B4-BE49-F238E27FC236}">
                <a16:creationId xmlns:a16="http://schemas.microsoft.com/office/drawing/2014/main" id="{BD19C58A-8D25-4842-A1CC-238FD3C4A74F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3" name="Shape 60">
            <a:extLst>
              <a:ext uri="{FF2B5EF4-FFF2-40B4-BE49-F238E27FC236}">
                <a16:creationId xmlns:a16="http://schemas.microsoft.com/office/drawing/2014/main" id="{912E8148-D5BD-40C9-A978-583392FE060C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4" name="Shape 61">
            <a:extLst>
              <a:ext uri="{FF2B5EF4-FFF2-40B4-BE49-F238E27FC236}">
                <a16:creationId xmlns:a16="http://schemas.microsoft.com/office/drawing/2014/main" id="{CB807472-EF9D-462C-ADEB-FE5AA64576B1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5" name="Shape 62">
            <a:extLst>
              <a:ext uri="{FF2B5EF4-FFF2-40B4-BE49-F238E27FC236}">
                <a16:creationId xmlns:a16="http://schemas.microsoft.com/office/drawing/2014/main" id="{3A289909-45FD-4A4E-9337-3D8BC36126D6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6" name="Shape 63">
            <a:extLst>
              <a:ext uri="{FF2B5EF4-FFF2-40B4-BE49-F238E27FC236}">
                <a16:creationId xmlns:a16="http://schemas.microsoft.com/office/drawing/2014/main" id="{D063D9DD-BE46-40FB-8D56-34503E4C5DD9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7" name="Shape 64">
            <a:extLst>
              <a:ext uri="{FF2B5EF4-FFF2-40B4-BE49-F238E27FC236}">
                <a16:creationId xmlns:a16="http://schemas.microsoft.com/office/drawing/2014/main" id="{1A12518B-8F1E-4213-AEC0-B9B8D603CBD7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8" name="Shape 65">
            <a:extLst>
              <a:ext uri="{FF2B5EF4-FFF2-40B4-BE49-F238E27FC236}">
                <a16:creationId xmlns:a16="http://schemas.microsoft.com/office/drawing/2014/main" id="{3A3DD42F-713A-42C5-84EA-D514FD376859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9" name="Shape 66">
            <a:extLst>
              <a:ext uri="{FF2B5EF4-FFF2-40B4-BE49-F238E27FC236}">
                <a16:creationId xmlns:a16="http://schemas.microsoft.com/office/drawing/2014/main" id="{88995E0F-D91C-46F9-9731-D8FFE830D1EF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0" name="Shape 67">
            <a:extLst>
              <a:ext uri="{FF2B5EF4-FFF2-40B4-BE49-F238E27FC236}">
                <a16:creationId xmlns:a16="http://schemas.microsoft.com/office/drawing/2014/main" id="{D6DCC4F3-6931-4736-B8F9-423FA785C066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1" name="Shape 68">
            <a:extLst>
              <a:ext uri="{FF2B5EF4-FFF2-40B4-BE49-F238E27FC236}">
                <a16:creationId xmlns:a16="http://schemas.microsoft.com/office/drawing/2014/main" id="{E44ADC0C-D467-404A-8648-BB3FA3AF5573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2" name="Shape 69">
            <a:extLst>
              <a:ext uri="{FF2B5EF4-FFF2-40B4-BE49-F238E27FC236}">
                <a16:creationId xmlns:a16="http://schemas.microsoft.com/office/drawing/2014/main" id="{0756E46C-E4AB-49C0-B7C7-75E5E18F666E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3" name="Shape 70">
            <a:extLst>
              <a:ext uri="{FF2B5EF4-FFF2-40B4-BE49-F238E27FC236}">
                <a16:creationId xmlns:a16="http://schemas.microsoft.com/office/drawing/2014/main" id="{401C482C-0DDB-4C2F-8DCB-BE4066E73CE8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4" name="Shape 71">
            <a:extLst>
              <a:ext uri="{FF2B5EF4-FFF2-40B4-BE49-F238E27FC236}">
                <a16:creationId xmlns:a16="http://schemas.microsoft.com/office/drawing/2014/main" id="{B3B95C3F-D4E0-43C7-8786-A7D4A03957E5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5" name="Shape 72">
            <a:extLst>
              <a:ext uri="{FF2B5EF4-FFF2-40B4-BE49-F238E27FC236}">
                <a16:creationId xmlns:a16="http://schemas.microsoft.com/office/drawing/2014/main" id="{E9EF4134-8004-463B-81F7-23E4FA88A410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6" name="Shape 73">
            <a:extLst>
              <a:ext uri="{FF2B5EF4-FFF2-40B4-BE49-F238E27FC236}">
                <a16:creationId xmlns:a16="http://schemas.microsoft.com/office/drawing/2014/main" id="{E8E257E8-4FC6-40F6-BEE3-1E01C83320D0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7" name="Shape 74">
            <a:extLst>
              <a:ext uri="{FF2B5EF4-FFF2-40B4-BE49-F238E27FC236}">
                <a16:creationId xmlns:a16="http://schemas.microsoft.com/office/drawing/2014/main" id="{3CDDBC87-5FE9-4822-9EB7-CD58E95A98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8" name="Shape 75">
            <a:extLst>
              <a:ext uri="{FF2B5EF4-FFF2-40B4-BE49-F238E27FC236}">
                <a16:creationId xmlns:a16="http://schemas.microsoft.com/office/drawing/2014/main" id="{41AFC891-7E02-4101-8EC1-D4F229EB013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9" name="Shape 76">
            <a:extLst>
              <a:ext uri="{FF2B5EF4-FFF2-40B4-BE49-F238E27FC236}">
                <a16:creationId xmlns:a16="http://schemas.microsoft.com/office/drawing/2014/main" id="{79488BE0-27B0-4461-B206-30B67CF81164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0" name="Shape 77">
            <a:extLst>
              <a:ext uri="{FF2B5EF4-FFF2-40B4-BE49-F238E27FC236}">
                <a16:creationId xmlns:a16="http://schemas.microsoft.com/office/drawing/2014/main" id="{A515F660-1C56-4235-AFD0-E04829F9F0CB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1" name="Shape 78">
            <a:extLst>
              <a:ext uri="{FF2B5EF4-FFF2-40B4-BE49-F238E27FC236}">
                <a16:creationId xmlns:a16="http://schemas.microsoft.com/office/drawing/2014/main" id="{C2351625-5783-4A1B-90E5-5666E8301AFD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2" name="Shape 79">
            <a:extLst>
              <a:ext uri="{FF2B5EF4-FFF2-40B4-BE49-F238E27FC236}">
                <a16:creationId xmlns:a16="http://schemas.microsoft.com/office/drawing/2014/main" id="{BDD11CB6-9C24-46F5-81B6-F2F440401F92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3" name="Shape 80">
            <a:extLst>
              <a:ext uri="{FF2B5EF4-FFF2-40B4-BE49-F238E27FC236}">
                <a16:creationId xmlns:a16="http://schemas.microsoft.com/office/drawing/2014/main" id="{3D36CD01-FE95-428A-BE4F-433EE55D8EDA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4" name="Shape 81">
            <a:extLst>
              <a:ext uri="{FF2B5EF4-FFF2-40B4-BE49-F238E27FC236}">
                <a16:creationId xmlns:a16="http://schemas.microsoft.com/office/drawing/2014/main" id="{A8E6A706-9959-4E96-BB2E-1075367F5022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5" name="Shape 82">
            <a:extLst>
              <a:ext uri="{FF2B5EF4-FFF2-40B4-BE49-F238E27FC236}">
                <a16:creationId xmlns:a16="http://schemas.microsoft.com/office/drawing/2014/main" id="{915E58AD-D98D-4146-9575-E85889BADF9C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6" name="Shape 83">
            <a:extLst>
              <a:ext uri="{FF2B5EF4-FFF2-40B4-BE49-F238E27FC236}">
                <a16:creationId xmlns:a16="http://schemas.microsoft.com/office/drawing/2014/main" id="{B8B2913E-A56E-4AEF-834F-89E7CF8E8DF7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7" name="Shape 84">
            <a:extLst>
              <a:ext uri="{FF2B5EF4-FFF2-40B4-BE49-F238E27FC236}">
                <a16:creationId xmlns:a16="http://schemas.microsoft.com/office/drawing/2014/main" id="{19A3C3A4-9ADB-4B86-BCFD-6D153607CBA1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8" name="Shape 85">
            <a:extLst>
              <a:ext uri="{FF2B5EF4-FFF2-40B4-BE49-F238E27FC236}">
                <a16:creationId xmlns:a16="http://schemas.microsoft.com/office/drawing/2014/main" id="{A59A39A1-5167-4D73-99A1-57221497F7F5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9" name="Shape 86">
            <a:extLst>
              <a:ext uri="{FF2B5EF4-FFF2-40B4-BE49-F238E27FC236}">
                <a16:creationId xmlns:a16="http://schemas.microsoft.com/office/drawing/2014/main" id="{12569575-CC88-4D9B-A078-F727AA6DA4B9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0" name="Shape 87">
            <a:extLst>
              <a:ext uri="{FF2B5EF4-FFF2-40B4-BE49-F238E27FC236}">
                <a16:creationId xmlns:a16="http://schemas.microsoft.com/office/drawing/2014/main" id="{9AD81347-7F2A-4115-AA21-7299034BE047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1" name="Shape 88">
            <a:extLst>
              <a:ext uri="{FF2B5EF4-FFF2-40B4-BE49-F238E27FC236}">
                <a16:creationId xmlns:a16="http://schemas.microsoft.com/office/drawing/2014/main" id="{70444E97-2B80-40FD-B22B-1DA98EFB7AAA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2" name="Shape 89">
            <a:extLst>
              <a:ext uri="{FF2B5EF4-FFF2-40B4-BE49-F238E27FC236}">
                <a16:creationId xmlns:a16="http://schemas.microsoft.com/office/drawing/2014/main" id="{7F3F0776-EE25-4D92-840F-A4D37F0C44D2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3" name="Shape 90">
            <a:extLst>
              <a:ext uri="{FF2B5EF4-FFF2-40B4-BE49-F238E27FC236}">
                <a16:creationId xmlns:a16="http://schemas.microsoft.com/office/drawing/2014/main" id="{FC491685-7798-4418-851A-E9A2B5D286D1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4" name="Shape 91">
            <a:extLst>
              <a:ext uri="{FF2B5EF4-FFF2-40B4-BE49-F238E27FC236}">
                <a16:creationId xmlns:a16="http://schemas.microsoft.com/office/drawing/2014/main" id="{4211A55F-209C-413F-9CF9-F4CD752A2F02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5" name="Shape 92">
            <a:extLst>
              <a:ext uri="{FF2B5EF4-FFF2-40B4-BE49-F238E27FC236}">
                <a16:creationId xmlns:a16="http://schemas.microsoft.com/office/drawing/2014/main" id="{D3E0938A-39D6-42E2-9EBB-D22B315E4527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6" name="Shape 93">
            <a:extLst>
              <a:ext uri="{FF2B5EF4-FFF2-40B4-BE49-F238E27FC236}">
                <a16:creationId xmlns:a16="http://schemas.microsoft.com/office/drawing/2014/main" id="{B6FADC07-9BB3-471F-8AE2-D3AC27955786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7" name="Shape 94">
            <a:extLst>
              <a:ext uri="{FF2B5EF4-FFF2-40B4-BE49-F238E27FC236}">
                <a16:creationId xmlns:a16="http://schemas.microsoft.com/office/drawing/2014/main" id="{83B94025-3421-4F53-91C9-31252B4DADBA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8" name="Shape 95">
            <a:extLst>
              <a:ext uri="{FF2B5EF4-FFF2-40B4-BE49-F238E27FC236}">
                <a16:creationId xmlns:a16="http://schemas.microsoft.com/office/drawing/2014/main" id="{3168C08F-1C9A-4A85-B66A-5B6B3F6EC739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9" name="Shape 96">
            <a:extLst>
              <a:ext uri="{FF2B5EF4-FFF2-40B4-BE49-F238E27FC236}">
                <a16:creationId xmlns:a16="http://schemas.microsoft.com/office/drawing/2014/main" id="{E35A4F3E-317E-416F-8EF9-FEB897715DDB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0" name="Shape 97">
            <a:extLst>
              <a:ext uri="{FF2B5EF4-FFF2-40B4-BE49-F238E27FC236}">
                <a16:creationId xmlns:a16="http://schemas.microsoft.com/office/drawing/2014/main" id="{6DB48BC3-A821-4886-9B52-9636947E8692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1" name="Shape 98">
            <a:extLst>
              <a:ext uri="{FF2B5EF4-FFF2-40B4-BE49-F238E27FC236}">
                <a16:creationId xmlns:a16="http://schemas.microsoft.com/office/drawing/2014/main" id="{B29C64D3-5AA1-4730-8CB9-7639549EDCB1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2" name="Shape 99">
            <a:extLst>
              <a:ext uri="{FF2B5EF4-FFF2-40B4-BE49-F238E27FC236}">
                <a16:creationId xmlns:a16="http://schemas.microsoft.com/office/drawing/2014/main" id="{F7AACCAE-800A-4F86-B7BA-553F4706FB5C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3" name="Shape 100">
            <a:extLst>
              <a:ext uri="{FF2B5EF4-FFF2-40B4-BE49-F238E27FC236}">
                <a16:creationId xmlns:a16="http://schemas.microsoft.com/office/drawing/2014/main" id="{62D6F4BF-90C2-4C45-8D40-1ED591B39599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4" name="Shape 101">
            <a:extLst>
              <a:ext uri="{FF2B5EF4-FFF2-40B4-BE49-F238E27FC236}">
                <a16:creationId xmlns:a16="http://schemas.microsoft.com/office/drawing/2014/main" id="{74A3F6B6-2FD5-4FC2-97D8-678FA553CCC6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5" name="Shape 102">
            <a:extLst>
              <a:ext uri="{FF2B5EF4-FFF2-40B4-BE49-F238E27FC236}">
                <a16:creationId xmlns:a16="http://schemas.microsoft.com/office/drawing/2014/main" id="{D65737E0-F7AA-4379-A7FB-C40D5E35BAE0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6" name="Shape 103">
            <a:extLst>
              <a:ext uri="{FF2B5EF4-FFF2-40B4-BE49-F238E27FC236}">
                <a16:creationId xmlns:a16="http://schemas.microsoft.com/office/drawing/2014/main" id="{7EE555B2-F84B-4C4A-9D96-C8A1F07FBDEB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7" name="Shape 104">
            <a:extLst>
              <a:ext uri="{FF2B5EF4-FFF2-40B4-BE49-F238E27FC236}">
                <a16:creationId xmlns:a16="http://schemas.microsoft.com/office/drawing/2014/main" id="{3EFE543C-331E-4798-B693-7547355C55C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8" name="Shape 105">
            <a:extLst>
              <a:ext uri="{FF2B5EF4-FFF2-40B4-BE49-F238E27FC236}">
                <a16:creationId xmlns:a16="http://schemas.microsoft.com/office/drawing/2014/main" id="{DCC53EF6-829F-4446-9723-0834E57B778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9" name="Shape 106">
            <a:extLst>
              <a:ext uri="{FF2B5EF4-FFF2-40B4-BE49-F238E27FC236}">
                <a16:creationId xmlns:a16="http://schemas.microsoft.com/office/drawing/2014/main" id="{65BB46FC-EDDF-44D0-892B-0C29D356543D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0" name="Shape 107">
            <a:extLst>
              <a:ext uri="{FF2B5EF4-FFF2-40B4-BE49-F238E27FC236}">
                <a16:creationId xmlns:a16="http://schemas.microsoft.com/office/drawing/2014/main" id="{92064E56-5693-429B-89F9-DB2F65182FC0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1" name="Shape 1001">
            <a:extLst>
              <a:ext uri="{FF2B5EF4-FFF2-40B4-BE49-F238E27FC236}">
                <a16:creationId xmlns:a16="http://schemas.microsoft.com/office/drawing/2014/main" id="{03BCF006-34C3-4E7B-967A-92EBDC38D5A4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2" name="Shape 109">
            <a:extLst>
              <a:ext uri="{FF2B5EF4-FFF2-40B4-BE49-F238E27FC236}">
                <a16:creationId xmlns:a16="http://schemas.microsoft.com/office/drawing/2014/main" id="{C68FF930-87F2-4819-A2B7-CE5C314F8304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3" name="Shape 110">
            <a:extLst>
              <a:ext uri="{FF2B5EF4-FFF2-40B4-BE49-F238E27FC236}">
                <a16:creationId xmlns:a16="http://schemas.microsoft.com/office/drawing/2014/main" id="{907E4EDA-7B79-4A2F-A085-F7498CAE971B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4" name="Shape 111">
            <a:extLst>
              <a:ext uri="{FF2B5EF4-FFF2-40B4-BE49-F238E27FC236}">
                <a16:creationId xmlns:a16="http://schemas.microsoft.com/office/drawing/2014/main" id="{D1BAF18E-4EEA-4DEB-B1A4-ECE9A1E322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5" name="Shape 112">
            <a:extLst>
              <a:ext uri="{FF2B5EF4-FFF2-40B4-BE49-F238E27FC236}">
                <a16:creationId xmlns:a16="http://schemas.microsoft.com/office/drawing/2014/main" id="{8B456B77-F3D5-49C6-8167-BF4780F51988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6" name="Shape 113">
            <a:extLst>
              <a:ext uri="{FF2B5EF4-FFF2-40B4-BE49-F238E27FC236}">
                <a16:creationId xmlns:a16="http://schemas.microsoft.com/office/drawing/2014/main" id="{6F5DDFC5-7CD3-42A0-B24A-2345E8C0D665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7" name="Shape 114">
            <a:extLst>
              <a:ext uri="{FF2B5EF4-FFF2-40B4-BE49-F238E27FC236}">
                <a16:creationId xmlns:a16="http://schemas.microsoft.com/office/drawing/2014/main" id="{28F1E56C-4E9C-4C14-86D3-8EE4288F048E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8" name="Shape 115">
            <a:extLst>
              <a:ext uri="{FF2B5EF4-FFF2-40B4-BE49-F238E27FC236}">
                <a16:creationId xmlns:a16="http://schemas.microsoft.com/office/drawing/2014/main" id="{F0949873-7F33-414B-955E-2F4A084B1929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9" name="Shape 116">
            <a:extLst>
              <a:ext uri="{FF2B5EF4-FFF2-40B4-BE49-F238E27FC236}">
                <a16:creationId xmlns:a16="http://schemas.microsoft.com/office/drawing/2014/main" id="{C6EFE7FB-0C75-4825-B481-0BA92560EE3F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0" name="Shape 117">
            <a:extLst>
              <a:ext uri="{FF2B5EF4-FFF2-40B4-BE49-F238E27FC236}">
                <a16:creationId xmlns:a16="http://schemas.microsoft.com/office/drawing/2014/main" id="{09FD5A88-B3E2-4184-B549-D59772D5716F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1" name="Shape 118">
            <a:extLst>
              <a:ext uri="{FF2B5EF4-FFF2-40B4-BE49-F238E27FC236}">
                <a16:creationId xmlns:a16="http://schemas.microsoft.com/office/drawing/2014/main" id="{870773B6-B612-4068-8918-F48741765A0B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2" name="Shape 119">
            <a:extLst>
              <a:ext uri="{FF2B5EF4-FFF2-40B4-BE49-F238E27FC236}">
                <a16:creationId xmlns:a16="http://schemas.microsoft.com/office/drawing/2014/main" id="{2A23A56E-1679-44BC-AB7E-7F4AF3FF1D7A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3" name="Shape 120">
            <a:extLst>
              <a:ext uri="{FF2B5EF4-FFF2-40B4-BE49-F238E27FC236}">
                <a16:creationId xmlns:a16="http://schemas.microsoft.com/office/drawing/2014/main" id="{B7BC87EE-8372-41B5-9F71-55389515DE32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4" name="Shape 121">
            <a:extLst>
              <a:ext uri="{FF2B5EF4-FFF2-40B4-BE49-F238E27FC236}">
                <a16:creationId xmlns:a16="http://schemas.microsoft.com/office/drawing/2014/main" id="{CD200708-B516-4C91-82CA-0D225BA03BBF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5" name="Shape 122">
            <a:extLst>
              <a:ext uri="{FF2B5EF4-FFF2-40B4-BE49-F238E27FC236}">
                <a16:creationId xmlns:a16="http://schemas.microsoft.com/office/drawing/2014/main" id="{46F5180A-1A00-4077-AC1A-3654A7758CF8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6" name="Shape 123">
            <a:extLst>
              <a:ext uri="{FF2B5EF4-FFF2-40B4-BE49-F238E27FC236}">
                <a16:creationId xmlns:a16="http://schemas.microsoft.com/office/drawing/2014/main" id="{023B745A-7266-4B6A-A110-CCFF61D331C7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7" name="Shape 124">
            <a:extLst>
              <a:ext uri="{FF2B5EF4-FFF2-40B4-BE49-F238E27FC236}">
                <a16:creationId xmlns:a16="http://schemas.microsoft.com/office/drawing/2014/main" id="{69C465F5-AAA7-461C-AA33-43264608955B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8" name="Shape 125">
            <a:extLst>
              <a:ext uri="{FF2B5EF4-FFF2-40B4-BE49-F238E27FC236}">
                <a16:creationId xmlns:a16="http://schemas.microsoft.com/office/drawing/2014/main" id="{872B7912-7645-4293-B3A9-3BE9AAF14212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9" name="Shape 126">
            <a:extLst>
              <a:ext uri="{FF2B5EF4-FFF2-40B4-BE49-F238E27FC236}">
                <a16:creationId xmlns:a16="http://schemas.microsoft.com/office/drawing/2014/main" id="{5828BB5B-D643-4257-A334-A4CDC204D9CB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0" name="Shape 127">
            <a:extLst>
              <a:ext uri="{FF2B5EF4-FFF2-40B4-BE49-F238E27FC236}">
                <a16:creationId xmlns:a16="http://schemas.microsoft.com/office/drawing/2014/main" id="{54F16D02-75B3-4B53-9A37-19BEE77C02C8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1" name="Shape 128">
            <a:extLst>
              <a:ext uri="{FF2B5EF4-FFF2-40B4-BE49-F238E27FC236}">
                <a16:creationId xmlns:a16="http://schemas.microsoft.com/office/drawing/2014/main" id="{72AA254D-169E-4766-8C4E-A37EAA84D42B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2" name="Shape 129">
            <a:extLst>
              <a:ext uri="{FF2B5EF4-FFF2-40B4-BE49-F238E27FC236}">
                <a16:creationId xmlns:a16="http://schemas.microsoft.com/office/drawing/2014/main" id="{29FD71CA-8212-4553-9295-4265F344FFC9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3" name="Shape 130">
            <a:extLst>
              <a:ext uri="{FF2B5EF4-FFF2-40B4-BE49-F238E27FC236}">
                <a16:creationId xmlns:a16="http://schemas.microsoft.com/office/drawing/2014/main" id="{183282BD-8D5B-4B19-A674-FB7817CB0AD5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4" name="Shape 131">
            <a:extLst>
              <a:ext uri="{FF2B5EF4-FFF2-40B4-BE49-F238E27FC236}">
                <a16:creationId xmlns:a16="http://schemas.microsoft.com/office/drawing/2014/main" id="{1C5F9DB8-F6E4-4DA5-803A-88EF501C152C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5" name="Shape 132">
            <a:extLst>
              <a:ext uri="{FF2B5EF4-FFF2-40B4-BE49-F238E27FC236}">
                <a16:creationId xmlns:a16="http://schemas.microsoft.com/office/drawing/2014/main" id="{B226903C-EAD8-42F8-B1FC-5B6798C23423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6" name="Shape 133">
            <a:extLst>
              <a:ext uri="{FF2B5EF4-FFF2-40B4-BE49-F238E27FC236}">
                <a16:creationId xmlns:a16="http://schemas.microsoft.com/office/drawing/2014/main" id="{6738DD4E-CF7C-4047-8AE1-C375B217F44F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7" name="Shape 134">
            <a:extLst>
              <a:ext uri="{FF2B5EF4-FFF2-40B4-BE49-F238E27FC236}">
                <a16:creationId xmlns:a16="http://schemas.microsoft.com/office/drawing/2014/main" id="{316B6429-0718-4937-BE9B-909C22685304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8" name="Shape 135">
            <a:extLst>
              <a:ext uri="{FF2B5EF4-FFF2-40B4-BE49-F238E27FC236}">
                <a16:creationId xmlns:a16="http://schemas.microsoft.com/office/drawing/2014/main" id="{D2307CC8-5484-4E16-BAFD-04B0EE8E2EF7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9" name="Shape 136">
            <a:extLst>
              <a:ext uri="{FF2B5EF4-FFF2-40B4-BE49-F238E27FC236}">
                <a16:creationId xmlns:a16="http://schemas.microsoft.com/office/drawing/2014/main" id="{E388D3C8-F87E-44AC-A38E-778DE2932C1D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0" name="Shape 137">
            <a:extLst>
              <a:ext uri="{FF2B5EF4-FFF2-40B4-BE49-F238E27FC236}">
                <a16:creationId xmlns:a16="http://schemas.microsoft.com/office/drawing/2014/main" id="{41410272-F3EA-4118-B9FD-F401D0ABBF5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1" name="Shape 138">
            <a:extLst>
              <a:ext uri="{FF2B5EF4-FFF2-40B4-BE49-F238E27FC236}">
                <a16:creationId xmlns:a16="http://schemas.microsoft.com/office/drawing/2014/main" id="{C7109041-F127-4559-BA98-AAF8E220D4B0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2" name="Shape 139">
            <a:extLst>
              <a:ext uri="{FF2B5EF4-FFF2-40B4-BE49-F238E27FC236}">
                <a16:creationId xmlns:a16="http://schemas.microsoft.com/office/drawing/2014/main" id="{6305523E-6D57-4E1E-B3DE-82E2407A5B73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3" name="Shape 140">
            <a:extLst>
              <a:ext uri="{FF2B5EF4-FFF2-40B4-BE49-F238E27FC236}">
                <a16:creationId xmlns:a16="http://schemas.microsoft.com/office/drawing/2014/main" id="{B5310374-FCFD-4A5B-A87C-04DCF7EAECF3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4" name="Shape 141">
            <a:extLst>
              <a:ext uri="{FF2B5EF4-FFF2-40B4-BE49-F238E27FC236}">
                <a16:creationId xmlns:a16="http://schemas.microsoft.com/office/drawing/2014/main" id="{F88A1871-B3FC-4F41-B8C6-D8FDA8767F85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5" name="Shape 142">
            <a:extLst>
              <a:ext uri="{FF2B5EF4-FFF2-40B4-BE49-F238E27FC236}">
                <a16:creationId xmlns:a16="http://schemas.microsoft.com/office/drawing/2014/main" id="{EE5A2DAF-7633-435F-8FCC-980DDC75E6F8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6" name="Shape 143">
            <a:extLst>
              <a:ext uri="{FF2B5EF4-FFF2-40B4-BE49-F238E27FC236}">
                <a16:creationId xmlns:a16="http://schemas.microsoft.com/office/drawing/2014/main" id="{3EFAEA41-0193-495D-BB00-7DD55AE9A034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7" name="Shape 144">
            <a:extLst>
              <a:ext uri="{FF2B5EF4-FFF2-40B4-BE49-F238E27FC236}">
                <a16:creationId xmlns:a16="http://schemas.microsoft.com/office/drawing/2014/main" id="{072A1094-8B42-4E36-A71D-4BF1925748D3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8" name="Shape 145">
            <a:extLst>
              <a:ext uri="{FF2B5EF4-FFF2-40B4-BE49-F238E27FC236}">
                <a16:creationId xmlns:a16="http://schemas.microsoft.com/office/drawing/2014/main" id="{667B44B1-2C70-4974-8F20-002AFB09E5D0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9" name="Shape 146">
            <a:extLst>
              <a:ext uri="{FF2B5EF4-FFF2-40B4-BE49-F238E27FC236}">
                <a16:creationId xmlns:a16="http://schemas.microsoft.com/office/drawing/2014/main" id="{3BE08E4A-AF98-4D13-9A40-7864F3857940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0" name="Shape 147">
            <a:extLst>
              <a:ext uri="{FF2B5EF4-FFF2-40B4-BE49-F238E27FC236}">
                <a16:creationId xmlns:a16="http://schemas.microsoft.com/office/drawing/2014/main" id="{D7E3CD5F-CCC4-4A89-8BF0-9F548813229D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1" name="Shape 148">
            <a:extLst>
              <a:ext uri="{FF2B5EF4-FFF2-40B4-BE49-F238E27FC236}">
                <a16:creationId xmlns:a16="http://schemas.microsoft.com/office/drawing/2014/main" id="{499E24CD-CAA4-47B7-9CD0-32CF5FC81FC3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2" name="Shape 149">
            <a:extLst>
              <a:ext uri="{FF2B5EF4-FFF2-40B4-BE49-F238E27FC236}">
                <a16:creationId xmlns:a16="http://schemas.microsoft.com/office/drawing/2014/main" id="{6AF62124-6183-42C3-9319-0CA940277410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3" name="Shape 150">
            <a:extLst>
              <a:ext uri="{FF2B5EF4-FFF2-40B4-BE49-F238E27FC236}">
                <a16:creationId xmlns:a16="http://schemas.microsoft.com/office/drawing/2014/main" id="{5334EA52-16F0-4992-930B-130453840AD0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4" name="Shape 151">
            <a:extLst>
              <a:ext uri="{FF2B5EF4-FFF2-40B4-BE49-F238E27FC236}">
                <a16:creationId xmlns:a16="http://schemas.microsoft.com/office/drawing/2014/main" id="{314E7CAD-308B-4C34-AB32-4754EFB1073B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5" name="Shape 152">
            <a:extLst>
              <a:ext uri="{FF2B5EF4-FFF2-40B4-BE49-F238E27FC236}">
                <a16:creationId xmlns:a16="http://schemas.microsoft.com/office/drawing/2014/main" id="{F549B15C-61A4-4A3A-9B37-33AC65563F20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6" name="Shape 153">
            <a:extLst>
              <a:ext uri="{FF2B5EF4-FFF2-40B4-BE49-F238E27FC236}">
                <a16:creationId xmlns:a16="http://schemas.microsoft.com/office/drawing/2014/main" id="{0139F386-292F-4044-82ED-90400F9F957E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7" name="Shape 154">
            <a:extLst>
              <a:ext uri="{FF2B5EF4-FFF2-40B4-BE49-F238E27FC236}">
                <a16:creationId xmlns:a16="http://schemas.microsoft.com/office/drawing/2014/main" id="{72E53868-DE98-488B-825E-DF44BE7FEFFB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8" name="Shape 155">
            <a:extLst>
              <a:ext uri="{FF2B5EF4-FFF2-40B4-BE49-F238E27FC236}">
                <a16:creationId xmlns:a16="http://schemas.microsoft.com/office/drawing/2014/main" id="{0ACEDB1C-F2D4-44CA-BBC9-99F15C92D348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9" name="Shape 156">
            <a:extLst>
              <a:ext uri="{FF2B5EF4-FFF2-40B4-BE49-F238E27FC236}">
                <a16:creationId xmlns:a16="http://schemas.microsoft.com/office/drawing/2014/main" id="{7CBD910A-6030-4957-B0CC-2701E8527F82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0" name="Shape 157">
            <a:extLst>
              <a:ext uri="{FF2B5EF4-FFF2-40B4-BE49-F238E27FC236}">
                <a16:creationId xmlns:a16="http://schemas.microsoft.com/office/drawing/2014/main" id="{4DB404F1-4504-490E-B1D5-2B769016442B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1" name="Shape 158">
            <a:extLst>
              <a:ext uri="{FF2B5EF4-FFF2-40B4-BE49-F238E27FC236}">
                <a16:creationId xmlns:a16="http://schemas.microsoft.com/office/drawing/2014/main" id="{BECEFACF-2463-4068-BAB4-FFEE17398D7A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2" name="Shape 1002">
            <a:extLst>
              <a:ext uri="{FF2B5EF4-FFF2-40B4-BE49-F238E27FC236}">
                <a16:creationId xmlns:a16="http://schemas.microsoft.com/office/drawing/2014/main" id="{86EB9426-89B5-4E51-9EA3-FB3B259FDC4B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3" name="Shape 1003">
            <a:extLst>
              <a:ext uri="{FF2B5EF4-FFF2-40B4-BE49-F238E27FC236}">
                <a16:creationId xmlns:a16="http://schemas.microsoft.com/office/drawing/2014/main" id="{C902BC6D-51AA-430D-848B-9417B6958DB7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4" name="Shape 1004">
            <a:extLst>
              <a:ext uri="{FF2B5EF4-FFF2-40B4-BE49-F238E27FC236}">
                <a16:creationId xmlns:a16="http://schemas.microsoft.com/office/drawing/2014/main" id="{2C2C6410-3281-48FA-97B9-085F033BCCD8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5" name="Shape 1005">
            <a:extLst>
              <a:ext uri="{FF2B5EF4-FFF2-40B4-BE49-F238E27FC236}">
                <a16:creationId xmlns:a16="http://schemas.microsoft.com/office/drawing/2014/main" id="{8D9601E9-5A3F-47BC-8708-997185005045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6" name="Shape 1006">
            <a:extLst>
              <a:ext uri="{FF2B5EF4-FFF2-40B4-BE49-F238E27FC236}">
                <a16:creationId xmlns:a16="http://schemas.microsoft.com/office/drawing/2014/main" id="{2285BB68-04F6-4D2A-A36A-2D704FF82C53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7" name="Shape 1007">
            <a:extLst>
              <a:ext uri="{FF2B5EF4-FFF2-40B4-BE49-F238E27FC236}">
                <a16:creationId xmlns:a16="http://schemas.microsoft.com/office/drawing/2014/main" id="{A912FE15-E953-40A6-BC7F-3BB2628BBBA5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8" name="Shape 1008">
            <a:extLst>
              <a:ext uri="{FF2B5EF4-FFF2-40B4-BE49-F238E27FC236}">
                <a16:creationId xmlns:a16="http://schemas.microsoft.com/office/drawing/2014/main" id="{F15F5AB3-1EFB-4F38-ADFC-5B8FEC35FBA0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9" name="Shape 1009">
            <a:extLst>
              <a:ext uri="{FF2B5EF4-FFF2-40B4-BE49-F238E27FC236}">
                <a16:creationId xmlns:a16="http://schemas.microsoft.com/office/drawing/2014/main" id="{513A4B4E-17E5-446E-821B-A9C2990EB2C7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0" name="Shape 1010">
            <a:extLst>
              <a:ext uri="{FF2B5EF4-FFF2-40B4-BE49-F238E27FC236}">
                <a16:creationId xmlns:a16="http://schemas.microsoft.com/office/drawing/2014/main" id="{4A65B2BD-9FB0-4ADF-B11E-4E5CC2AB68CD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1" name="Shape 1011">
            <a:extLst>
              <a:ext uri="{FF2B5EF4-FFF2-40B4-BE49-F238E27FC236}">
                <a16:creationId xmlns:a16="http://schemas.microsoft.com/office/drawing/2014/main" id="{FFE30E47-2A20-4A0D-87E6-F566245EA581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2" name="Shape 169">
            <a:extLst>
              <a:ext uri="{FF2B5EF4-FFF2-40B4-BE49-F238E27FC236}">
                <a16:creationId xmlns:a16="http://schemas.microsoft.com/office/drawing/2014/main" id="{3CCD0875-9D11-459E-9F0E-5C804E69DB9B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3" name="Shape 1012">
            <a:extLst>
              <a:ext uri="{FF2B5EF4-FFF2-40B4-BE49-F238E27FC236}">
                <a16:creationId xmlns:a16="http://schemas.microsoft.com/office/drawing/2014/main" id="{95907EE1-43C2-403C-B7F3-5F2ADBC31852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4" name="Shape 171">
            <a:extLst>
              <a:ext uri="{FF2B5EF4-FFF2-40B4-BE49-F238E27FC236}">
                <a16:creationId xmlns:a16="http://schemas.microsoft.com/office/drawing/2014/main" id="{F31B12A3-15E4-44EE-B728-8DBB7EE32DB8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5" name="Shape 172">
            <a:extLst>
              <a:ext uri="{FF2B5EF4-FFF2-40B4-BE49-F238E27FC236}">
                <a16:creationId xmlns:a16="http://schemas.microsoft.com/office/drawing/2014/main" id="{EA87FE07-0F56-4A15-9E51-564B6C75F0D0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6" name="Shape 1013">
            <a:extLst>
              <a:ext uri="{FF2B5EF4-FFF2-40B4-BE49-F238E27FC236}">
                <a16:creationId xmlns:a16="http://schemas.microsoft.com/office/drawing/2014/main" id="{97927A92-06E5-4D0C-8777-12067F9890AC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7" name="Shape 174">
            <a:extLst>
              <a:ext uri="{FF2B5EF4-FFF2-40B4-BE49-F238E27FC236}">
                <a16:creationId xmlns:a16="http://schemas.microsoft.com/office/drawing/2014/main" id="{EDA7BCA0-118F-4F1C-B610-57ADB5874166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8" name="Shape 175">
            <a:extLst>
              <a:ext uri="{FF2B5EF4-FFF2-40B4-BE49-F238E27FC236}">
                <a16:creationId xmlns:a16="http://schemas.microsoft.com/office/drawing/2014/main" id="{82441D92-2CFF-402B-801C-4C7B61CF912B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9" name="Shape 176">
            <a:extLst>
              <a:ext uri="{FF2B5EF4-FFF2-40B4-BE49-F238E27FC236}">
                <a16:creationId xmlns:a16="http://schemas.microsoft.com/office/drawing/2014/main" id="{467187DF-9A9D-42C9-BDCB-33C9EBB9B72C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0" name="Shape 177">
            <a:extLst>
              <a:ext uri="{FF2B5EF4-FFF2-40B4-BE49-F238E27FC236}">
                <a16:creationId xmlns:a16="http://schemas.microsoft.com/office/drawing/2014/main" id="{6E743657-7F45-4968-9D97-F806AE87214A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1" name="Shape 178">
            <a:extLst>
              <a:ext uri="{FF2B5EF4-FFF2-40B4-BE49-F238E27FC236}">
                <a16:creationId xmlns:a16="http://schemas.microsoft.com/office/drawing/2014/main" id="{AC3B8293-76A0-4923-9FCC-D0E3262917E7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2" name="Shape 179">
            <a:extLst>
              <a:ext uri="{FF2B5EF4-FFF2-40B4-BE49-F238E27FC236}">
                <a16:creationId xmlns:a16="http://schemas.microsoft.com/office/drawing/2014/main" id="{F7E3CF02-2738-4B21-8137-0A7126572F21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3" name="Shape 180">
            <a:extLst>
              <a:ext uri="{FF2B5EF4-FFF2-40B4-BE49-F238E27FC236}">
                <a16:creationId xmlns:a16="http://schemas.microsoft.com/office/drawing/2014/main" id="{4E2F284B-9378-4288-95D9-980A4F2F7036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4" name="Shape 181">
            <a:extLst>
              <a:ext uri="{FF2B5EF4-FFF2-40B4-BE49-F238E27FC236}">
                <a16:creationId xmlns:a16="http://schemas.microsoft.com/office/drawing/2014/main" id="{030E600A-BD28-4E2A-8513-0E6DAD8E40B9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5" name="Shape 182">
            <a:extLst>
              <a:ext uri="{FF2B5EF4-FFF2-40B4-BE49-F238E27FC236}">
                <a16:creationId xmlns:a16="http://schemas.microsoft.com/office/drawing/2014/main" id="{ECA2C615-C77A-40FD-B2A6-F2EC78DF52F1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6" name="Shape 183">
            <a:extLst>
              <a:ext uri="{FF2B5EF4-FFF2-40B4-BE49-F238E27FC236}">
                <a16:creationId xmlns:a16="http://schemas.microsoft.com/office/drawing/2014/main" id="{E9D3EE38-3041-44AF-8036-8CFABEAB67B9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7" name="Shape 184">
            <a:extLst>
              <a:ext uri="{FF2B5EF4-FFF2-40B4-BE49-F238E27FC236}">
                <a16:creationId xmlns:a16="http://schemas.microsoft.com/office/drawing/2014/main" id="{1506EDF5-EE7B-4BEE-867B-7D52A1963797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8" name="Shape 185">
            <a:extLst>
              <a:ext uri="{FF2B5EF4-FFF2-40B4-BE49-F238E27FC236}">
                <a16:creationId xmlns:a16="http://schemas.microsoft.com/office/drawing/2014/main" id="{231AE3FA-0DDE-49B5-8090-236F607D0116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9" name="Shape 186">
            <a:extLst>
              <a:ext uri="{FF2B5EF4-FFF2-40B4-BE49-F238E27FC236}">
                <a16:creationId xmlns:a16="http://schemas.microsoft.com/office/drawing/2014/main" id="{C6E7F908-BC68-4A86-83A8-9B6573AC924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0" name="Shape 187">
            <a:extLst>
              <a:ext uri="{FF2B5EF4-FFF2-40B4-BE49-F238E27FC236}">
                <a16:creationId xmlns:a16="http://schemas.microsoft.com/office/drawing/2014/main" id="{6B22B9A3-81B8-4B81-882B-F5BD6A9626AD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1" name="Shape 188">
            <a:extLst>
              <a:ext uri="{FF2B5EF4-FFF2-40B4-BE49-F238E27FC236}">
                <a16:creationId xmlns:a16="http://schemas.microsoft.com/office/drawing/2014/main" id="{65FD702A-DA71-4EC3-AAF6-A94635FCDBE8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2" name="Shape 189">
            <a:extLst>
              <a:ext uri="{FF2B5EF4-FFF2-40B4-BE49-F238E27FC236}">
                <a16:creationId xmlns:a16="http://schemas.microsoft.com/office/drawing/2014/main" id="{3B0E4293-88D3-47BD-80AE-4D2C514454BC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3" name="Shape 190">
            <a:extLst>
              <a:ext uri="{FF2B5EF4-FFF2-40B4-BE49-F238E27FC236}">
                <a16:creationId xmlns:a16="http://schemas.microsoft.com/office/drawing/2014/main" id="{F346E209-A1CC-433D-8E8E-924A429497AE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4" name="Shape 191">
            <a:extLst>
              <a:ext uri="{FF2B5EF4-FFF2-40B4-BE49-F238E27FC236}">
                <a16:creationId xmlns:a16="http://schemas.microsoft.com/office/drawing/2014/main" id="{12E78C17-0BEA-41B0-B97A-78B0A27E1125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5" name="Shape 192">
            <a:extLst>
              <a:ext uri="{FF2B5EF4-FFF2-40B4-BE49-F238E27FC236}">
                <a16:creationId xmlns:a16="http://schemas.microsoft.com/office/drawing/2014/main" id="{60BFC731-A13E-4080-916C-9484F4850845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6" name="Shape 193">
            <a:extLst>
              <a:ext uri="{FF2B5EF4-FFF2-40B4-BE49-F238E27FC236}">
                <a16:creationId xmlns:a16="http://schemas.microsoft.com/office/drawing/2014/main" id="{D939F29F-5A4D-4BC8-829F-F96C2B194476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7" name="Shape 194">
            <a:extLst>
              <a:ext uri="{FF2B5EF4-FFF2-40B4-BE49-F238E27FC236}">
                <a16:creationId xmlns:a16="http://schemas.microsoft.com/office/drawing/2014/main" id="{56CA0867-98A8-44D2-B40B-2D8E99063489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8" name="Shape 195">
            <a:extLst>
              <a:ext uri="{FF2B5EF4-FFF2-40B4-BE49-F238E27FC236}">
                <a16:creationId xmlns:a16="http://schemas.microsoft.com/office/drawing/2014/main" id="{0CE7F262-56A3-4D2F-99D0-7413B32C1B8E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9" name="Shape 196">
            <a:extLst>
              <a:ext uri="{FF2B5EF4-FFF2-40B4-BE49-F238E27FC236}">
                <a16:creationId xmlns:a16="http://schemas.microsoft.com/office/drawing/2014/main" id="{DFEAA71D-9444-427F-A602-555C688B50A6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0" name="Shape 197">
            <a:extLst>
              <a:ext uri="{FF2B5EF4-FFF2-40B4-BE49-F238E27FC236}">
                <a16:creationId xmlns:a16="http://schemas.microsoft.com/office/drawing/2014/main" id="{EBAC9315-650E-4972-A48D-FB5282F1F8E8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1" name="Shape 198">
            <a:extLst>
              <a:ext uri="{FF2B5EF4-FFF2-40B4-BE49-F238E27FC236}">
                <a16:creationId xmlns:a16="http://schemas.microsoft.com/office/drawing/2014/main" id="{CAA8698A-8C35-45DF-ACB5-09ADC40FC8C3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2" name="Shape 199">
            <a:extLst>
              <a:ext uri="{FF2B5EF4-FFF2-40B4-BE49-F238E27FC236}">
                <a16:creationId xmlns:a16="http://schemas.microsoft.com/office/drawing/2014/main" id="{071CF3B7-54E4-43D9-9957-66AD02F31C25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3" name="Shape 200">
            <a:extLst>
              <a:ext uri="{FF2B5EF4-FFF2-40B4-BE49-F238E27FC236}">
                <a16:creationId xmlns:a16="http://schemas.microsoft.com/office/drawing/2014/main" id="{C7861103-C8AD-4D5D-82DA-D2050BFA7F6E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4" name="Shape 201">
            <a:extLst>
              <a:ext uri="{FF2B5EF4-FFF2-40B4-BE49-F238E27FC236}">
                <a16:creationId xmlns:a16="http://schemas.microsoft.com/office/drawing/2014/main" id="{FE86947F-06D9-4433-91E2-2FFAE3B75C0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5" name="Shape 202">
            <a:extLst>
              <a:ext uri="{FF2B5EF4-FFF2-40B4-BE49-F238E27FC236}">
                <a16:creationId xmlns:a16="http://schemas.microsoft.com/office/drawing/2014/main" id="{4F638A8C-DC55-4C5F-B7D1-37E9FACEAA50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6" name="Shape 203">
            <a:extLst>
              <a:ext uri="{FF2B5EF4-FFF2-40B4-BE49-F238E27FC236}">
                <a16:creationId xmlns:a16="http://schemas.microsoft.com/office/drawing/2014/main" id="{C9E42123-D3E4-4D23-928D-71D1F1F5600E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7" name="Shape 204">
            <a:extLst>
              <a:ext uri="{FF2B5EF4-FFF2-40B4-BE49-F238E27FC236}">
                <a16:creationId xmlns:a16="http://schemas.microsoft.com/office/drawing/2014/main" id="{10740E8A-7095-4206-AE0E-0F1A51178B2A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8" name="Shape 205">
            <a:extLst>
              <a:ext uri="{FF2B5EF4-FFF2-40B4-BE49-F238E27FC236}">
                <a16:creationId xmlns:a16="http://schemas.microsoft.com/office/drawing/2014/main" id="{84F5F8DD-E777-4033-A3A4-AB72466C9841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9" name="Shape 206">
            <a:extLst>
              <a:ext uri="{FF2B5EF4-FFF2-40B4-BE49-F238E27FC236}">
                <a16:creationId xmlns:a16="http://schemas.microsoft.com/office/drawing/2014/main" id="{F33D4AFB-48CA-4FB8-B6F1-638DF6BA9236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0" name="Rectangle 1112">
            <a:extLst>
              <a:ext uri="{FF2B5EF4-FFF2-40B4-BE49-F238E27FC236}">
                <a16:creationId xmlns:a16="http://schemas.microsoft.com/office/drawing/2014/main" id="{28F3D84E-6F7A-4A79-B1DE-363ACCA102BC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N67"/>
  <sheetViews>
    <sheetView tabSelected="1" topLeftCell="A36" zoomScale="110" zoomScaleNormal="110" workbookViewId="0">
      <selection sqref="A1:F66"/>
    </sheetView>
  </sheetViews>
  <sheetFormatPr baseColWidth="10" defaultColWidth="11.42578125" defaultRowHeight="15" x14ac:dyDescent="0.25"/>
  <cols>
    <col min="1" max="1" width="6.7109375" style="1" customWidth="1"/>
    <col min="2" max="2" width="45.42578125" style="1" customWidth="1"/>
    <col min="3" max="3" width="1.7109375" style="1" customWidth="1"/>
    <col min="4" max="4" width="15.5703125" style="1" bestFit="1" customWidth="1"/>
    <col min="5" max="5" width="1.7109375" style="1" customWidth="1"/>
    <col min="6" max="6" width="19.28515625" style="1" customWidth="1"/>
    <col min="7" max="7" width="3.7109375" style="1" customWidth="1"/>
    <col min="8" max="8" width="21.5703125" style="1" customWidth="1"/>
    <col min="9" max="9" width="15.28515625" style="1" hidden="1" customWidth="1"/>
    <col min="10" max="10" width="3.7109375" style="1" customWidth="1"/>
    <col min="11" max="11" width="10.85546875" style="1"/>
    <col min="12" max="12" width="11.42578125" style="1"/>
    <col min="13" max="13" width="17.42578125" style="1" customWidth="1"/>
    <col min="14" max="16384" width="11.42578125" style="7"/>
  </cols>
  <sheetData>
    <row r="9" spans="1:13" x14ac:dyDescent="0.25">
      <c r="A9" s="74" t="s">
        <v>0</v>
      </c>
      <c r="B9" s="74"/>
      <c r="C9" s="74"/>
      <c r="D9" s="74"/>
      <c r="E9" s="74"/>
      <c r="F9" s="74"/>
    </row>
    <row r="10" spans="1:13" x14ac:dyDescent="0.25">
      <c r="A10" s="74" t="s">
        <v>48</v>
      </c>
      <c r="B10" s="74"/>
      <c r="C10" s="74"/>
      <c r="D10" s="74"/>
      <c r="E10" s="74"/>
      <c r="F10" s="74"/>
    </row>
    <row r="11" spans="1:13" x14ac:dyDescent="0.25">
      <c r="A11" s="74" t="s">
        <v>1</v>
      </c>
      <c r="B11" s="74"/>
      <c r="C11" s="74"/>
      <c r="D11" s="74"/>
      <c r="E11" s="74"/>
      <c r="F11" s="74"/>
    </row>
    <row r="12" spans="1:13" ht="12" customHeight="1" x14ac:dyDescent="0.25">
      <c r="A12" s="10"/>
      <c r="B12" s="11"/>
      <c r="C12" s="11"/>
      <c r="D12" s="12">
        <v>2021</v>
      </c>
      <c r="E12" s="13"/>
      <c r="F12" s="12">
        <v>2020</v>
      </c>
    </row>
    <row r="13" spans="1:13" ht="12" customHeight="1" x14ac:dyDescent="0.25">
      <c r="A13" s="14" t="s">
        <v>2</v>
      </c>
      <c r="B13" s="15"/>
      <c r="C13" s="15"/>
      <c r="D13" s="16"/>
      <c r="E13" s="17"/>
      <c r="F13" s="17"/>
    </row>
    <row r="14" spans="1:13" ht="12.75" customHeight="1" x14ac:dyDescent="0.25">
      <c r="A14" s="14" t="s">
        <v>3</v>
      </c>
      <c r="B14" s="15"/>
      <c r="C14" s="15"/>
      <c r="D14" s="17"/>
      <c r="E14" s="17"/>
      <c r="F14" s="17"/>
    </row>
    <row r="15" spans="1:13" ht="12.75" customHeight="1" x14ac:dyDescent="0.25">
      <c r="A15" s="10"/>
      <c r="B15" s="18" t="s">
        <v>38</v>
      </c>
      <c r="C15" s="18"/>
      <c r="D15" s="62">
        <v>4032766.79</v>
      </c>
      <c r="E15" s="19"/>
      <c r="F15" s="48">
        <v>5235595.51</v>
      </c>
      <c r="H15" s="9"/>
      <c r="I15" s="59"/>
      <c r="J15" s="41"/>
      <c r="K15" s="65"/>
      <c r="L15" s="41"/>
      <c r="M15" s="41"/>
    </row>
    <row r="16" spans="1:13" customFormat="1" ht="12.75" customHeight="1" x14ac:dyDescent="0.25">
      <c r="A16" s="20"/>
      <c r="B16" s="11" t="s">
        <v>39</v>
      </c>
      <c r="C16" s="11"/>
      <c r="D16" s="50">
        <v>9818403.5299999993</v>
      </c>
      <c r="E16" s="22"/>
      <c r="F16" s="49">
        <v>9316250.4100000001</v>
      </c>
      <c r="G16" s="2"/>
      <c r="H16" s="9"/>
      <c r="I16" s="5"/>
      <c r="J16" s="2"/>
      <c r="K16" s="3"/>
      <c r="L16" s="2"/>
      <c r="M16" s="2"/>
    </row>
    <row r="17" spans="1:13" customFormat="1" hidden="1" x14ac:dyDescent="0.25">
      <c r="A17" s="20"/>
      <c r="B17" s="11" t="s">
        <v>4</v>
      </c>
      <c r="C17" s="11"/>
      <c r="D17" s="50">
        <v>0</v>
      </c>
      <c r="E17" s="22"/>
      <c r="F17" s="49">
        <v>0</v>
      </c>
      <c r="G17" s="2"/>
      <c r="H17" s="9"/>
      <c r="I17" s="5"/>
      <c r="J17" s="2"/>
      <c r="K17" s="3"/>
      <c r="L17" s="2"/>
      <c r="M17" s="2"/>
    </row>
    <row r="18" spans="1:13" customFormat="1" ht="12.75" customHeight="1" x14ac:dyDescent="0.25">
      <c r="A18" s="20"/>
      <c r="B18" s="11" t="s">
        <v>40</v>
      </c>
      <c r="C18" s="11"/>
      <c r="D18" s="50">
        <v>820318360.14999998</v>
      </c>
      <c r="E18" s="22"/>
      <c r="F18" s="49">
        <v>827963838.51999998</v>
      </c>
      <c r="G18" s="2"/>
      <c r="H18" s="9"/>
      <c r="I18" s="5"/>
      <c r="J18" s="2"/>
      <c r="K18" s="3"/>
      <c r="L18" s="2"/>
      <c r="M18" s="2"/>
    </row>
    <row r="19" spans="1:13" ht="13.5" customHeight="1" x14ac:dyDescent="0.25">
      <c r="A19" s="10"/>
      <c r="B19" s="11" t="s">
        <v>41</v>
      </c>
      <c r="C19" s="11"/>
      <c r="D19" s="50">
        <v>8006337.2699999996</v>
      </c>
      <c r="E19" s="22"/>
      <c r="F19" s="49">
        <v>5284235.33</v>
      </c>
      <c r="H19" s="9"/>
      <c r="I19" s="6"/>
      <c r="K19" s="8"/>
    </row>
    <row r="20" spans="1:13" customFormat="1" hidden="1" x14ac:dyDescent="0.25">
      <c r="A20" s="20"/>
      <c r="B20" s="18" t="s">
        <v>5</v>
      </c>
      <c r="C20" s="18"/>
      <c r="D20" s="50">
        <v>0</v>
      </c>
      <c r="E20" s="22"/>
      <c r="F20" s="56">
        <v>0</v>
      </c>
      <c r="G20" s="4"/>
      <c r="H20" s="9"/>
      <c r="I20" s="5"/>
      <c r="J20" s="2"/>
      <c r="K20" s="3"/>
      <c r="L20" s="2"/>
      <c r="M20" s="2"/>
    </row>
    <row r="21" spans="1:13" customFormat="1" hidden="1" x14ac:dyDescent="0.25">
      <c r="A21" s="20"/>
      <c r="B21" s="11" t="s">
        <v>6</v>
      </c>
      <c r="C21" s="11"/>
      <c r="D21" s="49">
        <v>0</v>
      </c>
      <c r="E21" s="22"/>
      <c r="F21" s="56">
        <v>0</v>
      </c>
      <c r="G21" s="2"/>
      <c r="I21" s="5"/>
      <c r="J21" s="2"/>
      <c r="K21" s="3"/>
      <c r="L21" s="2"/>
      <c r="M21" s="2"/>
    </row>
    <row r="22" spans="1:13" ht="13.5" customHeight="1" x14ac:dyDescent="0.25">
      <c r="A22" s="14" t="s">
        <v>7</v>
      </c>
      <c r="B22" s="11"/>
      <c r="C22" s="11"/>
      <c r="D22" s="51">
        <f>SUM(D14:D21)</f>
        <v>842175867.74000001</v>
      </c>
      <c r="E22" s="24"/>
      <c r="F22" s="51">
        <f>SUM(F14:F21)</f>
        <v>847799919.76999998</v>
      </c>
      <c r="H22" s="9"/>
      <c r="I22" s="6"/>
      <c r="K22" s="8"/>
    </row>
    <row r="23" spans="1:13" ht="10.5" customHeight="1" x14ac:dyDescent="0.25">
      <c r="A23" s="14"/>
      <c r="B23" s="11"/>
      <c r="C23" s="11"/>
      <c r="D23" s="23"/>
      <c r="E23" s="24"/>
      <c r="F23" s="51"/>
      <c r="H23" s="9"/>
      <c r="I23" s="6"/>
      <c r="K23" s="8"/>
    </row>
    <row r="24" spans="1:13" ht="18.75" customHeight="1" x14ac:dyDescent="0.25">
      <c r="A24" s="14" t="s">
        <v>8</v>
      </c>
      <c r="B24" s="11"/>
      <c r="C24" s="11"/>
      <c r="D24" s="25"/>
      <c r="E24" s="25"/>
      <c r="F24" s="52"/>
      <c r="H24" s="9"/>
      <c r="K24" s="8"/>
    </row>
    <row r="25" spans="1:13" customFormat="1" ht="0.75" hidden="1" customHeight="1" x14ac:dyDescent="0.25">
      <c r="A25" s="20"/>
      <c r="B25" s="11" t="s">
        <v>9</v>
      </c>
      <c r="C25" s="11"/>
      <c r="D25" s="21">
        <v>0</v>
      </c>
      <c r="E25" s="22"/>
      <c r="F25" s="56">
        <v>0</v>
      </c>
      <c r="G25" s="2"/>
      <c r="H25" s="9"/>
      <c r="I25" s="5"/>
      <c r="J25" s="2"/>
      <c r="K25" s="3"/>
      <c r="L25" s="2"/>
      <c r="M25" s="2"/>
    </row>
    <row r="26" spans="1:13" customFormat="1" hidden="1" x14ac:dyDescent="0.25">
      <c r="A26" s="20"/>
      <c r="B26" s="11" t="s">
        <v>10</v>
      </c>
      <c r="C26" s="11"/>
      <c r="D26" s="21">
        <v>0</v>
      </c>
      <c r="E26" s="22"/>
      <c r="F26" s="56">
        <v>0</v>
      </c>
      <c r="G26" s="2"/>
      <c r="H26" s="9"/>
      <c r="I26" s="5"/>
      <c r="J26" s="2"/>
      <c r="K26" s="3"/>
      <c r="L26" s="2"/>
      <c r="M26" s="2"/>
    </row>
    <row r="27" spans="1:13" customFormat="1" hidden="1" x14ac:dyDescent="0.25">
      <c r="A27" s="20"/>
      <c r="B27" s="11" t="s">
        <v>11</v>
      </c>
      <c r="C27" s="11"/>
      <c r="D27" s="21">
        <v>0</v>
      </c>
      <c r="E27" s="22"/>
      <c r="F27" s="56">
        <v>0</v>
      </c>
      <c r="G27" s="2"/>
      <c r="I27" s="5"/>
      <c r="J27" s="2"/>
      <c r="K27" s="3"/>
      <c r="L27" s="2"/>
      <c r="M27" s="2"/>
    </row>
    <row r="28" spans="1:13" ht="12.75" customHeight="1" x14ac:dyDescent="0.25">
      <c r="A28" s="10"/>
      <c r="B28" s="11" t="s">
        <v>42</v>
      </c>
      <c r="C28" s="11"/>
      <c r="D28" s="63">
        <v>401118736.08999997</v>
      </c>
      <c r="E28" s="40"/>
      <c r="F28" s="63">
        <f>370558760.26+29642255.96</f>
        <v>400201016.21999997</v>
      </c>
      <c r="G28" s="41"/>
      <c r="H28" s="9"/>
      <c r="I28" s="59"/>
      <c r="J28" s="41"/>
      <c r="K28" s="8"/>
    </row>
    <row r="29" spans="1:13" ht="12" customHeight="1" x14ac:dyDescent="0.25">
      <c r="A29" s="10"/>
      <c r="B29" s="18" t="s">
        <v>49</v>
      </c>
      <c r="C29" s="11"/>
      <c r="D29" s="50">
        <v>3490567.7</v>
      </c>
      <c r="E29" s="22"/>
      <c r="F29" s="49">
        <v>2815180.6</v>
      </c>
      <c r="H29" s="9"/>
      <c r="I29" s="6"/>
      <c r="K29" s="8"/>
    </row>
    <row r="30" spans="1:13" x14ac:dyDescent="0.25">
      <c r="A30" s="14" t="s">
        <v>12</v>
      </c>
      <c r="B30" s="11"/>
      <c r="C30" s="11"/>
      <c r="D30" s="51">
        <f>SUM(D25:D29)</f>
        <v>404609303.78999996</v>
      </c>
      <c r="E30" s="24"/>
      <c r="F30" s="52">
        <f>SUM(F25:F29)</f>
        <v>403016196.81999999</v>
      </c>
      <c r="G30" s="66"/>
      <c r="H30" s="9"/>
      <c r="I30" s="6"/>
      <c r="K30" s="8"/>
    </row>
    <row r="31" spans="1:13" ht="12" customHeight="1" thickBot="1" x14ac:dyDescent="0.3">
      <c r="A31" s="38" t="s">
        <v>13</v>
      </c>
      <c r="B31" s="26"/>
      <c r="C31" s="26"/>
      <c r="D31" s="67">
        <f>SUM(D30,D22)</f>
        <v>1246785171.53</v>
      </c>
      <c r="E31" s="68"/>
      <c r="F31" s="67">
        <f>SUM(F30,F22)</f>
        <v>1250816116.5899999</v>
      </c>
      <c r="H31" s="9"/>
      <c r="I31" s="6"/>
      <c r="K31" s="8"/>
    </row>
    <row r="32" spans="1:13" ht="10.5" customHeight="1" thickTop="1" x14ac:dyDescent="0.25">
      <c r="A32" s="10"/>
      <c r="B32" s="11" t="s">
        <v>14</v>
      </c>
      <c r="C32" s="11"/>
      <c r="D32" s="53"/>
      <c r="E32" s="46"/>
      <c r="F32" s="53"/>
      <c r="H32" s="9"/>
      <c r="K32" s="8"/>
    </row>
    <row r="33" spans="1:14" ht="14.25" customHeight="1" x14ac:dyDescent="0.25">
      <c r="A33" s="14" t="s">
        <v>15</v>
      </c>
      <c r="B33" s="11"/>
      <c r="C33" s="11"/>
      <c r="D33" s="52"/>
      <c r="E33" s="25"/>
      <c r="F33" s="52"/>
      <c r="H33" s="9"/>
      <c r="K33" s="8"/>
    </row>
    <row r="34" spans="1:14" ht="12" customHeight="1" x14ac:dyDescent="0.25">
      <c r="A34" s="14" t="s">
        <v>16</v>
      </c>
      <c r="B34" s="11"/>
      <c r="C34" s="11"/>
      <c r="D34" s="54"/>
      <c r="E34" s="24"/>
      <c r="F34" s="54"/>
      <c r="H34" s="9"/>
      <c r="K34" s="8"/>
    </row>
    <row r="35" spans="1:14" ht="12.75" customHeight="1" x14ac:dyDescent="0.25">
      <c r="A35" s="10"/>
      <c r="B35" s="26" t="s">
        <v>43</v>
      </c>
      <c r="C35" s="26"/>
      <c r="D35" s="63">
        <v>955560.27</v>
      </c>
      <c r="E35" s="64"/>
      <c r="F35" s="63">
        <v>5357250.4800000004</v>
      </c>
      <c r="H35" s="9"/>
      <c r="K35" s="8"/>
    </row>
    <row r="36" spans="1:14" ht="12.75" customHeight="1" x14ac:dyDescent="0.25">
      <c r="A36" s="10"/>
      <c r="B36" s="26" t="s">
        <v>47</v>
      </c>
      <c r="C36" s="26"/>
      <c r="D36" s="63">
        <v>33603.089999999997</v>
      </c>
      <c r="E36" s="64"/>
      <c r="F36" s="63">
        <v>0</v>
      </c>
      <c r="H36" s="9"/>
      <c r="K36" s="8"/>
    </row>
    <row r="37" spans="1:14" customFormat="1" ht="12.75" customHeight="1" x14ac:dyDescent="0.25">
      <c r="A37" s="20"/>
      <c r="B37" s="26" t="s">
        <v>44</v>
      </c>
      <c r="C37" s="26"/>
      <c r="D37" s="63">
        <f>293003.17+987239.18</f>
        <v>1280242.3500000001</v>
      </c>
      <c r="E37" s="40"/>
      <c r="F37" s="63">
        <v>1016630.63</v>
      </c>
      <c r="G37" s="1"/>
      <c r="H37" s="9"/>
      <c r="I37" s="1"/>
      <c r="J37" s="1"/>
      <c r="K37" s="8"/>
      <c r="L37" s="1"/>
      <c r="M37" s="1"/>
      <c r="N37" s="7"/>
    </row>
    <row r="38" spans="1:14" ht="12.75" customHeight="1" x14ac:dyDescent="0.25">
      <c r="A38" s="14" t="s">
        <v>17</v>
      </c>
      <c r="B38" s="11"/>
      <c r="C38" s="11"/>
      <c r="D38" s="51">
        <f>SUM(D35:D37)</f>
        <v>2269405.71</v>
      </c>
      <c r="E38" s="24"/>
      <c r="F38" s="51">
        <f>SUM(F35:F37)</f>
        <v>6373881.1100000003</v>
      </c>
      <c r="H38" s="9"/>
      <c r="K38" s="8"/>
    </row>
    <row r="39" spans="1:14" ht="13.5" customHeight="1" x14ac:dyDescent="0.25">
      <c r="A39" s="14"/>
      <c r="B39" s="11"/>
      <c r="C39" s="11"/>
      <c r="D39" s="51"/>
      <c r="E39" s="24"/>
      <c r="F39" s="52"/>
      <c r="H39" s="43"/>
      <c r="I39" s="6"/>
      <c r="K39" s="8"/>
    </row>
    <row r="40" spans="1:14" customFormat="1" hidden="1" x14ac:dyDescent="0.25">
      <c r="A40" s="29" t="s">
        <v>18</v>
      </c>
      <c r="B40" s="30"/>
      <c r="C40" s="30"/>
      <c r="D40" s="55"/>
      <c r="E40" s="28"/>
      <c r="F40" s="58"/>
      <c r="G40" s="2"/>
      <c r="H40" s="9"/>
      <c r="I40" s="5"/>
      <c r="J40" s="2"/>
      <c r="K40" s="3"/>
      <c r="L40" s="2"/>
      <c r="M40" s="2"/>
    </row>
    <row r="41" spans="1:14" customFormat="1" hidden="1" x14ac:dyDescent="0.25">
      <c r="A41" s="20"/>
      <c r="B41" s="11" t="s">
        <v>19</v>
      </c>
      <c r="C41" s="11"/>
      <c r="D41" s="49">
        <v>0</v>
      </c>
      <c r="E41" s="22"/>
      <c r="F41" s="56">
        <v>0</v>
      </c>
      <c r="G41" s="2"/>
      <c r="H41" s="42"/>
      <c r="I41" s="5"/>
      <c r="J41" s="2"/>
      <c r="K41" s="3"/>
      <c r="L41" s="2"/>
      <c r="M41" s="2"/>
    </row>
    <row r="42" spans="1:14" customFormat="1" hidden="1" x14ac:dyDescent="0.25">
      <c r="A42" s="20"/>
      <c r="B42" s="11" t="s">
        <v>20</v>
      </c>
      <c r="C42" s="11"/>
      <c r="D42" s="49">
        <v>0</v>
      </c>
      <c r="E42" s="22"/>
      <c r="F42" s="56">
        <v>0</v>
      </c>
      <c r="G42" s="2"/>
      <c r="H42" s="44"/>
      <c r="I42" s="5"/>
      <c r="J42" s="2"/>
      <c r="K42" s="3"/>
      <c r="L42" s="2"/>
      <c r="M42" s="2"/>
    </row>
    <row r="43" spans="1:14" customFormat="1" hidden="1" x14ac:dyDescent="0.25">
      <c r="A43" s="20"/>
      <c r="B43" s="11" t="s">
        <v>21</v>
      </c>
      <c r="C43" s="11"/>
      <c r="D43" s="49">
        <v>0</v>
      </c>
      <c r="E43" s="22"/>
      <c r="F43" s="56">
        <v>0</v>
      </c>
      <c r="G43" s="2"/>
      <c r="H43" s="43"/>
      <c r="I43" s="5"/>
      <c r="J43" s="2"/>
      <c r="K43" s="3"/>
      <c r="L43" s="2"/>
      <c r="M43" s="2"/>
    </row>
    <row r="44" spans="1:14" customFormat="1" hidden="1" x14ac:dyDescent="0.25">
      <c r="A44" s="20"/>
      <c r="B44" s="11" t="s">
        <v>22</v>
      </c>
      <c r="C44" s="11"/>
      <c r="D44" s="49">
        <v>0</v>
      </c>
      <c r="E44" s="22"/>
      <c r="F44" s="56">
        <v>0</v>
      </c>
      <c r="G44" s="2"/>
      <c r="H44" s="43"/>
      <c r="I44" s="5"/>
      <c r="J44" s="2"/>
      <c r="K44" s="3"/>
      <c r="L44" s="2"/>
      <c r="M44" s="2"/>
    </row>
    <row r="45" spans="1:14" customFormat="1" hidden="1" x14ac:dyDescent="0.25">
      <c r="A45" s="20"/>
      <c r="B45" s="11" t="s">
        <v>23</v>
      </c>
      <c r="C45" s="11"/>
      <c r="D45" s="49">
        <v>0</v>
      </c>
      <c r="E45" s="22"/>
      <c r="F45" s="56">
        <v>0</v>
      </c>
      <c r="G45" s="2"/>
      <c r="H45" s="43"/>
      <c r="I45" s="5"/>
      <c r="J45" s="2"/>
      <c r="K45" s="3"/>
      <c r="L45" s="2"/>
      <c r="M45" s="2"/>
    </row>
    <row r="46" spans="1:14" customFormat="1" hidden="1" x14ac:dyDescent="0.25">
      <c r="A46" s="20"/>
      <c r="B46" s="11" t="s">
        <v>24</v>
      </c>
      <c r="C46" s="11"/>
      <c r="D46" s="49">
        <v>0</v>
      </c>
      <c r="E46" s="22"/>
      <c r="F46" s="56">
        <v>0</v>
      </c>
      <c r="G46" s="2"/>
      <c r="H46" s="43"/>
      <c r="I46" s="5"/>
      <c r="J46" s="2"/>
      <c r="K46" s="3"/>
      <c r="L46" s="2"/>
      <c r="M46" s="2"/>
    </row>
    <row r="47" spans="1:14" customFormat="1" hidden="1" x14ac:dyDescent="0.25">
      <c r="A47" s="29" t="s">
        <v>25</v>
      </c>
      <c r="B47" s="30"/>
      <c r="C47" s="30"/>
      <c r="D47" s="52">
        <v>0</v>
      </c>
      <c r="E47" s="22"/>
      <c r="F47" s="57">
        <v>0</v>
      </c>
      <c r="G47" s="2"/>
      <c r="H47" s="43"/>
      <c r="I47" s="5"/>
      <c r="J47" s="2"/>
      <c r="K47" s="3"/>
      <c r="L47" s="2"/>
      <c r="M47" s="2"/>
    </row>
    <row r="48" spans="1:14" ht="14.25" customHeight="1" x14ac:dyDescent="0.25">
      <c r="A48" s="14" t="s">
        <v>26</v>
      </c>
      <c r="B48" s="11"/>
      <c r="C48" s="11"/>
      <c r="D48" s="51">
        <f>SUM(D38,D47)</f>
        <v>2269405.71</v>
      </c>
      <c r="E48" s="27"/>
      <c r="F48" s="51">
        <f>SUM(F38,F47)</f>
        <v>6373881.1100000003</v>
      </c>
      <c r="H48" s="9"/>
      <c r="I48" s="6"/>
      <c r="K48" s="8"/>
    </row>
    <row r="49" spans="1:13" ht="11.25" customHeight="1" x14ac:dyDescent="0.25">
      <c r="A49" s="14"/>
      <c r="B49" s="11"/>
      <c r="C49" s="11"/>
      <c r="D49" s="52"/>
      <c r="E49" s="25"/>
      <c r="F49" s="52"/>
      <c r="H49" s="43"/>
      <c r="K49" s="8"/>
    </row>
    <row r="50" spans="1:13" x14ac:dyDescent="0.25">
      <c r="A50" s="14" t="s">
        <v>45</v>
      </c>
      <c r="B50" s="11"/>
      <c r="C50" s="11"/>
      <c r="D50" s="52"/>
      <c r="E50" s="25"/>
      <c r="F50" s="52"/>
      <c r="H50" s="43"/>
      <c r="K50" s="8"/>
    </row>
    <row r="51" spans="1:13" customFormat="1" ht="12.75" customHeight="1" x14ac:dyDescent="0.25">
      <c r="A51" s="29"/>
      <c r="B51" s="11" t="s">
        <v>27</v>
      </c>
      <c r="C51" s="11"/>
      <c r="D51" s="49">
        <v>3619790997.0799999</v>
      </c>
      <c r="E51" s="22"/>
      <c r="F51" s="49">
        <v>3619790997.0799999</v>
      </c>
      <c r="G51" s="2"/>
      <c r="H51" s="9"/>
      <c r="I51" s="5"/>
      <c r="J51" s="2"/>
      <c r="K51" s="3"/>
      <c r="L51" s="2"/>
      <c r="M51" s="2"/>
    </row>
    <row r="52" spans="1:13" ht="12.75" customHeight="1" x14ac:dyDescent="0.25">
      <c r="A52" s="10"/>
      <c r="B52" s="11" t="s">
        <v>30</v>
      </c>
      <c r="C52" s="11"/>
      <c r="D52" s="48">
        <v>-1413303</v>
      </c>
      <c r="E52" s="24"/>
      <c r="F52" s="48">
        <v>3816814.75</v>
      </c>
      <c r="H52" s="9"/>
      <c r="I52" s="6"/>
      <c r="K52" s="8"/>
    </row>
    <row r="53" spans="1:13" ht="12" customHeight="1" x14ac:dyDescent="0.25">
      <c r="A53" s="10"/>
      <c r="B53" s="11" t="s">
        <v>31</v>
      </c>
      <c r="C53" s="11"/>
      <c r="D53" s="48">
        <v>-2373861928.2600002</v>
      </c>
      <c r="E53" s="24"/>
      <c r="F53" s="48">
        <v>-2379165576.3800001</v>
      </c>
      <c r="H53" s="9"/>
      <c r="I53" s="6"/>
      <c r="K53" s="8"/>
    </row>
    <row r="54" spans="1:13" x14ac:dyDescent="0.25">
      <c r="A54" s="14" t="s">
        <v>28</v>
      </c>
      <c r="B54" s="11"/>
      <c r="C54" s="11"/>
      <c r="D54" s="51">
        <f>SUM(D50:D53)</f>
        <v>1244515765.8199997</v>
      </c>
      <c r="E54" s="27"/>
      <c r="F54" s="51">
        <f>SUM(F50:F53)</f>
        <v>1244442235.4499998</v>
      </c>
      <c r="H54" s="9"/>
      <c r="I54" s="6"/>
      <c r="K54" s="8"/>
    </row>
    <row r="55" spans="1:13" ht="11.25" customHeight="1" x14ac:dyDescent="0.25">
      <c r="A55" s="14"/>
      <c r="B55" s="11"/>
      <c r="C55" s="11"/>
      <c r="D55" s="52"/>
      <c r="E55" s="17"/>
      <c r="F55" s="52"/>
      <c r="H55" s="9"/>
    </row>
    <row r="56" spans="1:13" ht="15.75" thickBot="1" x14ac:dyDescent="0.3">
      <c r="A56" s="38" t="s">
        <v>29</v>
      </c>
      <c r="B56" s="26"/>
      <c r="C56" s="26"/>
      <c r="D56" s="67">
        <f>+D48+D54</f>
        <v>1246785171.5299997</v>
      </c>
      <c r="E56" s="39"/>
      <c r="F56" s="67">
        <f>+F48+F54</f>
        <v>1250816116.5599997</v>
      </c>
      <c r="H56" s="9"/>
    </row>
    <row r="57" spans="1:13" ht="12" customHeight="1" thickTop="1" x14ac:dyDescent="0.25">
      <c r="A57" s="10"/>
      <c r="B57" s="11"/>
      <c r="C57" s="11"/>
      <c r="D57" s="47"/>
      <c r="E57" s="47"/>
      <c r="F57" s="46"/>
      <c r="H57" s="9"/>
      <c r="I57" s="6"/>
    </row>
    <row r="58" spans="1:13" x14ac:dyDescent="0.25">
      <c r="A58" s="73" t="s">
        <v>46</v>
      </c>
      <c r="B58" s="73"/>
      <c r="C58" s="73"/>
      <c r="D58" s="73"/>
      <c r="E58" s="73"/>
      <c r="F58" s="73"/>
      <c r="H58" s="60"/>
      <c r="M58" s="45"/>
    </row>
    <row r="59" spans="1:13" x14ac:dyDescent="0.25">
      <c r="A59" s="31"/>
      <c r="B59" s="32"/>
      <c r="C59" s="32"/>
      <c r="D59" s="31"/>
      <c r="E59" s="31"/>
      <c r="F59" s="31"/>
      <c r="M59" s="45"/>
    </row>
    <row r="60" spans="1:13" x14ac:dyDescent="0.2">
      <c r="A60" s="34"/>
      <c r="B60" s="72"/>
      <c r="C60" s="72"/>
      <c r="D60" s="72"/>
      <c r="E60" s="31"/>
      <c r="F60" s="31"/>
      <c r="M60" s="61"/>
    </row>
    <row r="61" spans="1:13" x14ac:dyDescent="0.2">
      <c r="A61" s="31"/>
      <c r="B61" s="69" t="s">
        <v>36</v>
      </c>
      <c r="C61" s="31"/>
      <c r="D61" s="72" t="s">
        <v>33</v>
      </c>
      <c r="E61" s="72"/>
      <c r="F61" s="72"/>
    </row>
    <row r="62" spans="1:13" x14ac:dyDescent="0.25">
      <c r="A62" s="31"/>
      <c r="B62" s="70" t="s">
        <v>37</v>
      </c>
      <c r="C62" s="35"/>
      <c r="D62" s="71" t="s">
        <v>35</v>
      </c>
      <c r="E62" s="71"/>
      <c r="F62" s="71"/>
    </row>
    <row r="63" spans="1:13" x14ac:dyDescent="0.25">
      <c r="A63" s="31"/>
      <c r="B63" s="31"/>
      <c r="C63" s="31"/>
      <c r="D63" s="33"/>
      <c r="E63" s="31"/>
      <c r="F63" s="36"/>
      <c r="M63" s="60"/>
    </row>
    <row r="64" spans="1:13" x14ac:dyDescent="0.25">
      <c r="A64" s="31"/>
      <c r="B64" s="31"/>
      <c r="C64" s="31"/>
      <c r="D64" s="31"/>
      <c r="E64" s="31"/>
      <c r="F64" s="31"/>
      <c r="M64" s="61"/>
    </row>
    <row r="65" spans="1:6" x14ac:dyDescent="0.2">
      <c r="A65" s="31"/>
      <c r="B65" s="34" t="s">
        <v>34</v>
      </c>
      <c r="C65" s="34"/>
      <c r="D65" s="31"/>
      <c r="E65" s="31"/>
      <c r="F65" s="31"/>
    </row>
    <row r="66" spans="1:6" x14ac:dyDescent="0.2">
      <c r="A66" s="31"/>
      <c r="B66" s="37" t="s">
        <v>32</v>
      </c>
      <c r="C66" s="37"/>
      <c r="D66" s="31"/>
      <c r="E66" s="31"/>
      <c r="F66" s="31"/>
    </row>
    <row r="67" spans="1:6" x14ac:dyDescent="0.25">
      <c r="A67" s="31"/>
      <c r="B67" s="31"/>
      <c r="C67" s="31"/>
      <c r="D67" s="31"/>
      <c r="E67" s="31"/>
      <c r="F67" s="31"/>
    </row>
  </sheetData>
  <mergeCells count="7">
    <mergeCell ref="D62:F62"/>
    <mergeCell ref="B60:D60"/>
    <mergeCell ref="D61:F61"/>
    <mergeCell ref="A58:F58"/>
    <mergeCell ref="A9:F9"/>
    <mergeCell ref="A10:F10"/>
    <mergeCell ref="A11:F11"/>
  </mergeCells>
  <printOptions horizontalCentered="1"/>
  <pageMargins left="0.23622047244094491" right="0.23622047244094491" top="0.35433070866141736" bottom="0.39370078740157483" header="0.31496062992125984" footer="0.31496062992125984"/>
  <pageSetup paperSize="9" orientation="portrait" horizontalDpi="300" verticalDpi="300" r:id="rId1"/>
  <headerFooter>
    <oddFooter xml:space="preserve">&amp;CAv. México No. 54, Gazcue, Santo Domingo, Distrito Nacional, Apartado postal 2207, República Dominicana.
Tel.: 809-221-2606 •   Fax: 809-685-5096 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Geovanny Dicent</cp:lastModifiedBy>
  <cp:lastPrinted>2022-01-19T18:14:29Z</cp:lastPrinted>
  <dcterms:created xsi:type="dcterms:W3CDTF">2018-05-02T13:48:18Z</dcterms:created>
  <dcterms:modified xsi:type="dcterms:W3CDTF">2022-01-19T18:55:04Z</dcterms:modified>
</cp:coreProperties>
</file>