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dicent\Desktop\Nueva carpeta (2)\ESTADOS DE RENDIMIENTO FINANCIERO (RESULTADO)\"/>
    </mc:Choice>
  </mc:AlternateContent>
  <xr:revisionPtr revIDLastSave="0" documentId="13_ncr:1_{83C0151B-94D7-4BF9-BEB7-1BF5CEEF0209}" xr6:coauthVersionLast="36" xr6:coauthVersionMax="36" xr10:uidLastSave="{00000000-0000-0000-0000-000000000000}"/>
  <bookViews>
    <workbookView xWindow="0" yWindow="0" windowWidth="24000" windowHeight="9525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Financiero'!$A$14:$I$41</definedName>
    <definedName name="_xlnm.Print_Area" localSheetId="0">' ERF-Rendimiento Financiero'!$A$10:$F$41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F19" i="6" l="1"/>
  <c r="I31" i="6" l="1"/>
  <c r="I29" i="6"/>
  <c r="I38" i="6" l="1"/>
  <c r="I37" i="6"/>
  <c r="I36" i="6"/>
  <c r="I32" i="6"/>
  <c r="I30" i="6"/>
  <c r="I17" i="6" l="1"/>
  <c r="I22" i="6"/>
  <c r="I16" i="6"/>
  <c r="I25" i="6"/>
  <c r="I18" i="6"/>
  <c r="I27" i="6"/>
  <c r="I24" i="6"/>
  <c r="I26" i="6"/>
  <c r="I23" i="6"/>
  <c r="F28" i="6"/>
  <c r="D28" i="6"/>
  <c r="D19" i="6"/>
  <c r="I28" i="6" l="1"/>
  <c r="I19" i="6"/>
  <c r="I39" i="6"/>
  <c r="D34" i="6"/>
  <c r="F34" i="6"/>
  <c r="I34" i="6" l="1"/>
</calcChain>
</file>

<file path=xl/sharedStrings.xml><?xml version="1.0" encoding="utf-8"?>
<sst xmlns="http://schemas.openxmlformats.org/spreadsheetml/2006/main" count="30" uniqueCount="30">
  <si>
    <t>(Valores en RD$)</t>
  </si>
  <si>
    <t xml:space="preserve"> </t>
  </si>
  <si>
    <t>Estado de Rendimiento Financiero</t>
  </si>
  <si>
    <t>Recargos, multas y otros ingresos</t>
  </si>
  <si>
    <t>Sueldos, salarios y beneficios a empleados</t>
  </si>
  <si>
    <t>Subvenciones y otros pagos por transferencias</t>
  </si>
  <si>
    <t>Gasto de depreciación y amortización</t>
  </si>
  <si>
    <t>Otros gastos</t>
  </si>
  <si>
    <t>Gastos financieros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</si>
  <si>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</si>
  <si>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</si>
  <si>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</si>
  <si>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</si>
  <si>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</si>
  <si>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</si>
  <si>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</si>
  <si>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Transferencias</t>
  </si>
  <si>
    <t>Resultados positivos (ahorro) / negativo (desahorro)</t>
  </si>
  <si>
    <t>Suministros y materiales para consumo</t>
  </si>
  <si>
    <t>Ingresos por transacciones con contraprestación</t>
  </si>
  <si>
    <t xml:space="preserve">                                                          Superintendente de Seguros</t>
  </si>
  <si>
    <t>Lic. Domingo Castro</t>
  </si>
  <si>
    <t xml:space="preserve"> Director Financierro</t>
  </si>
  <si>
    <t xml:space="preserve">                                                            Licda. Josefa Castillo</t>
  </si>
  <si>
    <t xml:space="preserve"> Lic. Geovanny Ant. Dicent De La Cruz </t>
  </si>
  <si>
    <t xml:space="preserve">             Enc. Depto. Contabilidad</t>
  </si>
  <si>
    <t>Ingresos (Nota 18)</t>
  </si>
  <si>
    <t>Gastos (Notas 19, 20, 21, 22,23 )</t>
  </si>
  <si>
    <t>Del ejercicio terminado al 31 de diciembre del 2021 y 2020</t>
  </si>
  <si>
    <t>Las notas en las paginas 7 a 24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</si>
</sst>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6" fillId="0" borderId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/>
    <xf numFmtId="165" fontId="6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39" fontId="4" fillId="0" borderId="2" xfId="0" applyNumberFormat="1" applyFont="1" applyBorder="1" applyAlignment="1">
      <alignment vertical="center"/>
    </xf>
    <xf numFmtId="39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8" fillId="0" borderId="0" xfId="0" applyFont="1"/>
    <xf numFmtId="165" fontId="3" fillId="0" borderId="2" xfId="8" applyFont="1" applyFill="1" applyBorder="1" applyAlignment="1">
      <alignment vertical="center"/>
    </xf>
    <xf numFmtId="165" fontId="3" fillId="0" borderId="2" xfId="8" applyFont="1" applyFill="1" applyBorder="1" applyAlignment="1">
      <alignment horizontal="left" vertical="center"/>
    </xf>
    <xf numFmtId="165" fontId="4" fillId="0" borderId="2" xfId="8" applyFont="1" applyFill="1" applyBorder="1" applyAlignment="1">
      <alignment vertical="center"/>
    </xf>
    <xf numFmtId="165" fontId="3" fillId="0" borderId="2" xfId="8" applyFont="1" applyBorder="1" applyAlignment="1">
      <alignment vertical="center"/>
    </xf>
    <xf numFmtId="165" fontId="3" fillId="0" borderId="2" xfId="8" applyFont="1" applyBorder="1" applyAlignment="1">
      <alignment horizontal="left" vertical="center"/>
    </xf>
    <xf numFmtId="165" fontId="4" fillId="0" borderId="2" xfId="8" applyFont="1" applyBorder="1" applyAlignment="1">
      <alignment vertical="center"/>
    </xf>
    <xf numFmtId="165" fontId="3" fillId="0" borderId="3" xfId="8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12">
    <cellStyle name="Millares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38100</xdr:colOff>
      <xdr:row>7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A43D9B8-2973-4B63-9273-6FF464CBC31D}"/>
            </a:ext>
          </a:extLst>
        </xdr:cNvPr>
        <xdr:cNvGrpSpPr/>
      </xdr:nvGrpSpPr>
      <xdr:grpSpPr>
        <a:xfrm>
          <a:off x="0" y="0"/>
          <a:ext cx="5314950" cy="1457325"/>
          <a:chOff x="0" y="0"/>
          <a:chExt cx="4706853" cy="1496110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430F5E8-09CE-4AFF-9AD2-98CA69DA75F0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" name="Shape 7">
            <a:extLst>
              <a:ext uri="{FF2B5EF4-FFF2-40B4-BE49-F238E27FC236}">
                <a16:creationId xmlns:a16="http://schemas.microsoft.com/office/drawing/2014/main" id="{8906293A-9A34-4BBD-8A05-59FA10F9F375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" name="Shape 8">
            <a:extLst>
              <a:ext uri="{FF2B5EF4-FFF2-40B4-BE49-F238E27FC236}">
                <a16:creationId xmlns:a16="http://schemas.microsoft.com/office/drawing/2014/main" id="{EDB67038-FD0F-4327-A747-F502DDD6617A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" name="Shape 9">
            <a:extLst>
              <a:ext uri="{FF2B5EF4-FFF2-40B4-BE49-F238E27FC236}">
                <a16:creationId xmlns:a16="http://schemas.microsoft.com/office/drawing/2014/main" id="{1569E598-30B2-4E54-9B4D-5D2C4E7897C5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10">
            <a:extLst>
              <a:ext uri="{FF2B5EF4-FFF2-40B4-BE49-F238E27FC236}">
                <a16:creationId xmlns:a16="http://schemas.microsoft.com/office/drawing/2014/main" id="{89EAC43A-77F8-4DFD-88AC-BF5FEDF61D1C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11">
            <a:extLst>
              <a:ext uri="{FF2B5EF4-FFF2-40B4-BE49-F238E27FC236}">
                <a16:creationId xmlns:a16="http://schemas.microsoft.com/office/drawing/2014/main" id="{1E438805-51E6-4554-8B0E-B29D15999024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12">
            <a:extLst>
              <a:ext uri="{FF2B5EF4-FFF2-40B4-BE49-F238E27FC236}">
                <a16:creationId xmlns:a16="http://schemas.microsoft.com/office/drawing/2014/main" id="{CDD577F7-E772-44F5-85D0-0FF2EDF3341A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3">
            <a:extLst>
              <a:ext uri="{FF2B5EF4-FFF2-40B4-BE49-F238E27FC236}">
                <a16:creationId xmlns:a16="http://schemas.microsoft.com/office/drawing/2014/main" id="{348BCD88-8C99-4953-B8FA-D9DAD722ABC2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4">
            <a:extLst>
              <a:ext uri="{FF2B5EF4-FFF2-40B4-BE49-F238E27FC236}">
                <a16:creationId xmlns:a16="http://schemas.microsoft.com/office/drawing/2014/main" id="{897C20F2-856A-4D30-8313-B73473CBF259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5">
            <a:extLst>
              <a:ext uri="{FF2B5EF4-FFF2-40B4-BE49-F238E27FC236}">
                <a16:creationId xmlns:a16="http://schemas.microsoft.com/office/drawing/2014/main" id="{32A39647-8416-4748-80C5-715FDB01A6F5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6">
            <a:extLst>
              <a:ext uri="{FF2B5EF4-FFF2-40B4-BE49-F238E27FC236}">
                <a16:creationId xmlns:a16="http://schemas.microsoft.com/office/drawing/2014/main" id="{09CA1880-5A05-4553-95C6-C6383935BFE3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7">
            <a:extLst>
              <a:ext uri="{FF2B5EF4-FFF2-40B4-BE49-F238E27FC236}">
                <a16:creationId xmlns:a16="http://schemas.microsoft.com/office/drawing/2014/main" id="{AB17E51F-E7F2-4652-939D-708D3BEC820F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8">
            <a:extLst>
              <a:ext uri="{FF2B5EF4-FFF2-40B4-BE49-F238E27FC236}">
                <a16:creationId xmlns:a16="http://schemas.microsoft.com/office/drawing/2014/main" id="{5581AB8D-301D-4D12-9AE4-D621BADB4B76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9">
            <a:extLst>
              <a:ext uri="{FF2B5EF4-FFF2-40B4-BE49-F238E27FC236}">
                <a16:creationId xmlns:a16="http://schemas.microsoft.com/office/drawing/2014/main" id="{45DD11DB-54BD-4F12-816E-F7C7E95941EA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20">
            <a:extLst>
              <a:ext uri="{FF2B5EF4-FFF2-40B4-BE49-F238E27FC236}">
                <a16:creationId xmlns:a16="http://schemas.microsoft.com/office/drawing/2014/main" id="{AB77A561-E891-4F1A-B765-C3E9EEC77EB4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21">
            <a:extLst>
              <a:ext uri="{FF2B5EF4-FFF2-40B4-BE49-F238E27FC236}">
                <a16:creationId xmlns:a16="http://schemas.microsoft.com/office/drawing/2014/main" id="{A4C8B7CB-DA97-41BA-B384-69606B572E60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22">
            <a:extLst>
              <a:ext uri="{FF2B5EF4-FFF2-40B4-BE49-F238E27FC236}">
                <a16:creationId xmlns:a16="http://schemas.microsoft.com/office/drawing/2014/main" id="{8A2E7F22-8E58-42FE-9C77-0CCAB30B2ECF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3">
            <a:extLst>
              <a:ext uri="{FF2B5EF4-FFF2-40B4-BE49-F238E27FC236}">
                <a16:creationId xmlns:a16="http://schemas.microsoft.com/office/drawing/2014/main" id="{538C5DAC-C2C8-47A8-9FF1-6C2902A1F709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4">
            <a:extLst>
              <a:ext uri="{FF2B5EF4-FFF2-40B4-BE49-F238E27FC236}">
                <a16:creationId xmlns:a16="http://schemas.microsoft.com/office/drawing/2014/main" id="{1E96AD6D-F4A5-49EA-90C1-54F99B20003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5">
            <a:extLst>
              <a:ext uri="{FF2B5EF4-FFF2-40B4-BE49-F238E27FC236}">
                <a16:creationId xmlns:a16="http://schemas.microsoft.com/office/drawing/2014/main" id="{A3EB71E2-5901-453C-A396-FA99E2677B68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6">
            <a:extLst>
              <a:ext uri="{FF2B5EF4-FFF2-40B4-BE49-F238E27FC236}">
                <a16:creationId xmlns:a16="http://schemas.microsoft.com/office/drawing/2014/main" id="{2BC9C6C7-36A8-44E5-B202-1EC806108E63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7">
            <a:extLst>
              <a:ext uri="{FF2B5EF4-FFF2-40B4-BE49-F238E27FC236}">
                <a16:creationId xmlns:a16="http://schemas.microsoft.com/office/drawing/2014/main" id="{8B414628-B9BD-48B6-97A3-865C75E12EF9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8">
            <a:extLst>
              <a:ext uri="{FF2B5EF4-FFF2-40B4-BE49-F238E27FC236}">
                <a16:creationId xmlns:a16="http://schemas.microsoft.com/office/drawing/2014/main" id="{C231F690-7F63-43ED-B46B-6227CED97134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9">
            <a:extLst>
              <a:ext uri="{FF2B5EF4-FFF2-40B4-BE49-F238E27FC236}">
                <a16:creationId xmlns:a16="http://schemas.microsoft.com/office/drawing/2014/main" id="{BC3C761F-CEAB-42D5-8849-31287BF3BE33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30">
            <a:extLst>
              <a:ext uri="{FF2B5EF4-FFF2-40B4-BE49-F238E27FC236}">
                <a16:creationId xmlns:a16="http://schemas.microsoft.com/office/drawing/2014/main" id="{E63066F7-0A31-4790-BC1A-138AB2D265CD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31">
            <a:extLst>
              <a:ext uri="{FF2B5EF4-FFF2-40B4-BE49-F238E27FC236}">
                <a16:creationId xmlns:a16="http://schemas.microsoft.com/office/drawing/2014/main" id="{FBD1E698-BB8D-44D9-AB89-1F2A02A7352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32">
            <a:extLst>
              <a:ext uri="{FF2B5EF4-FFF2-40B4-BE49-F238E27FC236}">
                <a16:creationId xmlns:a16="http://schemas.microsoft.com/office/drawing/2014/main" id="{C20DFB4A-4540-4F6F-9A15-7AB610DF952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3">
            <a:extLst>
              <a:ext uri="{FF2B5EF4-FFF2-40B4-BE49-F238E27FC236}">
                <a16:creationId xmlns:a16="http://schemas.microsoft.com/office/drawing/2014/main" id="{3E54959C-5E25-4BCD-AF50-2DF3FAC53977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4">
            <a:extLst>
              <a:ext uri="{FF2B5EF4-FFF2-40B4-BE49-F238E27FC236}">
                <a16:creationId xmlns:a16="http://schemas.microsoft.com/office/drawing/2014/main" id="{CC5789AE-3547-4430-AB62-F6E923586526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5">
            <a:extLst>
              <a:ext uri="{FF2B5EF4-FFF2-40B4-BE49-F238E27FC236}">
                <a16:creationId xmlns:a16="http://schemas.microsoft.com/office/drawing/2014/main" id="{D15D0B17-6766-421E-B43E-AB1B884CC358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6">
            <a:extLst>
              <a:ext uri="{FF2B5EF4-FFF2-40B4-BE49-F238E27FC236}">
                <a16:creationId xmlns:a16="http://schemas.microsoft.com/office/drawing/2014/main" id="{BCA45E80-DEA5-4540-9715-226BB27A25A4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7">
            <a:extLst>
              <a:ext uri="{FF2B5EF4-FFF2-40B4-BE49-F238E27FC236}">
                <a16:creationId xmlns:a16="http://schemas.microsoft.com/office/drawing/2014/main" id="{01CDA3BF-C414-4D31-B8E5-D7F3EFF75C9F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8">
            <a:extLst>
              <a:ext uri="{FF2B5EF4-FFF2-40B4-BE49-F238E27FC236}">
                <a16:creationId xmlns:a16="http://schemas.microsoft.com/office/drawing/2014/main" id="{5FBEFA7D-421D-4092-8140-EC0DF30DD847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9">
            <a:extLst>
              <a:ext uri="{FF2B5EF4-FFF2-40B4-BE49-F238E27FC236}">
                <a16:creationId xmlns:a16="http://schemas.microsoft.com/office/drawing/2014/main" id="{23CC7922-ED99-4646-8D1F-8F300361ED3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40">
            <a:extLst>
              <a:ext uri="{FF2B5EF4-FFF2-40B4-BE49-F238E27FC236}">
                <a16:creationId xmlns:a16="http://schemas.microsoft.com/office/drawing/2014/main" id="{38EC3768-2ACE-4947-B4F6-A778D5EEB40A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41">
            <a:extLst>
              <a:ext uri="{FF2B5EF4-FFF2-40B4-BE49-F238E27FC236}">
                <a16:creationId xmlns:a16="http://schemas.microsoft.com/office/drawing/2014/main" id="{6849D0CE-E8BA-443F-9FD0-887B80DDAD78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42">
            <a:extLst>
              <a:ext uri="{FF2B5EF4-FFF2-40B4-BE49-F238E27FC236}">
                <a16:creationId xmlns:a16="http://schemas.microsoft.com/office/drawing/2014/main" id="{534F3B4F-C3C5-496A-85C4-F027327D013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3">
            <a:extLst>
              <a:ext uri="{FF2B5EF4-FFF2-40B4-BE49-F238E27FC236}">
                <a16:creationId xmlns:a16="http://schemas.microsoft.com/office/drawing/2014/main" id="{F807CD70-9572-4AB0-8758-58EB91471900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4">
            <a:extLst>
              <a:ext uri="{FF2B5EF4-FFF2-40B4-BE49-F238E27FC236}">
                <a16:creationId xmlns:a16="http://schemas.microsoft.com/office/drawing/2014/main" id="{D6F14EBF-997C-4A0E-BE35-6992959DCC9A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5">
            <a:extLst>
              <a:ext uri="{FF2B5EF4-FFF2-40B4-BE49-F238E27FC236}">
                <a16:creationId xmlns:a16="http://schemas.microsoft.com/office/drawing/2014/main" id="{3CDB1923-B3C5-4E09-B1F2-E29678A68010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6">
            <a:extLst>
              <a:ext uri="{FF2B5EF4-FFF2-40B4-BE49-F238E27FC236}">
                <a16:creationId xmlns:a16="http://schemas.microsoft.com/office/drawing/2014/main" id="{D94F69B1-C6F5-44AC-B495-795117555E79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7">
            <a:extLst>
              <a:ext uri="{FF2B5EF4-FFF2-40B4-BE49-F238E27FC236}">
                <a16:creationId xmlns:a16="http://schemas.microsoft.com/office/drawing/2014/main" id="{54FA35E3-A712-4207-99C8-2FEFF82C9038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8">
            <a:extLst>
              <a:ext uri="{FF2B5EF4-FFF2-40B4-BE49-F238E27FC236}">
                <a16:creationId xmlns:a16="http://schemas.microsoft.com/office/drawing/2014/main" id="{0A2B1E0E-5D35-4824-8833-55F6210413BD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9">
            <a:extLst>
              <a:ext uri="{FF2B5EF4-FFF2-40B4-BE49-F238E27FC236}">
                <a16:creationId xmlns:a16="http://schemas.microsoft.com/office/drawing/2014/main" id="{12C9A809-470F-4C8A-A940-4FDFE2D86FFD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50">
            <a:extLst>
              <a:ext uri="{FF2B5EF4-FFF2-40B4-BE49-F238E27FC236}">
                <a16:creationId xmlns:a16="http://schemas.microsoft.com/office/drawing/2014/main" id="{9D4FC5D7-34EB-47C4-AC2A-7A744F53F2AD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51">
            <a:extLst>
              <a:ext uri="{FF2B5EF4-FFF2-40B4-BE49-F238E27FC236}">
                <a16:creationId xmlns:a16="http://schemas.microsoft.com/office/drawing/2014/main" id="{73EBA9CA-435D-4EA8-90B3-428C915CF3A0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52">
            <a:extLst>
              <a:ext uri="{FF2B5EF4-FFF2-40B4-BE49-F238E27FC236}">
                <a16:creationId xmlns:a16="http://schemas.microsoft.com/office/drawing/2014/main" id="{ACB1D2FB-8664-40A7-B95A-814B5665DF63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3">
            <a:extLst>
              <a:ext uri="{FF2B5EF4-FFF2-40B4-BE49-F238E27FC236}">
                <a16:creationId xmlns:a16="http://schemas.microsoft.com/office/drawing/2014/main" id="{E97D8131-C223-4FB3-B912-DF1A11FA1604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4">
            <a:extLst>
              <a:ext uri="{FF2B5EF4-FFF2-40B4-BE49-F238E27FC236}">
                <a16:creationId xmlns:a16="http://schemas.microsoft.com/office/drawing/2014/main" id="{43CD064F-BC93-4D05-AC90-703309FC88A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5">
            <a:extLst>
              <a:ext uri="{FF2B5EF4-FFF2-40B4-BE49-F238E27FC236}">
                <a16:creationId xmlns:a16="http://schemas.microsoft.com/office/drawing/2014/main" id="{CDFB7A72-444F-4B82-BC63-D2376A24401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6">
            <a:extLst>
              <a:ext uri="{FF2B5EF4-FFF2-40B4-BE49-F238E27FC236}">
                <a16:creationId xmlns:a16="http://schemas.microsoft.com/office/drawing/2014/main" id="{D4104F15-CC88-4D25-9071-510DE973F032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7">
            <a:extLst>
              <a:ext uri="{FF2B5EF4-FFF2-40B4-BE49-F238E27FC236}">
                <a16:creationId xmlns:a16="http://schemas.microsoft.com/office/drawing/2014/main" id="{3D3A3CF4-70DB-4400-893E-6038D7FD622F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8">
            <a:extLst>
              <a:ext uri="{FF2B5EF4-FFF2-40B4-BE49-F238E27FC236}">
                <a16:creationId xmlns:a16="http://schemas.microsoft.com/office/drawing/2014/main" id="{ED424525-34C4-46B0-85DC-2B82CF0BB9CD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9">
            <a:extLst>
              <a:ext uri="{FF2B5EF4-FFF2-40B4-BE49-F238E27FC236}">
                <a16:creationId xmlns:a16="http://schemas.microsoft.com/office/drawing/2014/main" id="{E938CE10-C930-4019-AEAB-09588EBB1980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60">
            <a:extLst>
              <a:ext uri="{FF2B5EF4-FFF2-40B4-BE49-F238E27FC236}">
                <a16:creationId xmlns:a16="http://schemas.microsoft.com/office/drawing/2014/main" id="{D7CE59FB-60BD-4E2F-BB6F-00129CCA728F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61">
            <a:extLst>
              <a:ext uri="{FF2B5EF4-FFF2-40B4-BE49-F238E27FC236}">
                <a16:creationId xmlns:a16="http://schemas.microsoft.com/office/drawing/2014/main" id="{07F39301-0E83-4EB0-9EFA-23547E3EA730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62">
            <a:extLst>
              <a:ext uri="{FF2B5EF4-FFF2-40B4-BE49-F238E27FC236}">
                <a16:creationId xmlns:a16="http://schemas.microsoft.com/office/drawing/2014/main" id="{9CFA8BB4-2E18-4E7D-8161-59377D60638A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3">
            <a:extLst>
              <a:ext uri="{FF2B5EF4-FFF2-40B4-BE49-F238E27FC236}">
                <a16:creationId xmlns:a16="http://schemas.microsoft.com/office/drawing/2014/main" id="{CA7CBA50-6EF7-4ECC-853F-F555F2EF322A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4">
            <a:extLst>
              <a:ext uri="{FF2B5EF4-FFF2-40B4-BE49-F238E27FC236}">
                <a16:creationId xmlns:a16="http://schemas.microsoft.com/office/drawing/2014/main" id="{02EF2C15-5B24-41A9-ABAE-830F6303A46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5">
            <a:extLst>
              <a:ext uri="{FF2B5EF4-FFF2-40B4-BE49-F238E27FC236}">
                <a16:creationId xmlns:a16="http://schemas.microsoft.com/office/drawing/2014/main" id="{7B3438B4-83BC-4F35-9F2A-4FC5D30836B8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6">
            <a:extLst>
              <a:ext uri="{FF2B5EF4-FFF2-40B4-BE49-F238E27FC236}">
                <a16:creationId xmlns:a16="http://schemas.microsoft.com/office/drawing/2014/main" id="{5C819D33-FC10-4B2C-B829-041CB90C54FE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7">
            <a:extLst>
              <a:ext uri="{FF2B5EF4-FFF2-40B4-BE49-F238E27FC236}">
                <a16:creationId xmlns:a16="http://schemas.microsoft.com/office/drawing/2014/main" id="{4B71D063-F9AD-442D-9A76-0080C945B8A4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8">
            <a:extLst>
              <a:ext uri="{FF2B5EF4-FFF2-40B4-BE49-F238E27FC236}">
                <a16:creationId xmlns:a16="http://schemas.microsoft.com/office/drawing/2014/main" id="{735552FF-2A16-4974-90FC-2D5D48B83F79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9">
            <a:extLst>
              <a:ext uri="{FF2B5EF4-FFF2-40B4-BE49-F238E27FC236}">
                <a16:creationId xmlns:a16="http://schemas.microsoft.com/office/drawing/2014/main" id="{20A3A0C7-F46B-41A1-8EF0-6F9CFBF05BD6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70">
            <a:extLst>
              <a:ext uri="{FF2B5EF4-FFF2-40B4-BE49-F238E27FC236}">
                <a16:creationId xmlns:a16="http://schemas.microsoft.com/office/drawing/2014/main" id="{5621768B-8C4E-4B67-B03C-23A5CB750794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71">
            <a:extLst>
              <a:ext uri="{FF2B5EF4-FFF2-40B4-BE49-F238E27FC236}">
                <a16:creationId xmlns:a16="http://schemas.microsoft.com/office/drawing/2014/main" id="{1C0EDBE2-A2D6-4BF8-A3FA-E1626D182CD2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72">
            <a:extLst>
              <a:ext uri="{FF2B5EF4-FFF2-40B4-BE49-F238E27FC236}">
                <a16:creationId xmlns:a16="http://schemas.microsoft.com/office/drawing/2014/main" id="{AF51CF93-DF9B-431B-B6BA-677AE1C8A669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3">
            <a:extLst>
              <a:ext uri="{FF2B5EF4-FFF2-40B4-BE49-F238E27FC236}">
                <a16:creationId xmlns:a16="http://schemas.microsoft.com/office/drawing/2014/main" id="{D1D5DC69-3AB2-4509-8015-D6D8B8E11553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4">
            <a:extLst>
              <a:ext uri="{FF2B5EF4-FFF2-40B4-BE49-F238E27FC236}">
                <a16:creationId xmlns:a16="http://schemas.microsoft.com/office/drawing/2014/main" id="{F1A7C119-D362-4A77-AE12-8692DA4DD823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5">
            <a:extLst>
              <a:ext uri="{FF2B5EF4-FFF2-40B4-BE49-F238E27FC236}">
                <a16:creationId xmlns:a16="http://schemas.microsoft.com/office/drawing/2014/main" id="{53F5E873-C9FC-474A-A386-C5B5D70A50F4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6">
            <a:extLst>
              <a:ext uri="{FF2B5EF4-FFF2-40B4-BE49-F238E27FC236}">
                <a16:creationId xmlns:a16="http://schemas.microsoft.com/office/drawing/2014/main" id="{D7BE6D5C-6A75-4D11-AB23-EF0B0B0B1EEA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7">
            <a:extLst>
              <a:ext uri="{FF2B5EF4-FFF2-40B4-BE49-F238E27FC236}">
                <a16:creationId xmlns:a16="http://schemas.microsoft.com/office/drawing/2014/main" id="{28BC992B-C213-4343-AE3D-9538C2634AB7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8">
            <a:extLst>
              <a:ext uri="{FF2B5EF4-FFF2-40B4-BE49-F238E27FC236}">
                <a16:creationId xmlns:a16="http://schemas.microsoft.com/office/drawing/2014/main" id="{04EF06F2-E737-436D-BE7F-9991707524C0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9">
            <a:extLst>
              <a:ext uri="{FF2B5EF4-FFF2-40B4-BE49-F238E27FC236}">
                <a16:creationId xmlns:a16="http://schemas.microsoft.com/office/drawing/2014/main" id="{5E28F3D8-F9A0-43F5-B8BA-B95DEA4E0BB7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80">
            <a:extLst>
              <a:ext uri="{FF2B5EF4-FFF2-40B4-BE49-F238E27FC236}">
                <a16:creationId xmlns:a16="http://schemas.microsoft.com/office/drawing/2014/main" id="{C2CAF09A-9BF5-4054-B088-C8EB58BDAC8E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81">
            <a:extLst>
              <a:ext uri="{FF2B5EF4-FFF2-40B4-BE49-F238E27FC236}">
                <a16:creationId xmlns:a16="http://schemas.microsoft.com/office/drawing/2014/main" id="{B5C4F357-FC99-4481-BBA1-4DF0099A3A70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82">
            <a:extLst>
              <a:ext uri="{FF2B5EF4-FFF2-40B4-BE49-F238E27FC236}">
                <a16:creationId xmlns:a16="http://schemas.microsoft.com/office/drawing/2014/main" id="{4FF4DCA0-81F6-43B2-AE45-034FF7A8379A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3">
            <a:extLst>
              <a:ext uri="{FF2B5EF4-FFF2-40B4-BE49-F238E27FC236}">
                <a16:creationId xmlns:a16="http://schemas.microsoft.com/office/drawing/2014/main" id="{1125B43D-B296-4A25-85EF-D6CF6B156B64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4">
            <a:extLst>
              <a:ext uri="{FF2B5EF4-FFF2-40B4-BE49-F238E27FC236}">
                <a16:creationId xmlns:a16="http://schemas.microsoft.com/office/drawing/2014/main" id="{56E9770B-89BD-4D25-A45B-D6A8B1FA2E04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5">
            <a:extLst>
              <a:ext uri="{FF2B5EF4-FFF2-40B4-BE49-F238E27FC236}">
                <a16:creationId xmlns:a16="http://schemas.microsoft.com/office/drawing/2014/main" id="{BA3BFA9E-72B1-4383-9D1A-2952C59A08F1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6">
            <a:extLst>
              <a:ext uri="{FF2B5EF4-FFF2-40B4-BE49-F238E27FC236}">
                <a16:creationId xmlns:a16="http://schemas.microsoft.com/office/drawing/2014/main" id="{2C32B90C-3FAB-4E91-9368-D86540259E8B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7">
            <a:extLst>
              <a:ext uri="{FF2B5EF4-FFF2-40B4-BE49-F238E27FC236}">
                <a16:creationId xmlns:a16="http://schemas.microsoft.com/office/drawing/2014/main" id="{068FE63B-5958-45D6-A234-45F3F6B28E3C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8">
            <a:extLst>
              <a:ext uri="{FF2B5EF4-FFF2-40B4-BE49-F238E27FC236}">
                <a16:creationId xmlns:a16="http://schemas.microsoft.com/office/drawing/2014/main" id="{E84BE73C-73E4-4D1D-818E-000B411F6BE0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9">
            <a:extLst>
              <a:ext uri="{FF2B5EF4-FFF2-40B4-BE49-F238E27FC236}">
                <a16:creationId xmlns:a16="http://schemas.microsoft.com/office/drawing/2014/main" id="{3E5EF0A4-53FC-4C69-AC29-C1A9E783FF06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90">
            <a:extLst>
              <a:ext uri="{FF2B5EF4-FFF2-40B4-BE49-F238E27FC236}">
                <a16:creationId xmlns:a16="http://schemas.microsoft.com/office/drawing/2014/main" id="{B01BE79C-1DED-4CDF-A66E-61080CD390E1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91">
            <a:extLst>
              <a:ext uri="{FF2B5EF4-FFF2-40B4-BE49-F238E27FC236}">
                <a16:creationId xmlns:a16="http://schemas.microsoft.com/office/drawing/2014/main" id="{438C8651-F049-4B79-8A97-D7B3B16695E8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92">
            <a:extLst>
              <a:ext uri="{FF2B5EF4-FFF2-40B4-BE49-F238E27FC236}">
                <a16:creationId xmlns:a16="http://schemas.microsoft.com/office/drawing/2014/main" id="{4C99A885-147E-462C-B0D0-D3EE847636E8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3">
            <a:extLst>
              <a:ext uri="{FF2B5EF4-FFF2-40B4-BE49-F238E27FC236}">
                <a16:creationId xmlns:a16="http://schemas.microsoft.com/office/drawing/2014/main" id="{82039A4A-989D-4E8E-8DAB-402C7C278964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4">
            <a:extLst>
              <a:ext uri="{FF2B5EF4-FFF2-40B4-BE49-F238E27FC236}">
                <a16:creationId xmlns:a16="http://schemas.microsoft.com/office/drawing/2014/main" id="{F12FBFDD-3728-4A5F-AEE0-B7B23CF32ECA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5">
            <a:extLst>
              <a:ext uri="{FF2B5EF4-FFF2-40B4-BE49-F238E27FC236}">
                <a16:creationId xmlns:a16="http://schemas.microsoft.com/office/drawing/2014/main" id="{6CE1ECC3-5EF9-4E91-85AB-0391AD22E40D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6">
            <a:extLst>
              <a:ext uri="{FF2B5EF4-FFF2-40B4-BE49-F238E27FC236}">
                <a16:creationId xmlns:a16="http://schemas.microsoft.com/office/drawing/2014/main" id="{80AEFFAE-97F3-442B-82D4-C31CFEB97CA8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7">
            <a:extLst>
              <a:ext uri="{FF2B5EF4-FFF2-40B4-BE49-F238E27FC236}">
                <a16:creationId xmlns:a16="http://schemas.microsoft.com/office/drawing/2014/main" id="{C7591448-74BF-4522-ADB4-32A44AD3DA3F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8">
            <a:extLst>
              <a:ext uri="{FF2B5EF4-FFF2-40B4-BE49-F238E27FC236}">
                <a16:creationId xmlns:a16="http://schemas.microsoft.com/office/drawing/2014/main" id="{250E4699-C3AB-4E6D-B0D5-0F27FBDE5E2D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9">
            <a:extLst>
              <a:ext uri="{FF2B5EF4-FFF2-40B4-BE49-F238E27FC236}">
                <a16:creationId xmlns:a16="http://schemas.microsoft.com/office/drawing/2014/main" id="{722AD17E-28BA-4546-8CA5-A2693DB9122B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100">
            <a:extLst>
              <a:ext uri="{FF2B5EF4-FFF2-40B4-BE49-F238E27FC236}">
                <a16:creationId xmlns:a16="http://schemas.microsoft.com/office/drawing/2014/main" id="{4FE2BFEE-F7A1-4BB3-8BA1-8D8402987059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101">
            <a:extLst>
              <a:ext uri="{FF2B5EF4-FFF2-40B4-BE49-F238E27FC236}">
                <a16:creationId xmlns:a16="http://schemas.microsoft.com/office/drawing/2014/main" id="{DD8BE434-94F9-445A-A4AA-E2AF41F46189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102">
            <a:extLst>
              <a:ext uri="{FF2B5EF4-FFF2-40B4-BE49-F238E27FC236}">
                <a16:creationId xmlns:a16="http://schemas.microsoft.com/office/drawing/2014/main" id="{486B1D90-D26B-4420-8D46-A521D24630C1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3">
            <a:extLst>
              <a:ext uri="{FF2B5EF4-FFF2-40B4-BE49-F238E27FC236}">
                <a16:creationId xmlns:a16="http://schemas.microsoft.com/office/drawing/2014/main" id="{27B6162E-1D87-47FA-B438-8F4C4CB778E9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4">
            <a:extLst>
              <a:ext uri="{FF2B5EF4-FFF2-40B4-BE49-F238E27FC236}">
                <a16:creationId xmlns:a16="http://schemas.microsoft.com/office/drawing/2014/main" id="{FF8B3924-B096-4A90-9677-05C311BA92FB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5">
            <a:extLst>
              <a:ext uri="{FF2B5EF4-FFF2-40B4-BE49-F238E27FC236}">
                <a16:creationId xmlns:a16="http://schemas.microsoft.com/office/drawing/2014/main" id="{04E02C76-72CC-4A7A-AEAB-3A8C7875B87F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6">
            <a:extLst>
              <a:ext uri="{FF2B5EF4-FFF2-40B4-BE49-F238E27FC236}">
                <a16:creationId xmlns:a16="http://schemas.microsoft.com/office/drawing/2014/main" id="{8347BEA8-96EE-48F6-B4C5-9926431AE9B6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7">
            <a:extLst>
              <a:ext uri="{FF2B5EF4-FFF2-40B4-BE49-F238E27FC236}">
                <a16:creationId xmlns:a16="http://schemas.microsoft.com/office/drawing/2014/main" id="{5B74DD5D-2ADA-4264-90B6-4533DDD94672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01">
            <a:extLst>
              <a:ext uri="{FF2B5EF4-FFF2-40B4-BE49-F238E27FC236}">
                <a16:creationId xmlns:a16="http://schemas.microsoft.com/office/drawing/2014/main" id="{4B26228F-63AB-49E0-9ED6-56550E7E7280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9">
            <a:extLst>
              <a:ext uri="{FF2B5EF4-FFF2-40B4-BE49-F238E27FC236}">
                <a16:creationId xmlns:a16="http://schemas.microsoft.com/office/drawing/2014/main" id="{1FED0E17-92F1-4478-A884-13FA5FDD1D9F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10">
            <a:extLst>
              <a:ext uri="{FF2B5EF4-FFF2-40B4-BE49-F238E27FC236}">
                <a16:creationId xmlns:a16="http://schemas.microsoft.com/office/drawing/2014/main" id="{34B635B6-9868-4D9E-B1E8-636A830BDDA4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11">
            <a:extLst>
              <a:ext uri="{FF2B5EF4-FFF2-40B4-BE49-F238E27FC236}">
                <a16:creationId xmlns:a16="http://schemas.microsoft.com/office/drawing/2014/main" id="{2477C8AF-CE38-42F7-BFDA-65EAB9BE0068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12">
            <a:extLst>
              <a:ext uri="{FF2B5EF4-FFF2-40B4-BE49-F238E27FC236}">
                <a16:creationId xmlns:a16="http://schemas.microsoft.com/office/drawing/2014/main" id="{3E0AAE73-70D6-43DD-B075-07D79DB2E256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3">
            <a:extLst>
              <a:ext uri="{FF2B5EF4-FFF2-40B4-BE49-F238E27FC236}">
                <a16:creationId xmlns:a16="http://schemas.microsoft.com/office/drawing/2014/main" id="{48FFEDA8-42FD-4447-BE46-706183BAF8A5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4">
            <a:extLst>
              <a:ext uri="{FF2B5EF4-FFF2-40B4-BE49-F238E27FC236}">
                <a16:creationId xmlns:a16="http://schemas.microsoft.com/office/drawing/2014/main" id="{DCC1AEAB-8347-4C69-8226-33E1518EF86A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5">
            <a:extLst>
              <a:ext uri="{FF2B5EF4-FFF2-40B4-BE49-F238E27FC236}">
                <a16:creationId xmlns:a16="http://schemas.microsoft.com/office/drawing/2014/main" id="{52246B6B-1FB8-4EAF-9426-D1D27E0C8700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6">
            <a:extLst>
              <a:ext uri="{FF2B5EF4-FFF2-40B4-BE49-F238E27FC236}">
                <a16:creationId xmlns:a16="http://schemas.microsoft.com/office/drawing/2014/main" id="{0FBAF0DD-5F5C-48A8-AFE5-CF68227EC5A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7">
            <a:extLst>
              <a:ext uri="{FF2B5EF4-FFF2-40B4-BE49-F238E27FC236}">
                <a16:creationId xmlns:a16="http://schemas.microsoft.com/office/drawing/2014/main" id="{3F230C6B-F0D9-41CD-BFFA-AE2826D63533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8">
            <a:extLst>
              <a:ext uri="{FF2B5EF4-FFF2-40B4-BE49-F238E27FC236}">
                <a16:creationId xmlns:a16="http://schemas.microsoft.com/office/drawing/2014/main" id="{E9391D01-A46B-4EA7-99CD-275EBDD3111F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9">
            <a:extLst>
              <a:ext uri="{FF2B5EF4-FFF2-40B4-BE49-F238E27FC236}">
                <a16:creationId xmlns:a16="http://schemas.microsoft.com/office/drawing/2014/main" id="{B9E6A573-E488-4267-AA9D-DCED2CE41EF4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20">
            <a:extLst>
              <a:ext uri="{FF2B5EF4-FFF2-40B4-BE49-F238E27FC236}">
                <a16:creationId xmlns:a16="http://schemas.microsoft.com/office/drawing/2014/main" id="{D877B526-77BE-4F0D-BAA2-F7E34842265E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21">
            <a:extLst>
              <a:ext uri="{FF2B5EF4-FFF2-40B4-BE49-F238E27FC236}">
                <a16:creationId xmlns:a16="http://schemas.microsoft.com/office/drawing/2014/main" id="{05E4BC3C-08CA-4BB3-8B20-7BC8E27AE4B4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22">
            <a:extLst>
              <a:ext uri="{FF2B5EF4-FFF2-40B4-BE49-F238E27FC236}">
                <a16:creationId xmlns:a16="http://schemas.microsoft.com/office/drawing/2014/main" id="{1FD6355C-E267-4FED-B8A4-41A6138258E4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3">
            <a:extLst>
              <a:ext uri="{FF2B5EF4-FFF2-40B4-BE49-F238E27FC236}">
                <a16:creationId xmlns:a16="http://schemas.microsoft.com/office/drawing/2014/main" id="{74E918DD-4F7E-4A51-B565-5B549C225A07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4">
            <a:extLst>
              <a:ext uri="{FF2B5EF4-FFF2-40B4-BE49-F238E27FC236}">
                <a16:creationId xmlns:a16="http://schemas.microsoft.com/office/drawing/2014/main" id="{B413A0E8-CB00-4D76-87DF-4E9778628B8C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5">
            <a:extLst>
              <a:ext uri="{FF2B5EF4-FFF2-40B4-BE49-F238E27FC236}">
                <a16:creationId xmlns:a16="http://schemas.microsoft.com/office/drawing/2014/main" id="{9CC68955-C302-40EF-82B4-0C78BEF7A8F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6">
            <a:extLst>
              <a:ext uri="{FF2B5EF4-FFF2-40B4-BE49-F238E27FC236}">
                <a16:creationId xmlns:a16="http://schemas.microsoft.com/office/drawing/2014/main" id="{0A330771-207D-478B-83A0-9EDF26A845DE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7">
            <a:extLst>
              <a:ext uri="{FF2B5EF4-FFF2-40B4-BE49-F238E27FC236}">
                <a16:creationId xmlns:a16="http://schemas.microsoft.com/office/drawing/2014/main" id="{F3079D4B-C6C3-418E-800C-C6ADE62A284B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8">
            <a:extLst>
              <a:ext uri="{FF2B5EF4-FFF2-40B4-BE49-F238E27FC236}">
                <a16:creationId xmlns:a16="http://schemas.microsoft.com/office/drawing/2014/main" id="{B5FA47E5-6AA4-47DF-A548-B1FA9CE1D8C3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9">
            <a:extLst>
              <a:ext uri="{FF2B5EF4-FFF2-40B4-BE49-F238E27FC236}">
                <a16:creationId xmlns:a16="http://schemas.microsoft.com/office/drawing/2014/main" id="{9D54AAFB-4FF9-4774-B03C-75B9599066A4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30">
            <a:extLst>
              <a:ext uri="{FF2B5EF4-FFF2-40B4-BE49-F238E27FC236}">
                <a16:creationId xmlns:a16="http://schemas.microsoft.com/office/drawing/2014/main" id="{38CD1CC9-3CF6-4829-AD32-20DCF3A85BF2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31">
            <a:extLst>
              <a:ext uri="{FF2B5EF4-FFF2-40B4-BE49-F238E27FC236}">
                <a16:creationId xmlns:a16="http://schemas.microsoft.com/office/drawing/2014/main" id="{B040A10A-2EB2-45B0-A10B-501E6923E1B0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32">
            <a:extLst>
              <a:ext uri="{FF2B5EF4-FFF2-40B4-BE49-F238E27FC236}">
                <a16:creationId xmlns:a16="http://schemas.microsoft.com/office/drawing/2014/main" id="{0B581923-3B80-4E03-9015-502D3F7219CA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3">
            <a:extLst>
              <a:ext uri="{FF2B5EF4-FFF2-40B4-BE49-F238E27FC236}">
                <a16:creationId xmlns:a16="http://schemas.microsoft.com/office/drawing/2014/main" id="{EFBC9154-E754-43A8-BA97-B9D1BAEFDA9C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4">
            <a:extLst>
              <a:ext uri="{FF2B5EF4-FFF2-40B4-BE49-F238E27FC236}">
                <a16:creationId xmlns:a16="http://schemas.microsoft.com/office/drawing/2014/main" id="{2213EF00-FCA1-4C25-A155-270AE719C201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5">
            <a:extLst>
              <a:ext uri="{FF2B5EF4-FFF2-40B4-BE49-F238E27FC236}">
                <a16:creationId xmlns:a16="http://schemas.microsoft.com/office/drawing/2014/main" id="{9E2168A3-9409-4078-A145-C14CBA11478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6">
            <a:extLst>
              <a:ext uri="{FF2B5EF4-FFF2-40B4-BE49-F238E27FC236}">
                <a16:creationId xmlns:a16="http://schemas.microsoft.com/office/drawing/2014/main" id="{351A2E89-4577-4764-897B-85BFE39216AF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7">
            <a:extLst>
              <a:ext uri="{FF2B5EF4-FFF2-40B4-BE49-F238E27FC236}">
                <a16:creationId xmlns:a16="http://schemas.microsoft.com/office/drawing/2014/main" id="{02D17868-156C-4308-8E84-0FB048D46CA2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8">
            <a:extLst>
              <a:ext uri="{FF2B5EF4-FFF2-40B4-BE49-F238E27FC236}">
                <a16:creationId xmlns:a16="http://schemas.microsoft.com/office/drawing/2014/main" id="{B93F6F9C-46F1-404E-BBBE-74D17FC5FE7F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9">
            <a:extLst>
              <a:ext uri="{FF2B5EF4-FFF2-40B4-BE49-F238E27FC236}">
                <a16:creationId xmlns:a16="http://schemas.microsoft.com/office/drawing/2014/main" id="{6262310E-1B40-4B0F-9ED6-F45D5B118A47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40">
            <a:extLst>
              <a:ext uri="{FF2B5EF4-FFF2-40B4-BE49-F238E27FC236}">
                <a16:creationId xmlns:a16="http://schemas.microsoft.com/office/drawing/2014/main" id="{2F9E611A-938B-4162-8A32-23ADD6BE8053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41">
            <a:extLst>
              <a:ext uri="{FF2B5EF4-FFF2-40B4-BE49-F238E27FC236}">
                <a16:creationId xmlns:a16="http://schemas.microsoft.com/office/drawing/2014/main" id="{DBED66FB-809A-4C1C-B253-8CB0D46095C0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42">
            <a:extLst>
              <a:ext uri="{FF2B5EF4-FFF2-40B4-BE49-F238E27FC236}">
                <a16:creationId xmlns:a16="http://schemas.microsoft.com/office/drawing/2014/main" id="{CAB766CA-E6E7-4FDC-AAB0-BBD8441B447C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3">
            <a:extLst>
              <a:ext uri="{FF2B5EF4-FFF2-40B4-BE49-F238E27FC236}">
                <a16:creationId xmlns:a16="http://schemas.microsoft.com/office/drawing/2014/main" id="{6329A399-738F-49F9-9997-0E58173F169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4">
            <a:extLst>
              <a:ext uri="{FF2B5EF4-FFF2-40B4-BE49-F238E27FC236}">
                <a16:creationId xmlns:a16="http://schemas.microsoft.com/office/drawing/2014/main" id="{655B1B6C-59EC-41F3-8AA8-AEAF916F8DAE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5">
            <a:extLst>
              <a:ext uri="{FF2B5EF4-FFF2-40B4-BE49-F238E27FC236}">
                <a16:creationId xmlns:a16="http://schemas.microsoft.com/office/drawing/2014/main" id="{0DEBCFCA-3735-4A2C-B05B-724350EE8520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6">
            <a:extLst>
              <a:ext uri="{FF2B5EF4-FFF2-40B4-BE49-F238E27FC236}">
                <a16:creationId xmlns:a16="http://schemas.microsoft.com/office/drawing/2014/main" id="{CC6816F2-ACFC-4BA1-B4F4-F5B35F1310F6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7">
            <a:extLst>
              <a:ext uri="{FF2B5EF4-FFF2-40B4-BE49-F238E27FC236}">
                <a16:creationId xmlns:a16="http://schemas.microsoft.com/office/drawing/2014/main" id="{F8133FD7-35D7-48A5-9023-CA76EDAF0E04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8">
            <a:extLst>
              <a:ext uri="{FF2B5EF4-FFF2-40B4-BE49-F238E27FC236}">
                <a16:creationId xmlns:a16="http://schemas.microsoft.com/office/drawing/2014/main" id="{960B5EBF-BFE2-4F6C-839B-51CC91B560B3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9">
            <a:extLst>
              <a:ext uri="{FF2B5EF4-FFF2-40B4-BE49-F238E27FC236}">
                <a16:creationId xmlns:a16="http://schemas.microsoft.com/office/drawing/2014/main" id="{AD7CAEBB-2C6C-4B3D-944C-5D12EF92DDE0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50">
            <a:extLst>
              <a:ext uri="{FF2B5EF4-FFF2-40B4-BE49-F238E27FC236}">
                <a16:creationId xmlns:a16="http://schemas.microsoft.com/office/drawing/2014/main" id="{17F4EC86-86BD-4A21-85B3-04346A156270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51">
            <a:extLst>
              <a:ext uri="{FF2B5EF4-FFF2-40B4-BE49-F238E27FC236}">
                <a16:creationId xmlns:a16="http://schemas.microsoft.com/office/drawing/2014/main" id="{0AA6AB67-D43E-4566-A4B5-D00A2983ADAD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52">
            <a:extLst>
              <a:ext uri="{FF2B5EF4-FFF2-40B4-BE49-F238E27FC236}">
                <a16:creationId xmlns:a16="http://schemas.microsoft.com/office/drawing/2014/main" id="{37AE5FCF-3915-4B85-9A3F-672AE2811BFF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3">
            <a:extLst>
              <a:ext uri="{FF2B5EF4-FFF2-40B4-BE49-F238E27FC236}">
                <a16:creationId xmlns:a16="http://schemas.microsoft.com/office/drawing/2014/main" id="{7A2C98A0-1ABA-440C-AB2F-EEA9D791670D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4">
            <a:extLst>
              <a:ext uri="{FF2B5EF4-FFF2-40B4-BE49-F238E27FC236}">
                <a16:creationId xmlns:a16="http://schemas.microsoft.com/office/drawing/2014/main" id="{8BB9EDE8-5CA4-430B-AD16-C1B2EC09EB39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5">
            <a:extLst>
              <a:ext uri="{FF2B5EF4-FFF2-40B4-BE49-F238E27FC236}">
                <a16:creationId xmlns:a16="http://schemas.microsoft.com/office/drawing/2014/main" id="{F2198B27-4505-491B-8DE7-44F84E084FE9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6">
            <a:extLst>
              <a:ext uri="{FF2B5EF4-FFF2-40B4-BE49-F238E27FC236}">
                <a16:creationId xmlns:a16="http://schemas.microsoft.com/office/drawing/2014/main" id="{8459895F-926A-4E43-A183-BA00F13A8028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7">
            <a:extLst>
              <a:ext uri="{FF2B5EF4-FFF2-40B4-BE49-F238E27FC236}">
                <a16:creationId xmlns:a16="http://schemas.microsoft.com/office/drawing/2014/main" id="{A102EB4D-ABA9-443E-95EF-8AE78B7B4E8F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8">
            <a:extLst>
              <a:ext uri="{FF2B5EF4-FFF2-40B4-BE49-F238E27FC236}">
                <a16:creationId xmlns:a16="http://schemas.microsoft.com/office/drawing/2014/main" id="{1BD2EBE5-09D6-4324-B8D9-6102CCB812B7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002">
            <a:extLst>
              <a:ext uri="{FF2B5EF4-FFF2-40B4-BE49-F238E27FC236}">
                <a16:creationId xmlns:a16="http://schemas.microsoft.com/office/drawing/2014/main" id="{DC980B56-AD6B-432F-BB91-9DC009E4CD16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003">
            <a:extLst>
              <a:ext uri="{FF2B5EF4-FFF2-40B4-BE49-F238E27FC236}">
                <a16:creationId xmlns:a16="http://schemas.microsoft.com/office/drawing/2014/main" id="{C3E7BCA1-A0BD-4F40-B77A-FC507AEE339B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004">
            <a:extLst>
              <a:ext uri="{FF2B5EF4-FFF2-40B4-BE49-F238E27FC236}">
                <a16:creationId xmlns:a16="http://schemas.microsoft.com/office/drawing/2014/main" id="{3DB79425-FBAB-45BA-AE5E-F3BFE07972D8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5">
            <a:extLst>
              <a:ext uri="{FF2B5EF4-FFF2-40B4-BE49-F238E27FC236}">
                <a16:creationId xmlns:a16="http://schemas.microsoft.com/office/drawing/2014/main" id="{7CD17A22-3E7F-4DF5-8446-5789088BF5D4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6">
            <a:extLst>
              <a:ext uri="{FF2B5EF4-FFF2-40B4-BE49-F238E27FC236}">
                <a16:creationId xmlns:a16="http://schemas.microsoft.com/office/drawing/2014/main" id="{B479EDEA-9652-4242-B640-B06A21BF80FB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7">
            <a:extLst>
              <a:ext uri="{FF2B5EF4-FFF2-40B4-BE49-F238E27FC236}">
                <a16:creationId xmlns:a16="http://schemas.microsoft.com/office/drawing/2014/main" id="{62EEF30A-67E7-4FED-AA01-1B7125BB0043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8">
            <a:extLst>
              <a:ext uri="{FF2B5EF4-FFF2-40B4-BE49-F238E27FC236}">
                <a16:creationId xmlns:a16="http://schemas.microsoft.com/office/drawing/2014/main" id="{A4B897E5-8EC8-4F26-B2AD-D99A2891A559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9">
            <a:extLst>
              <a:ext uri="{FF2B5EF4-FFF2-40B4-BE49-F238E27FC236}">
                <a16:creationId xmlns:a16="http://schemas.microsoft.com/office/drawing/2014/main" id="{477CDA01-CFD7-47C5-835B-26A95FF94B69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10">
            <a:extLst>
              <a:ext uri="{FF2B5EF4-FFF2-40B4-BE49-F238E27FC236}">
                <a16:creationId xmlns:a16="http://schemas.microsoft.com/office/drawing/2014/main" id="{BD951F94-4EF1-409E-A1B2-0AB16C14259D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11">
            <a:extLst>
              <a:ext uri="{FF2B5EF4-FFF2-40B4-BE49-F238E27FC236}">
                <a16:creationId xmlns:a16="http://schemas.microsoft.com/office/drawing/2014/main" id="{686D8BF0-F79C-4B44-911F-3FF0AA2AC2AA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69">
            <a:extLst>
              <a:ext uri="{FF2B5EF4-FFF2-40B4-BE49-F238E27FC236}">
                <a16:creationId xmlns:a16="http://schemas.microsoft.com/office/drawing/2014/main" id="{E13B7824-71F4-491A-B831-151F8C5A8895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2">
            <a:extLst>
              <a:ext uri="{FF2B5EF4-FFF2-40B4-BE49-F238E27FC236}">
                <a16:creationId xmlns:a16="http://schemas.microsoft.com/office/drawing/2014/main" id="{40143BAE-C33A-404A-849B-72E6FA36F388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71">
            <a:extLst>
              <a:ext uri="{FF2B5EF4-FFF2-40B4-BE49-F238E27FC236}">
                <a16:creationId xmlns:a16="http://schemas.microsoft.com/office/drawing/2014/main" id="{B5AADB1C-33FF-441F-959B-33C869F79F56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72">
            <a:extLst>
              <a:ext uri="{FF2B5EF4-FFF2-40B4-BE49-F238E27FC236}">
                <a16:creationId xmlns:a16="http://schemas.microsoft.com/office/drawing/2014/main" id="{36A678DA-B5C6-407F-8832-A3CA387BF574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3">
            <a:extLst>
              <a:ext uri="{FF2B5EF4-FFF2-40B4-BE49-F238E27FC236}">
                <a16:creationId xmlns:a16="http://schemas.microsoft.com/office/drawing/2014/main" id="{8C407124-94D8-49A3-8DF9-C4237FE5B8F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4">
            <a:extLst>
              <a:ext uri="{FF2B5EF4-FFF2-40B4-BE49-F238E27FC236}">
                <a16:creationId xmlns:a16="http://schemas.microsoft.com/office/drawing/2014/main" id="{ACF9CD29-7845-4B44-8489-E066852C7B90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5">
            <a:extLst>
              <a:ext uri="{FF2B5EF4-FFF2-40B4-BE49-F238E27FC236}">
                <a16:creationId xmlns:a16="http://schemas.microsoft.com/office/drawing/2014/main" id="{1596F762-5795-4605-8915-113F67ED250E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76">
            <a:extLst>
              <a:ext uri="{FF2B5EF4-FFF2-40B4-BE49-F238E27FC236}">
                <a16:creationId xmlns:a16="http://schemas.microsoft.com/office/drawing/2014/main" id="{21FD34AD-13B1-42EB-8AEE-051B1DD85E2D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7">
            <a:extLst>
              <a:ext uri="{FF2B5EF4-FFF2-40B4-BE49-F238E27FC236}">
                <a16:creationId xmlns:a16="http://schemas.microsoft.com/office/drawing/2014/main" id="{3B2D656B-57EC-4775-BE3A-B64B49ECB64C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8">
            <a:extLst>
              <a:ext uri="{FF2B5EF4-FFF2-40B4-BE49-F238E27FC236}">
                <a16:creationId xmlns:a16="http://schemas.microsoft.com/office/drawing/2014/main" id="{1458D728-705F-48CB-81FB-D675F07C1EED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9">
            <a:extLst>
              <a:ext uri="{FF2B5EF4-FFF2-40B4-BE49-F238E27FC236}">
                <a16:creationId xmlns:a16="http://schemas.microsoft.com/office/drawing/2014/main" id="{F048AA41-B166-4ABC-8AAE-291A485C4054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80">
            <a:extLst>
              <a:ext uri="{FF2B5EF4-FFF2-40B4-BE49-F238E27FC236}">
                <a16:creationId xmlns:a16="http://schemas.microsoft.com/office/drawing/2014/main" id="{3F61E679-D340-438B-AF60-69FC5CA30C69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81">
            <a:extLst>
              <a:ext uri="{FF2B5EF4-FFF2-40B4-BE49-F238E27FC236}">
                <a16:creationId xmlns:a16="http://schemas.microsoft.com/office/drawing/2014/main" id="{7D82F169-DE9F-4D5C-BA8B-87F432FAFCCE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82">
            <a:extLst>
              <a:ext uri="{FF2B5EF4-FFF2-40B4-BE49-F238E27FC236}">
                <a16:creationId xmlns:a16="http://schemas.microsoft.com/office/drawing/2014/main" id="{506FFF88-9D1E-48C6-9F23-8D1DE43AB575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3">
            <a:extLst>
              <a:ext uri="{FF2B5EF4-FFF2-40B4-BE49-F238E27FC236}">
                <a16:creationId xmlns:a16="http://schemas.microsoft.com/office/drawing/2014/main" id="{FD8FE403-4C60-4A4C-B1A7-322E50950169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4">
            <a:extLst>
              <a:ext uri="{FF2B5EF4-FFF2-40B4-BE49-F238E27FC236}">
                <a16:creationId xmlns:a16="http://schemas.microsoft.com/office/drawing/2014/main" id="{E968B010-C65A-4900-94DC-2E033B11E177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5">
            <a:extLst>
              <a:ext uri="{FF2B5EF4-FFF2-40B4-BE49-F238E27FC236}">
                <a16:creationId xmlns:a16="http://schemas.microsoft.com/office/drawing/2014/main" id="{FF9F718B-4F45-464F-93C3-25B4F3891A90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6">
            <a:extLst>
              <a:ext uri="{FF2B5EF4-FFF2-40B4-BE49-F238E27FC236}">
                <a16:creationId xmlns:a16="http://schemas.microsoft.com/office/drawing/2014/main" id="{D615B1D7-9250-4788-B41F-F8D37B1A59A2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7">
            <a:extLst>
              <a:ext uri="{FF2B5EF4-FFF2-40B4-BE49-F238E27FC236}">
                <a16:creationId xmlns:a16="http://schemas.microsoft.com/office/drawing/2014/main" id="{D3419419-9BFD-4319-B513-3C1DDE811C21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8">
            <a:extLst>
              <a:ext uri="{FF2B5EF4-FFF2-40B4-BE49-F238E27FC236}">
                <a16:creationId xmlns:a16="http://schemas.microsoft.com/office/drawing/2014/main" id="{AF761719-4BE4-4A65-85C9-AE3DA1AE1CD8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9">
            <a:extLst>
              <a:ext uri="{FF2B5EF4-FFF2-40B4-BE49-F238E27FC236}">
                <a16:creationId xmlns:a16="http://schemas.microsoft.com/office/drawing/2014/main" id="{F4038A48-EB15-45B9-B188-F4932204A42E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90">
            <a:extLst>
              <a:ext uri="{FF2B5EF4-FFF2-40B4-BE49-F238E27FC236}">
                <a16:creationId xmlns:a16="http://schemas.microsoft.com/office/drawing/2014/main" id="{ECFCAD85-812B-4129-B2CC-DE20E6FA9096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91">
            <a:extLst>
              <a:ext uri="{FF2B5EF4-FFF2-40B4-BE49-F238E27FC236}">
                <a16:creationId xmlns:a16="http://schemas.microsoft.com/office/drawing/2014/main" id="{528E71E8-50A3-4C32-84D0-B2AED051099E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92">
            <a:extLst>
              <a:ext uri="{FF2B5EF4-FFF2-40B4-BE49-F238E27FC236}">
                <a16:creationId xmlns:a16="http://schemas.microsoft.com/office/drawing/2014/main" id="{75C765DD-C4EE-462D-B0FF-490A42245803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3">
            <a:extLst>
              <a:ext uri="{FF2B5EF4-FFF2-40B4-BE49-F238E27FC236}">
                <a16:creationId xmlns:a16="http://schemas.microsoft.com/office/drawing/2014/main" id="{98843E55-79F3-4DC4-B829-3E563B2599C9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4">
            <a:extLst>
              <a:ext uri="{FF2B5EF4-FFF2-40B4-BE49-F238E27FC236}">
                <a16:creationId xmlns:a16="http://schemas.microsoft.com/office/drawing/2014/main" id="{F7AF5E30-7B8A-4244-9E6C-A7B011DB63BB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5">
            <a:extLst>
              <a:ext uri="{FF2B5EF4-FFF2-40B4-BE49-F238E27FC236}">
                <a16:creationId xmlns:a16="http://schemas.microsoft.com/office/drawing/2014/main" id="{1AF3D491-202E-49B1-AD50-B1F65F7AB49C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6">
            <a:extLst>
              <a:ext uri="{FF2B5EF4-FFF2-40B4-BE49-F238E27FC236}">
                <a16:creationId xmlns:a16="http://schemas.microsoft.com/office/drawing/2014/main" id="{F2F8EBF6-4C02-48DC-89A4-13433BF8C178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7">
            <a:extLst>
              <a:ext uri="{FF2B5EF4-FFF2-40B4-BE49-F238E27FC236}">
                <a16:creationId xmlns:a16="http://schemas.microsoft.com/office/drawing/2014/main" id="{8384783A-E908-485C-8EFA-03473171DE54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8">
            <a:extLst>
              <a:ext uri="{FF2B5EF4-FFF2-40B4-BE49-F238E27FC236}">
                <a16:creationId xmlns:a16="http://schemas.microsoft.com/office/drawing/2014/main" id="{45C2A2C0-9476-41E4-83DC-C73E2893B92C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9">
            <a:extLst>
              <a:ext uri="{FF2B5EF4-FFF2-40B4-BE49-F238E27FC236}">
                <a16:creationId xmlns:a16="http://schemas.microsoft.com/office/drawing/2014/main" id="{9460DA64-FAEA-4715-A34D-460CDD3D7F03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200">
            <a:extLst>
              <a:ext uri="{FF2B5EF4-FFF2-40B4-BE49-F238E27FC236}">
                <a16:creationId xmlns:a16="http://schemas.microsoft.com/office/drawing/2014/main" id="{E21717AB-D2C9-4A8B-ADBC-697FE97C89BB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201">
            <a:extLst>
              <a:ext uri="{FF2B5EF4-FFF2-40B4-BE49-F238E27FC236}">
                <a16:creationId xmlns:a16="http://schemas.microsoft.com/office/drawing/2014/main" id="{17DB29C8-ABAD-48CC-90BB-FDD4DDB701AA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202">
            <a:extLst>
              <a:ext uri="{FF2B5EF4-FFF2-40B4-BE49-F238E27FC236}">
                <a16:creationId xmlns:a16="http://schemas.microsoft.com/office/drawing/2014/main" id="{8CA24BD8-45E8-43C0-8802-422FC9150E8D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3">
            <a:extLst>
              <a:ext uri="{FF2B5EF4-FFF2-40B4-BE49-F238E27FC236}">
                <a16:creationId xmlns:a16="http://schemas.microsoft.com/office/drawing/2014/main" id="{A184145C-6522-4503-B467-4F192A085900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4">
            <a:extLst>
              <a:ext uri="{FF2B5EF4-FFF2-40B4-BE49-F238E27FC236}">
                <a16:creationId xmlns:a16="http://schemas.microsoft.com/office/drawing/2014/main" id="{87A9925F-1D2F-468D-B66D-082A913A3F4E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5">
            <a:extLst>
              <a:ext uri="{FF2B5EF4-FFF2-40B4-BE49-F238E27FC236}">
                <a16:creationId xmlns:a16="http://schemas.microsoft.com/office/drawing/2014/main" id="{53F9E973-0C39-4A9C-88D3-5F2F4ED5D0EA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6">
            <a:extLst>
              <a:ext uri="{FF2B5EF4-FFF2-40B4-BE49-F238E27FC236}">
                <a16:creationId xmlns:a16="http://schemas.microsoft.com/office/drawing/2014/main" id="{C3018CCF-0F5F-4FCE-91D6-85CEC4C87541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Rectangle 1112">
            <a:extLst>
              <a:ext uri="{FF2B5EF4-FFF2-40B4-BE49-F238E27FC236}">
                <a16:creationId xmlns:a16="http://schemas.microsoft.com/office/drawing/2014/main" id="{E497BBB2-0014-40C0-9B65-0A6A09DD0E34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L52"/>
  <sheetViews>
    <sheetView tabSelected="1" topLeftCell="A7" workbookViewId="0">
      <selection activeCell="D27" sqref="D27"/>
    </sheetView>
  </sheetViews>
  <sheetFormatPr baseColWidth="10" defaultColWidth="11.42578125" defaultRowHeight="15" x14ac:dyDescent="0.25"/>
  <cols>
    <col min="1" max="1" width="6.28515625" style="1" customWidth="1"/>
    <col min="2" max="2" width="44" style="1" customWidth="1"/>
    <col min="3" max="3" width="1.7109375" style="1" customWidth="1"/>
    <col min="4" max="4" width="18.5703125" style="1" customWidth="1"/>
    <col min="5" max="5" width="8.5703125" style="1" customWidth="1"/>
    <col min="6" max="6" width="22.140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1" width="11.42578125" style="1"/>
    <col min="12" max="16384" width="11.42578125" style="3"/>
  </cols>
  <sheetData>
    <row r="10" spans="1:9" ht="15.75" x14ac:dyDescent="0.25">
      <c r="A10" s="36" t="s">
        <v>2</v>
      </c>
      <c r="B10" s="36"/>
      <c r="C10" s="36"/>
      <c r="D10" s="36"/>
      <c r="E10" s="36"/>
      <c r="F10" s="36"/>
    </row>
    <row r="11" spans="1:9" ht="15.75" x14ac:dyDescent="0.25">
      <c r="A11" s="36" t="s">
        <v>28</v>
      </c>
      <c r="B11" s="36"/>
      <c r="C11" s="36"/>
      <c r="D11" s="36"/>
      <c r="E11" s="36"/>
      <c r="F11" s="36"/>
    </row>
    <row r="12" spans="1:9" ht="15.75" x14ac:dyDescent="0.25">
      <c r="A12" s="36" t="s">
        <v>0</v>
      </c>
      <c r="B12" s="36"/>
      <c r="C12" s="36"/>
      <c r="D12" s="36"/>
      <c r="E12" s="36"/>
      <c r="F12" s="36"/>
    </row>
    <row r="13" spans="1:9" x14ac:dyDescent="0.25">
      <c r="A13" s="17"/>
      <c r="B13" s="8"/>
      <c r="C13" s="8"/>
      <c r="D13" s="7"/>
      <c r="E13" s="7"/>
      <c r="F13" s="7"/>
    </row>
    <row r="14" spans="1:9" x14ac:dyDescent="0.25">
      <c r="A14" s="17"/>
      <c r="B14" s="7"/>
      <c r="C14" s="7"/>
      <c r="D14" s="21">
        <v>2021</v>
      </c>
      <c r="E14" s="10"/>
      <c r="F14" s="33">
        <v>2020</v>
      </c>
    </row>
    <row r="15" spans="1:9" x14ac:dyDescent="0.25">
      <c r="A15" s="18" t="s">
        <v>26</v>
      </c>
      <c r="B15" s="11"/>
      <c r="C15" s="11"/>
      <c r="D15" s="12"/>
      <c r="E15" s="13"/>
      <c r="F15" s="13"/>
      <c r="I15" s="2"/>
    </row>
    <row r="16" spans="1:9" hidden="1" x14ac:dyDescent="0.25">
      <c r="A16" s="17"/>
      <c r="B16" s="7" t="s">
        <v>19</v>
      </c>
      <c r="C16" s="7"/>
      <c r="D16" s="9">
        <v>0</v>
      </c>
      <c r="E16" s="14"/>
      <c r="F16" s="19">
        <v>0</v>
      </c>
      <c r="I16" s="2">
        <f t="shared" ref="I16:I39" si="0">+D16+F16</f>
        <v>0</v>
      </c>
    </row>
    <row r="17" spans="1:12" x14ac:dyDescent="0.25">
      <c r="A17" s="17"/>
      <c r="B17" s="22" t="s">
        <v>16</v>
      </c>
      <c r="C17" s="22"/>
      <c r="D17" s="26">
        <v>696895767.88</v>
      </c>
      <c r="E17" s="27"/>
      <c r="F17" s="26">
        <v>574073784</v>
      </c>
      <c r="I17" s="2">
        <f>+D17+F17</f>
        <v>1270969551.8800001</v>
      </c>
    </row>
    <row r="18" spans="1:12" x14ac:dyDescent="0.25">
      <c r="A18" s="17"/>
      <c r="B18" s="22" t="s">
        <v>3</v>
      </c>
      <c r="C18" s="22"/>
      <c r="D18" s="26">
        <f>10986159.56+3055193.89</f>
        <v>14041353.450000001</v>
      </c>
      <c r="E18" s="27"/>
      <c r="F18" s="26">
        <v>11708683.140000001</v>
      </c>
      <c r="I18" s="2">
        <f t="shared" si="0"/>
        <v>25750036.590000004</v>
      </c>
    </row>
    <row r="19" spans="1:12" x14ac:dyDescent="0.25">
      <c r="A19" s="18" t="s">
        <v>12</v>
      </c>
      <c r="B19" s="22"/>
      <c r="C19" s="22"/>
      <c r="D19" s="28">
        <f>SUM(D16:D18)</f>
        <v>710937121.33000004</v>
      </c>
      <c r="E19" s="27"/>
      <c r="F19" s="28">
        <f>SUM(F16:F18)</f>
        <v>585782467.13999999</v>
      </c>
      <c r="I19" s="2">
        <f t="shared" si="0"/>
        <v>1296719588.47</v>
      </c>
    </row>
    <row r="20" spans="1:12" x14ac:dyDescent="0.25">
      <c r="A20" s="17"/>
      <c r="B20" s="22" t="s">
        <v>1</v>
      </c>
      <c r="C20" s="22"/>
      <c r="D20" s="26"/>
      <c r="E20" s="26"/>
      <c r="F20" s="26"/>
    </row>
    <row r="21" spans="1:12" x14ac:dyDescent="0.25">
      <c r="A21" s="18" t="s">
        <v>27</v>
      </c>
      <c r="B21" s="22"/>
      <c r="C21" s="22"/>
      <c r="D21" s="27"/>
      <c r="E21" s="27"/>
      <c r="F21" s="27"/>
      <c r="I21" s="2"/>
    </row>
    <row r="22" spans="1:12" x14ac:dyDescent="0.25">
      <c r="A22" s="17"/>
      <c r="B22" s="22" t="s">
        <v>4</v>
      </c>
      <c r="C22" s="22"/>
      <c r="D22" s="26">
        <v>608192295.76999998</v>
      </c>
      <c r="E22" s="26"/>
      <c r="F22" s="26">
        <v>490602715.41000003</v>
      </c>
      <c r="I22" s="2">
        <f t="shared" si="0"/>
        <v>1098795011.1800001</v>
      </c>
    </row>
    <row r="23" spans="1:12" x14ac:dyDescent="0.25">
      <c r="A23" s="17"/>
      <c r="B23" s="22" t="s">
        <v>5</v>
      </c>
      <c r="C23" s="22"/>
      <c r="D23" s="26">
        <v>63130262.130000003</v>
      </c>
      <c r="E23" s="27"/>
      <c r="F23" s="26">
        <v>57673760.759999998</v>
      </c>
      <c r="I23" s="2">
        <f t="shared" si="0"/>
        <v>120804022.89</v>
      </c>
    </row>
    <row r="24" spans="1:12" x14ac:dyDescent="0.25">
      <c r="A24" s="17"/>
      <c r="B24" s="22" t="s">
        <v>18</v>
      </c>
      <c r="C24" s="22"/>
      <c r="D24" s="26">
        <v>30190357.559999999</v>
      </c>
      <c r="E24" s="27"/>
      <c r="F24" s="26">
        <v>22110427.91</v>
      </c>
      <c r="I24" s="2">
        <f t="shared" si="0"/>
        <v>52300785.469999999</v>
      </c>
      <c r="J24" s="5"/>
      <c r="L24" s="6"/>
    </row>
    <row r="25" spans="1:12" x14ac:dyDescent="0.25">
      <c r="A25" s="17"/>
      <c r="B25" s="22" t="s">
        <v>6</v>
      </c>
      <c r="C25" s="22"/>
      <c r="D25" s="26">
        <v>10801598.939999999</v>
      </c>
      <c r="E25" s="27"/>
      <c r="F25" s="26">
        <v>11568451.960000001</v>
      </c>
      <c r="I25" s="2">
        <f t="shared" si="0"/>
        <v>22370050.899999999</v>
      </c>
    </row>
    <row r="26" spans="1:12" hidden="1" x14ac:dyDescent="0.25">
      <c r="A26" s="17"/>
      <c r="B26" s="22" t="s">
        <v>7</v>
      </c>
      <c r="C26" s="22"/>
      <c r="D26" s="26"/>
      <c r="E26" s="27"/>
      <c r="F26" s="26"/>
      <c r="H26" s="2"/>
      <c r="I26" s="2">
        <f t="shared" si="0"/>
        <v>0</v>
      </c>
      <c r="J26" s="5"/>
      <c r="L26" s="6"/>
    </row>
    <row r="27" spans="1:12" x14ac:dyDescent="0.25">
      <c r="A27" s="17"/>
      <c r="B27" s="7" t="s">
        <v>8</v>
      </c>
      <c r="C27" s="7"/>
      <c r="D27" s="29">
        <v>35909.93</v>
      </c>
      <c r="E27" s="30"/>
      <c r="F27" s="29">
        <v>10296.35</v>
      </c>
      <c r="I27" s="2">
        <f t="shared" si="0"/>
        <v>46206.28</v>
      </c>
    </row>
    <row r="28" spans="1:12" x14ac:dyDescent="0.25">
      <c r="A28" s="18" t="s">
        <v>13</v>
      </c>
      <c r="B28" s="7"/>
      <c r="C28" s="7"/>
      <c r="D28" s="31">
        <f>SUM(D22:D27)</f>
        <v>712350424.32999992</v>
      </c>
      <c r="E28" s="30"/>
      <c r="F28" s="31">
        <f>SUM(F22:F27)</f>
        <v>581965652.3900001</v>
      </c>
      <c r="I28" s="2">
        <f t="shared" si="0"/>
        <v>1294316076.72</v>
      </c>
    </row>
    <row r="29" spans="1:12" hidden="1" x14ac:dyDescent="0.25">
      <c r="A29" s="20"/>
      <c r="B29" s="7"/>
      <c r="C29" s="7"/>
      <c r="D29" s="29"/>
      <c r="E29" s="29"/>
      <c r="F29" s="32"/>
      <c r="I29" s="2">
        <f t="shared" si="0"/>
        <v>0</v>
      </c>
    </row>
    <row r="30" spans="1:12" hidden="1" x14ac:dyDescent="0.25">
      <c r="A30" s="17"/>
      <c r="B30" s="7" t="s">
        <v>14</v>
      </c>
      <c r="C30" s="7"/>
      <c r="D30" s="29">
        <v>0</v>
      </c>
      <c r="E30" s="30"/>
      <c r="F30" s="32">
        <v>0</v>
      </c>
      <c r="I30" s="2">
        <f t="shared" si="0"/>
        <v>0</v>
      </c>
    </row>
    <row r="31" spans="1:12" hidden="1" x14ac:dyDescent="0.25">
      <c r="A31" s="17"/>
      <c r="B31" s="7"/>
      <c r="C31" s="7"/>
      <c r="D31" s="29"/>
      <c r="E31" s="30"/>
      <c r="F31" s="32"/>
      <c r="I31" s="2">
        <f t="shared" si="0"/>
        <v>0</v>
      </c>
    </row>
    <row r="32" spans="1:12" hidden="1" x14ac:dyDescent="0.25">
      <c r="A32" s="17"/>
      <c r="B32" s="7" t="s">
        <v>9</v>
      </c>
      <c r="C32" s="7"/>
      <c r="D32" s="29">
        <v>0</v>
      </c>
      <c r="E32" s="30"/>
      <c r="F32" s="32">
        <v>0</v>
      </c>
      <c r="I32" s="2">
        <f t="shared" si="0"/>
        <v>0</v>
      </c>
    </row>
    <row r="33" spans="1:9" x14ac:dyDescent="0.25">
      <c r="A33" s="17"/>
      <c r="B33" s="7"/>
      <c r="C33" s="7"/>
      <c r="D33" s="29"/>
      <c r="E33" s="30"/>
      <c r="F33" s="29"/>
    </row>
    <row r="34" spans="1:9" x14ac:dyDescent="0.25">
      <c r="A34" s="18" t="s">
        <v>17</v>
      </c>
      <c r="B34" s="7"/>
      <c r="C34" s="7"/>
      <c r="D34" s="31">
        <f>+D19-D28+D30+D32</f>
        <v>-1413302.9999998808</v>
      </c>
      <c r="E34" s="30"/>
      <c r="F34" s="31">
        <f>+F19-F28+F30+F32</f>
        <v>3816814.7499998808</v>
      </c>
      <c r="I34" s="2">
        <f t="shared" si="0"/>
        <v>2403511.75</v>
      </c>
    </row>
    <row r="35" spans="1:9" ht="0.75" hidden="1" customHeight="1" x14ac:dyDescent="0.25">
      <c r="A35" s="18"/>
      <c r="B35" s="7"/>
      <c r="C35" s="7"/>
      <c r="D35" s="9"/>
      <c r="E35" s="9"/>
      <c r="F35" s="19"/>
    </row>
    <row r="36" spans="1:9" hidden="1" x14ac:dyDescent="0.25">
      <c r="A36" s="20" t="s">
        <v>10</v>
      </c>
      <c r="B36" s="7"/>
      <c r="C36" s="7"/>
      <c r="D36" s="9"/>
      <c r="E36" s="9"/>
      <c r="F36" s="19"/>
      <c r="I36" s="2">
        <f t="shared" si="0"/>
        <v>0</v>
      </c>
    </row>
    <row r="37" spans="1:9" ht="0.75" hidden="1" customHeight="1" x14ac:dyDescent="0.25">
      <c r="A37" s="18"/>
      <c r="B37" s="7" t="s">
        <v>15</v>
      </c>
      <c r="C37" s="7"/>
      <c r="D37" s="9">
        <v>0</v>
      </c>
      <c r="E37" s="14"/>
      <c r="F37" s="19">
        <v>0</v>
      </c>
      <c r="I37" s="2">
        <f t="shared" si="0"/>
        <v>0</v>
      </c>
    </row>
    <row r="38" spans="1:9" hidden="1" x14ac:dyDescent="0.25">
      <c r="A38" s="17"/>
      <c r="B38" s="7" t="s">
        <v>11</v>
      </c>
      <c r="C38" s="7"/>
      <c r="D38" s="9">
        <v>0</v>
      </c>
      <c r="E38" s="14"/>
      <c r="F38" s="19">
        <v>0</v>
      </c>
      <c r="I38" s="2">
        <f t="shared" si="0"/>
        <v>0</v>
      </c>
    </row>
    <row r="39" spans="1:9" x14ac:dyDescent="0.25">
      <c r="A39" s="18"/>
      <c r="B39" s="7"/>
      <c r="C39" s="7"/>
      <c r="D39" s="15"/>
      <c r="E39" s="16"/>
      <c r="F39" s="15"/>
      <c r="I39" s="2">
        <f t="shared" si="0"/>
        <v>0</v>
      </c>
    </row>
    <row r="40" spans="1:9" ht="15.75" thickBot="1" x14ac:dyDescent="0.3">
      <c r="A40" s="37" t="s">
        <v>29</v>
      </c>
      <c r="B40" s="38"/>
      <c r="C40" s="38"/>
      <c r="D40" s="38"/>
      <c r="E40" s="38"/>
      <c r="F40" s="39"/>
    </row>
    <row r="41" spans="1:9" x14ac:dyDescent="0.25">
      <c r="B41" s="4"/>
      <c r="C41" s="4"/>
    </row>
    <row r="42" spans="1:9" x14ac:dyDescent="0.25">
      <c r="B42" s="4"/>
      <c r="C42" s="4"/>
    </row>
    <row r="43" spans="1:9" x14ac:dyDescent="0.25">
      <c r="B43" s="4"/>
      <c r="C43" s="4"/>
    </row>
    <row r="44" spans="1:9" x14ac:dyDescent="0.2">
      <c r="C44" s="24"/>
      <c r="E44" s="34"/>
      <c r="F44" s="34"/>
      <c r="G44" s="34"/>
    </row>
    <row r="45" spans="1:9" x14ac:dyDescent="0.2">
      <c r="A45" s="40" t="s">
        <v>24</v>
      </c>
      <c r="B45" s="40"/>
      <c r="C45" s="24"/>
      <c r="D45" s="34" t="s">
        <v>21</v>
      </c>
      <c r="E45" s="34"/>
      <c r="F45" s="34"/>
      <c r="G45" s="24"/>
    </row>
    <row r="46" spans="1:9" x14ac:dyDescent="0.2">
      <c r="A46" s="41" t="s">
        <v>25</v>
      </c>
      <c r="B46" s="41"/>
      <c r="D46" s="35" t="s">
        <v>22</v>
      </c>
      <c r="E46" s="35"/>
      <c r="F46" s="35"/>
      <c r="G46" s="2"/>
    </row>
    <row r="49" spans="2:4" x14ac:dyDescent="0.2">
      <c r="C49" s="23"/>
      <c r="D49" s="23"/>
    </row>
    <row r="50" spans="2:4" x14ac:dyDescent="0.2">
      <c r="C50" s="25"/>
      <c r="D50" s="25"/>
    </row>
    <row r="51" spans="2:4" x14ac:dyDescent="0.2">
      <c r="B51" s="23" t="s">
        <v>23</v>
      </c>
      <c r="C51" s="23"/>
    </row>
    <row r="52" spans="2:4" x14ac:dyDescent="0.2">
      <c r="B52" s="25" t="s">
        <v>20</v>
      </c>
      <c r="C52" s="25"/>
    </row>
  </sheetData>
  <mergeCells count="9">
    <mergeCell ref="E44:G44"/>
    <mergeCell ref="D45:F45"/>
    <mergeCell ref="D46:F46"/>
    <mergeCell ref="A10:F10"/>
    <mergeCell ref="A11:F11"/>
    <mergeCell ref="A12:F12"/>
    <mergeCell ref="A40:F40"/>
    <mergeCell ref="A45:B45"/>
    <mergeCell ref="A46:B46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300" verticalDpi="300" r:id="rId1"/>
  <headerFooter>
    <oddFooter xml:space="preserve">&amp;CAv. México No. 54, Gazcue, Santo Domingo, Distrito Nacional, Apartado postal 2207, República Dominicana.
Tel.: 809-221-2606 •   Fax: 809-685-5096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Geovanny Dicent</cp:lastModifiedBy>
  <cp:lastPrinted>2021-07-13T13:00:53Z</cp:lastPrinted>
  <dcterms:created xsi:type="dcterms:W3CDTF">2018-05-02T13:48:18Z</dcterms:created>
  <dcterms:modified xsi:type="dcterms:W3CDTF">2022-01-14T12:24:55Z</dcterms:modified>
</cp:coreProperties>
</file>