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dicent\Desktop\Estados Financieros 2021 Contabilidad Gubernamental\ESTADOS DE EJECUCION PRESUPUESTARIA, COMPARATIVO\"/>
    </mc:Choice>
  </mc:AlternateContent>
  <xr:revisionPtr revIDLastSave="0" documentId="13_ncr:1_{2995BAED-C428-455F-81CA-9697CC8CF8A4}" xr6:coauthVersionLast="36" xr6:coauthVersionMax="36" xr10:uidLastSave="{00000000-0000-0000-0000-000000000000}"/>
  <bookViews>
    <workbookView xWindow="0" yWindow="0" windowWidth="24000" windowHeight="8925" tabRatio="917" xr2:uid="{00000000-000D-0000-FFFF-FFFF00000000}"/>
  </bookViews>
  <sheets>
    <sheet name="Estado Comparativo" sheetId="2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7" l="1"/>
  <c r="C23" i="27"/>
  <c r="D27" i="27" l="1"/>
  <c r="D17" i="27"/>
  <c r="F35" i="27" l="1"/>
  <c r="F34" i="27"/>
  <c r="E34" i="27"/>
  <c r="F33" i="27"/>
  <c r="E33" i="27"/>
  <c r="F32" i="27"/>
  <c r="E32" i="27"/>
  <c r="F31" i="27"/>
  <c r="E31" i="27"/>
  <c r="F30" i="27"/>
  <c r="E30" i="27"/>
  <c r="F29" i="27"/>
  <c r="E29" i="27"/>
  <c r="F28" i="27"/>
  <c r="E28" i="27"/>
  <c r="C27" i="27"/>
  <c r="F26" i="27"/>
  <c r="E26" i="27"/>
  <c r="F25" i="27"/>
  <c r="E25" i="27"/>
  <c r="F24" i="27"/>
  <c r="E24" i="27"/>
  <c r="F23" i="27"/>
  <c r="E23" i="27"/>
  <c r="F22" i="27"/>
  <c r="E22" i="27"/>
  <c r="F21" i="27"/>
  <c r="E21" i="27"/>
  <c r="F20" i="27"/>
  <c r="E20" i="27"/>
  <c r="F19" i="27"/>
  <c r="E19" i="27"/>
  <c r="F18" i="27"/>
  <c r="E18" i="27"/>
  <c r="C17" i="27"/>
  <c r="C36" i="27" l="1"/>
  <c r="D36" i="27"/>
  <c r="F17" i="27"/>
  <c r="E27" i="27"/>
  <c r="F27" i="27"/>
  <c r="E17" i="27"/>
  <c r="F36" i="27" l="1"/>
  <c r="E36" i="27"/>
</calcChain>
</file>

<file path=xl/sharedStrings.xml><?xml version="1.0" encoding="utf-8"?>
<sst xmlns="http://schemas.openxmlformats.org/spreadsheetml/2006/main" count="35" uniqueCount="35">
  <si>
    <t xml:space="preserve">Estado de Comparación de los Importes Presupuestados y Realizados </t>
  </si>
  <si>
    <t>Presupuesto sobre la Base de Efectivo</t>
  </si>
  <si>
    <t>(Clasificación de Ingresos y Gastos por Objeto)</t>
  </si>
  <si>
    <r>
      <rPr>
        <b/>
        <sz val="11"/>
        <rFont val="Times New Roman"/>
        <family val="1"/>
      </rPr>
      <t>Concepto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</si>
  <si>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</si>
  <si>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Presupuesto Ejecutado (B)</t>
    </r>
  </si>
  <si>
    <t>% de Variac Ejecución (C=B/A)</t>
  </si>
  <si>
    <t>Variación (D=A-B)</t>
  </si>
  <si>
    <r>
      <rPr>
        <b/>
        <sz val="11"/>
        <rFont val="Times New Roman"/>
        <family val="1"/>
      </rPr>
      <t>Ingresos totales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</si>
  <si>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</si>
  <si>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</si>
  <si>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</si>
  <si>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</si>
  <si>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</si>
  <si>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</si>
  <si>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</si>
  <si>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</si>
  <si>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</si>
  <si>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</si>
  <si>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</si>
  <si>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</si>
  <si>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</si>
  <si>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</si>
  <si>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</si>
  <si>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</si>
  <si>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</si>
  <si>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</si>
  <si>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r>
      <rPr>
        <b/>
        <sz val="12"/>
        <color rgb="FF231F20"/>
        <rFont val="Times New Roman"/>
        <family val="1"/>
      </rPr>
      <t>Resultado financiero (1-2)</t>
    </r>
  </si>
  <si>
    <t xml:space="preserve">                                                          Superintendente de Seguros</t>
  </si>
  <si>
    <t>Lic. Domingo Castro</t>
  </si>
  <si>
    <t xml:space="preserve">                                                            Licda. Josefa Castillo</t>
  </si>
  <si>
    <t>Director Financiero</t>
  </si>
  <si>
    <t xml:space="preserve">              Enc. Depto. Contabiliad</t>
  </si>
  <si>
    <t xml:space="preserve">     Lic. Geovanny Ant. Dicent De La Cruz</t>
  </si>
  <si>
    <t>Durante el año terminado el 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</si>
</sst>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_-* #,##0.00\ _P_t_s_-;\-* #,##0.00\ _P_t_s_-;_-* &quot;-&quot;??\ _P_t_s_-;_-@_-"/>
    <numFmt numFmtId="167" formatCode="###0;###0"/>
    <numFmt numFmtId="168" formatCode="###0.0;#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231F2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  <font>
      <b/>
      <sz val="12"/>
      <name val="Times New Roman"/>
      <family val="1"/>
    </font>
    <font>
      <b/>
      <sz val="12"/>
      <color rgb="FF231F20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167" fontId="9" fillId="0" borderId="7" xfId="0" applyNumberFormat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9" fontId="5" fillId="0" borderId="8" xfId="12" applyFont="1" applyFill="1" applyBorder="1" applyAlignment="1">
      <alignment horizontal="center" vertical="top" wrapText="1"/>
    </xf>
    <xf numFmtId="168" fontId="10" fillId="0" borderId="7" xfId="0" applyNumberFormat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9" fontId="6" fillId="0" borderId="8" xfId="12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center" wrapText="1"/>
    </xf>
    <xf numFmtId="9" fontId="5" fillId="0" borderId="1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0" xfId="0" applyFont="1" applyAlignment="1">
      <alignment horizontal="justify" wrapText="1"/>
    </xf>
    <xf numFmtId="0" fontId="3" fillId="0" borderId="0" xfId="0" applyFont="1"/>
    <xf numFmtId="164" fontId="5" fillId="0" borderId="8" xfId="8" applyFont="1" applyFill="1" applyBorder="1" applyAlignment="1">
      <alignment horizontal="center" vertical="top" wrapText="1"/>
    </xf>
    <xf numFmtId="164" fontId="6" fillId="0" borderId="8" xfId="8" applyFont="1" applyFill="1" applyBorder="1" applyAlignment="1">
      <alignment horizontal="center" vertical="top" wrapText="1"/>
    </xf>
    <xf numFmtId="164" fontId="6" fillId="0" borderId="9" xfId="8" applyFont="1" applyFill="1" applyBorder="1" applyAlignment="1">
      <alignment horizontal="center" vertical="top" wrapText="1"/>
    </xf>
    <xf numFmtId="164" fontId="5" fillId="0" borderId="9" xfId="8" applyFont="1" applyFill="1" applyBorder="1" applyAlignment="1">
      <alignment horizontal="center" vertical="top" wrapText="1"/>
    </xf>
    <xf numFmtId="164" fontId="5" fillId="0" borderId="11" xfId="8" applyFont="1" applyFill="1" applyBorder="1" applyAlignment="1">
      <alignment horizontal="center" vertical="center" wrapText="1"/>
    </xf>
    <xf numFmtId="164" fontId="5" fillId="0" borderId="12" xfId="8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top" wrapText="1"/>
    </xf>
    <xf numFmtId="4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13">
    <cellStyle name="Millares" xfId="8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1" xr:uid="{00000000-0005-0000-0000-000005000000}"/>
    <cellStyle name="Millares 5" xfId="10" xr:uid="{00000000-0005-0000-0000-000006000000}"/>
    <cellStyle name="Moneda 2" xfId="3" xr:uid="{00000000-0005-0000-0000-000007000000}"/>
    <cellStyle name="Normal" xfId="0" builtinId="0"/>
    <cellStyle name="Normal 2" xfId="7" xr:uid="{00000000-0005-0000-0000-000009000000}"/>
    <cellStyle name="Normal 2 2" xfId="1" xr:uid="{00000000-0005-0000-0000-00000A000000}"/>
    <cellStyle name="Normal 2 2 2" xfId="4" xr:uid="{00000000-0005-0000-0000-00000B000000}"/>
    <cellStyle name="Normal 3" xfId="9" xr:uid="{00000000-0005-0000-0000-00000C000000}"/>
    <cellStyle name="Porcentaje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4</xdr:col>
      <xdr:colOff>495300</xdr:colOff>
      <xdr:row>7</xdr:row>
      <xdr:rowOff>66674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022F44E-01D6-4E77-BBDA-C2EB5B6B55A6}"/>
            </a:ext>
          </a:extLst>
        </xdr:cNvPr>
        <xdr:cNvGrpSpPr/>
      </xdr:nvGrpSpPr>
      <xdr:grpSpPr>
        <a:xfrm>
          <a:off x="66675" y="0"/>
          <a:ext cx="5267325" cy="1400174"/>
          <a:chOff x="0" y="0"/>
          <a:chExt cx="4706853" cy="1496110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128D2E1-C517-4064-A8D8-5138D4FE5F7D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" name="Shape 7">
            <a:extLst>
              <a:ext uri="{FF2B5EF4-FFF2-40B4-BE49-F238E27FC236}">
                <a16:creationId xmlns:a16="http://schemas.microsoft.com/office/drawing/2014/main" id="{E4713644-2E6D-4CA8-95A1-6EF86B4696F3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" name="Shape 8">
            <a:extLst>
              <a:ext uri="{FF2B5EF4-FFF2-40B4-BE49-F238E27FC236}">
                <a16:creationId xmlns:a16="http://schemas.microsoft.com/office/drawing/2014/main" id="{DA120B1F-E5A0-45A0-B89D-0BF779608701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" name="Shape 9">
            <a:extLst>
              <a:ext uri="{FF2B5EF4-FFF2-40B4-BE49-F238E27FC236}">
                <a16:creationId xmlns:a16="http://schemas.microsoft.com/office/drawing/2014/main" id="{0BED605B-57D3-42E1-B58B-AF665F835ED4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10">
            <a:extLst>
              <a:ext uri="{FF2B5EF4-FFF2-40B4-BE49-F238E27FC236}">
                <a16:creationId xmlns:a16="http://schemas.microsoft.com/office/drawing/2014/main" id="{2B28644D-E3B9-488A-9840-4B1861236CF4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11">
            <a:extLst>
              <a:ext uri="{FF2B5EF4-FFF2-40B4-BE49-F238E27FC236}">
                <a16:creationId xmlns:a16="http://schemas.microsoft.com/office/drawing/2014/main" id="{662B086D-1A61-4B49-8911-E12BF8F0296E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12">
            <a:extLst>
              <a:ext uri="{FF2B5EF4-FFF2-40B4-BE49-F238E27FC236}">
                <a16:creationId xmlns:a16="http://schemas.microsoft.com/office/drawing/2014/main" id="{6291F5E3-24FD-490C-B628-A2A78797B7A5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3">
            <a:extLst>
              <a:ext uri="{FF2B5EF4-FFF2-40B4-BE49-F238E27FC236}">
                <a16:creationId xmlns:a16="http://schemas.microsoft.com/office/drawing/2014/main" id="{8FAE6C54-4A5F-449B-B3B7-3D2F3A9113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4">
            <a:extLst>
              <a:ext uri="{FF2B5EF4-FFF2-40B4-BE49-F238E27FC236}">
                <a16:creationId xmlns:a16="http://schemas.microsoft.com/office/drawing/2014/main" id="{0A77A69D-1F26-46CD-AF17-C8F492987DE9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5">
            <a:extLst>
              <a:ext uri="{FF2B5EF4-FFF2-40B4-BE49-F238E27FC236}">
                <a16:creationId xmlns:a16="http://schemas.microsoft.com/office/drawing/2014/main" id="{2B3ED641-048D-42AC-8EE6-AF2311074D68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6">
            <a:extLst>
              <a:ext uri="{FF2B5EF4-FFF2-40B4-BE49-F238E27FC236}">
                <a16:creationId xmlns:a16="http://schemas.microsoft.com/office/drawing/2014/main" id="{F3287B3E-AF1E-47F5-AD97-8398A77E8A58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7">
            <a:extLst>
              <a:ext uri="{FF2B5EF4-FFF2-40B4-BE49-F238E27FC236}">
                <a16:creationId xmlns:a16="http://schemas.microsoft.com/office/drawing/2014/main" id="{BDD3FBD3-1F91-43B3-863F-4014F354573A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8">
            <a:extLst>
              <a:ext uri="{FF2B5EF4-FFF2-40B4-BE49-F238E27FC236}">
                <a16:creationId xmlns:a16="http://schemas.microsoft.com/office/drawing/2014/main" id="{252DABCD-9434-4F5D-B573-EF3B5D7DF8BE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9">
            <a:extLst>
              <a:ext uri="{FF2B5EF4-FFF2-40B4-BE49-F238E27FC236}">
                <a16:creationId xmlns:a16="http://schemas.microsoft.com/office/drawing/2014/main" id="{36FA66A4-B75D-4540-B27B-18E245231CD0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20">
            <a:extLst>
              <a:ext uri="{FF2B5EF4-FFF2-40B4-BE49-F238E27FC236}">
                <a16:creationId xmlns:a16="http://schemas.microsoft.com/office/drawing/2014/main" id="{4E3913A0-9CE8-43CB-9ABC-DCEAAAABEA83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21">
            <a:extLst>
              <a:ext uri="{FF2B5EF4-FFF2-40B4-BE49-F238E27FC236}">
                <a16:creationId xmlns:a16="http://schemas.microsoft.com/office/drawing/2014/main" id="{BB0F30E2-1A14-479A-BBBF-FA05759125DE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22">
            <a:extLst>
              <a:ext uri="{FF2B5EF4-FFF2-40B4-BE49-F238E27FC236}">
                <a16:creationId xmlns:a16="http://schemas.microsoft.com/office/drawing/2014/main" id="{06A411EB-8454-415C-9428-BCE431419869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3">
            <a:extLst>
              <a:ext uri="{FF2B5EF4-FFF2-40B4-BE49-F238E27FC236}">
                <a16:creationId xmlns:a16="http://schemas.microsoft.com/office/drawing/2014/main" id="{76CBF1BC-792B-483E-A8E5-5DB39F2988AC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4">
            <a:extLst>
              <a:ext uri="{FF2B5EF4-FFF2-40B4-BE49-F238E27FC236}">
                <a16:creationId xmlns:a16="http://schemas.microsoft.com/office/drawing/2014/main" id="{D9AA2A53-825B-4E27-802B-8A02C6FB1B24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5">
            <a:extLst>
              <a:ext uri="{FF2B5EF4-FFF2-40B4-BE49-F238E27FC236}">
                <a16:creationId xmlns:a16="http://schemas.microsoft.com/office/drawing/2014/main" id="{6609331E-5B41-49CA-AE6C-CEC26A5741FF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6">
            <a:extLst>
              <a:ext uri="{FF2B5EF4-FFF2-40B4-BE49-F238E27FC236}">
                <a16:creationId xmlns:a16="http://schemas.microsoft.com/office/drawing/2014/main" id="{BF34F2CA-B322-4F65-86E5-D5C0B9A10996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7">
            <a:extLst>
              <a:ext uri="{FF2B5EF4-FFF2-40B4-BE49-F238E27FC236}">
                <a16:creationId xmlns:a16="http://schemas.microsoft.com/office/drawing/2014/main" id="{340A0F06-B5A9-4269-9394-D655367DF10F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8">
            <a:extLst>
              <a:ext uri="{FF2B5EF4-FFF2-40B4-BE49-F238E27FC236}">
                <a16:creationId xmlns:a16="http://schemas.microsoft.com/office/drawing/2014/main" id="{796277C6-8E41-4E29-8CB0-77858C0355A0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9">
            <a:extLst>
              <a:ext uri="{FF2B5EF4-FFF2-40B4-BE49-F238E27FC236}">
                <a16:creationId xmlns:a16="http://schemas.microsoft.com/office/drawing/2014/main" id="{3DBDE9AA-6117-4906-BE26-B031098BE54A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30">
            <a:extLst>
              <a:ext uri="{FF2B5EF4-FFF2-40B4-BE49-F238E27FC236}">
                <a16:creationId xmlns:a16="http://schemas.microsoft.com/office/drawing/2014/main" id="{76A15E7C-B423-49A3-AC88-1EB5142CF98A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31">
            <a:extLst>
              <a:ext uri="{FF2B5EF4-FFF2-40B4-BE49-F238E27FC236}">
                <a16:creationId xmlns:a16="http://schemas.microsoft.com/office/drawing/2014/main" id="{EC2FD299-27B4-4BDA-A946-5029A2578360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32">
            <a:extLst>
              <a:ext uri="{FF2B5EF4-FFF2-40B4-BE49-F238E27FC236}">
                <a16:creationId xmlns:a16="http://schemas.microsoft.com/office/drawing/2014/main" id="{A358CC9F-C1CE-4566-A822-4E0C0806D706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3">
            <a:extLst>
              <a:ext uri="{FF2B5EF4-FFF2-40B4-BE49-F238E27FC236}">
                <a16:creationId xmlns:a16="http://schemas.microsoft.com/office/drawing/2014/main" id="{844AF7E7-7462-413A-9AE2-D70AA2A57A29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4">
            <a:extLst>
              <a:ext uri="{FF2B5EF4-FFF2-40B4-BE49-F238E27FC236}">
                <a16:creationId xmlns:a16="http://schemas.microsoft.com/office/drawing/2014/main" id="{0D9293CC-38A9-471E-8E52-6EE949AA3119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5">
            <a:extLst>
              <a:ext uri="{FF2B5EF4-FFF2-40B4-BE49-F238E27FC236}">
                <a16:creationId xmlns:a16="http://schemas.microsoft.com/office/drawing/2014/main" id="{0F997B53-5EE3-4303-A3D6-FB35F64A3E52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6">
            <a:extLst>
              <a:ext uri="{FF2B5EF4-FFF2-40B4-BE49-F238E27FC236}">
                <a16:creationId xmlns:a16="http://schemas.microsoft.com/office/drawing/2014/main" id="{9151D955-323F-4B2A-9527-5731E9107295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7">
            <a:extLst>
              <a:ext uri="{FF2B5EF4-FFF2-40B4-BE49-F238E27FC236}">
                <a16:creationId xmlns:a16="http://schemas.microsoft.com/office/drawing/2014/main" id="{0D75E4A1-F4FC-4327-A17D-C6675F4143C5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8">
            <a:extLst>
              <a:ext uri="{FF2B5EF4-FFF2-40B4-BE49-F238E27FC236}">
                <a16:creationId xmlns:a16="http://schemas.microsoft.com/office/drawing/2014/main" id="{7D7C71EA-6FA9-45F0-B4BF-98F7053725F7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9">
            <a:extLst>
              <a:ext uri="{FF2B5EF4-FFF2-40B4-BE49-F238E27FC236}">
                <a16:creationId xmlns:a16="http://schemas.microsoft.com/office/drawing/2014/main" id="{E07096DD-52E2-4EA6-BE37-A914C9ADBE15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40">
            <a:extLst>
              <a:ext uri="{FF2B5EF4-FFF2-40B4-BE49-F238E27FC236}">
                <a16:creationId xmlns:a16="http://schemas.microsoft.com/office/drawing/2014/main" id="{67AB25AD-4493-4411-8DB8-FB267F4B0E23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41">
            <a:extLst>
              <a:ext uri="{FF2B5EF4-FFF2-40B4-BE49-F238E27FC236}">
                <a16:creationId xmlns:a16="http://schemas.microsoft.com/office/drawing/2014/main" id="{CB81C60B-0432-4757-92CF-E584D034F8BB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42">
            <a:extLst>
              <a:ext uri="{FF2B5EF4-FFF2-40B4-BE49-F238E27FC236}">
                <a16:creationId xmlns:a16="http://schemas.microsoft.com/office/drawing/2014/main" id="{FF2E2BFF-F4B1-44D4-B6F2-CAA8AD470BF5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3">
            <a:extLst>
              <a:ext uri="{FF2B5EF4-FFF2-40B4-BE49-F238E27FC236}">
                <a16:creationId xmlns:a16="http://schemas.microsoft.com/office/drawing/2014/main" id="{7BE937BB-B7A5-4A8E-94AC-4193B34B46AA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4">
            <a:extLst>
              <a:ext uri="{FF2B5EF4-FFF2-40B4-BE49-F238E27FC236}">
                <a16:creationId xmlns:a16="http://schemas.microsoft.com/office/drawing/2014/main" id="{28FAE879-E4AB-4029-86A4-29F0C6B658AC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5">
            <a:extLst>
              <a:ext uri="{FF2B5EF4-FFF2-40B4-BE49-F238E27FC236}">
                <a16:creationId xmlns:a16="http://schemas.microsoft.com/office/drawing/2014/main" id="{7BA9EE44-C2A3-42A6-99E4-E0DB8E4E0B28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6">
            <a:extLst>
              <a:ext uri="{FF2B5EF4-FFF2-40B4-BE49-F238E27FC236}">
                <a16:creationId xmlns:a16="http://schemas.microsoft.com/office/drawing/2014/main" id="{0969D1A6-A79D-47AD-B7C4-029CC5EA63D8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7">
            <a:extLst>
              <a:ext uri="{FF2B5EF4-FFF2-40B4-BE49-F238E27FC236}">
                <a16:creationId xmlns:a16="http://schemas.microsoft.com/office/drawing/2014/main" id="{5B1CB729-2034-4905-9F44-00413695A309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8">
            <a:extLst>
              <a:ext uri="{FF2B5EF4-FFF2-40B4-BE49-F238E27FC236}">
                <a16:creationId xmlns:a16="http://schemas.microsoft.com/office/drawing/2014/main" id="{CA049254-B26C-453A-B8D6-61AF00A0BDF1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9">
            <a:extLst>
              <a:ext uri="{FF2B5EF4-FFF2-40B4-BE49-F238E27FC236}">
                <a16:creationId xmlns:a16="http://schemas.microsoft.com/office/drawing/2014/main" id="{E269134D-AF95-4C56-993B-F995D5780FE3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50">
            <a:extLst>
              <a:ext uri="{FF2B5EF4-FFF2-40B4-BE49-F238E27FC236}">
                <a16:creationId xmlns:a16="http://schemas.microsoft.com/office/drawing/2014/main" id="{A685CF47-A11A-4449-9935-212E7BC28EF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51">
            <a:extLst>
              <a:ext uri="{FF2B5EF4-FFF2-40B4-BE49-F238E27FC236}">
                <a16:creationId xmlns:a16="http://schemas.microsoft.com/office/drawing/2014/main" id="{6EE27EA8-FDC1-42EF-92D9-AD5B894F76C7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52">
            <a:extLst>
              <a:ext uri="{FF2B5EF4-FFF2-40B4-BE49-F238E27FC236}">
                <a16:creationId xmlns:a16="http://schemas.microsoft.com/office/drawing/2014/main" id="{F9EDD48A-A0A8-48FC-8689-0B10D98BF01D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3">
            <a:extLst>
              <a:ext uri="{FF2B5EF4-FFF2-40B4-BE49-F238E27FC236}">
                <a16:creationId xmlns:a16="http://schemas.microsoft.com/office/drawing/2014/main" id="{8034ED8F-E064-4CFE-9401-61DA2DD02DC5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4">
            <a:extLst>
              <a:ext uri="{FF2B5EF4-FFF2-40B4-BE49-F238E27FC236}">
                <a16:creationId xmlns:a16="http://schemas.microsoft.com/office/drawing/2014/main" id="{45E34452-8DA0-4891-9983-5FC5FFC70B01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5">
            <a:extLst>
              <a:ext uri="{FF2B5EF4-FFF2-40B4-BE49-F238E27FC236}">
                <a16:creationId xmlns:a16="http://schemas.microsoft.com/office/drawing/2014/main" id="{59F791A0-1D19-4D14-9243-30142BE4FC98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6">
            <a:extLst>
              <a:ext uri="{FF2B5EF4-FFF2-40B4-BE49-F238E27FC236}">
                <a16:creationId xmlns:a16="http://schemas.microsoft.com/office/drawing/2014/main" id="{72B71536-763E-49DA-A4DD-B55856530554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7">
            <a:extLst>
              <a:ext uri="{FF2B5EF4-FFF2-40B4-BE49-F238E27FC236}">
                <a16:creationId xmlns:a16="http://schemas.microsoft.com/office/drawing/2014/main" id="{893AEB2D-E6A9-41CE-9DED-E6E4DCD9A7CE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8">
            <a:extLst>
              <a:ext uri="{FF2B5EF4-FFF2-40B4-BE49-F238E27FC236}">
                <a16:creationId xmlns:a16="http://schemas.microsoft.com/office/drawing/2014/main" id="{864702B8-D351-41CE-96AE-D81C1B47519E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9">
            <a:extLst>
              <a:ext uri="{FF2B5EF4-FFF2-40B4-BE49-F238E27FC236}">
                <a16:creationId xmlns:a16="http://schemas.microsoft.com/office/drawing/2014/main" id="{03D60052-6B44-4480-9BBB-1FFD60EF41FC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60">
            <a:extLst>
              <a:ext uri="{FF2B5EF4-FFF2-40B4-BE49-F238E27FC236}">
                <a16:creationId xmlns:a16="http://schemas.microsoft.com/office/drawing/2014/main" id="{DA8BD72A-C335-4BBE-AACF-ADAFBDE69688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61">
            <a:extLst>
              <a:ext uri="{FF2B5EF4-FFF2-40B4-BE49-F238E27FC236}">
                <a16:creationId xmlns:a16="http://schemas.microsoft.com/office/drawing/2014/main" id="{A8F7B289-C939-454D-B7DD-59329BEF8139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62">
            <a:extLst>
              <a:ext uri="{FF2B5EF4-FFF2-40B4-BE49-F238E27FC236}">
                <a16:creationId xmlns:a16="http://schemas.microsoft.com/office/drawing/2014/main" id="{C3699D5D-4B47-4275-9509-A506560A170C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3">
            <a:extLst>
              <a:ext uri="{FF2B5EF4-FFF2-40B4-BE49-F238E27FC236}">
                <a16:creationId xmlns:a16="http://schemas.microsoft.com/office/drawing/2014/main" id="{2347E83A-E8C0-428F-96AF-798F3E8B6035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4">
            <a:extLst>
              <a:ext uri="{FF2B5EF4-FFF2-40B4-BE49-F238E27FC236}">
                <a16:creationId xmlns:a16="http://schemas.microsoft.com/office/drawing/2014/main" id="{6AC52971-7CC2-4068-BA38-8F7244D56280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5">
            <a:extLst>
              <a:ext uri="{FF2B5EF4-FFF2-40B4-BE49-F238E27FC236}">
                <a16:creationId xmlns:a16="http://schemas.microsoft.com/office/drawing/2014/main" id="{B7DC549C-8209-4920-A5F1-551355375674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6">
            <a:extLst>
              <a:ext uri="{FF2B5EF4-FFF2-40B4-BE49-F238E27FC236}">
                <a16:creationId xmlns:a16="http://schemas.microsoft.com/office/drawing/2014/main" id="{754C26B9-E675-4C13-BF10-7C0DD857681C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7">
            <a:extLst>
              <a:ext uri="{FF2B5EF4-FFF2-40B4-BE49-F238E27FC236}">
                <a16:creationId xmlns:a16="http://schemas.microsoft.com/office/drawing/2014/main" id="{F1B4822D-EA88-4446-924E-A9D759289D7E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8">
            <a:extLst>
              <a:ext uri="{FF2B5EF4-FFF2-40B4-BE49-F238E27FC236}">
                <a16:creationId xmlns:a16="http://schemas.microsoft.com/office/drawing/2014/main" id="{119883E4-E445-46F5-9759-6182F71A5DBA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9">
            <a:extLst>
              <a:ext uri="{FF2B5EF4-FFF2-40B4-BE49-F238E27FC236}">
                <a16:creationId xmlns:a16="http://schemas.microsoft.com/office/drawing/2014/main" id="{BDB9F21E-7365-4729-9DE4-F9EBED771382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70">
            <a:extLst>
              <a:ext uri="{FF2B5EF4-FFF2-40B4-BE49-F238E27FC236}">
                <a16:creationId xmlns:a16="http://schemas.microsoft.com/office/drawing/2014/main" id="{3A5A99BC-3E08-44E5-8068-6673A21A3CCB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71">
            <a:extLst>
              <a:ext uri="{FF2B5EF4-FFF2-40B4-BE49-F238E27FC236}">
                <a16:creationId xmlns:a16="http://schemas.microsoft.com/office/drawing/2014/main" id="{728F66A5-3E20-45CD-912F-4A0C7FFCA772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72">
            <a:extLst>
              <a:ext uri="{FF2B5EF4-FFF2-40B4-BE49-F238E27FC236}">
                <a16:creationId xmlns:a16="http://schemas.microsoft.com/office/drawing/2014/main" id="{AB1ACB65-197F-4C8F-BB7F-C5656805564E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3">
            <a:extLst>
              <a:ext uri="{FF2B5EF4-FFF2-40B4-BE49-F238E27FC236}">
                <a16:creationId xmlns:a16="http://schemas.microsoft.com/office/drawing/2014/main" id="{99924009-9922-440A-BF89-728F894BDAFE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4">
            <a:extLst>
              <a:ext uri="{FF2B5EF4-FFF2-40B4-BE49-F238E27FC236}">
                <a16:creationId xmlns:a16="http://schemas.microsoft.com/office/drawing/2014/main" id="{8F1F0E98-D630-4692-B8A8-154D7A2E131C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5">
            <a:extLst>
              <a:ext uri="{FF2B5EF4-FFF2-40B4-BE49-F238E27FC236}">
                <a16:creationId xmlns:a16="http://schemas.microsoft.com/office/drawing/2014/main" id="{036476E9-F67D-475F-AAB1-6D914FD9F82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6">
            <a:extLst>
              <a:ext uri="{FF2B5EF4-FFF2-40B4-BE49-F238E27FC236}">
                <a16:creationId xmlns:a16="http://schemas.microsoft.com/office/drawing/2014/main" id="{AD72E962-6CB1-4E47-B2AD-803744449FC3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7">
            <a:extLst>
              <a:ext uri="{FF2B5EF4-FFF2-40B4-BE49-F238E27FC236}">
                <a16:creationId xmlns:a16="http://schemas.microsoft.com/office/drawing/2014/main" id="{EE4331B3-0A9F-409B-B270-563731C24A67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8">
            <a:extLst>
              <a:ext uri="{FF2B5EF4-FFF2-40B4-BE49-F238E27FC236}">
                <a16:creationId xmlns:a16="http://schemas.microsoft.com/office/drawing/2014/main" id="{2B80B3BE-8EAB-4987-82FD-0BCD191B187A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9">
            <a:extLst>
              <a:ext uri="{FF2B5EF4-FFF2-40B4-BE49-F238E27FC236}">
                <a16:creationId xmlns:a16="http://schemas.microsoft.com/office/drawing/2014/main" id="{F8551958-1B96-4308-8513-BB8FA44A7E0E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80">
            <a:extLst>
              <a:ext uri="{FF2B5EF4-FFF2-40B4-BE49-F238E27FC236}">
                <a16:creationId xmlns:a16="http://schemas.microsoft.com/office/drawing/2014/main" id="{7F1A734A-66C0-4A75-AA0D-20427D26C316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81">
            <a:extLst>
              <a:ext uri="{FF2B5EF4-FFF2-40B4-BE49-F238E27FC236}">
                <a16:creationId xmlns:a16="http://schemas.microsoft.com/office/drawing/2014/main" id="{2DB2CF58-1F5A-4A3C-B6DF-2F9371524C88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82">
            <a:extLst>
              <a:ext uri="{FF2B5EF4-FFF2-40B4-BE49-F238E27FC236}">
                <a16:creationId xmlns:a16="http://schemas.microsoft.com/office/drawing/2014/main" id="{6DA77497-E907-445B-9C41-C3EFF9590DF8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3">
            <a:extLst>
              <a:ext uri="{FF2B5EF4-FFF2-40B4-BE49-F238E27FC236}">
                <a16:creationId xmlns:a16="http://schemas.microsoft.com/office/drawing/2014/main" id="{5BDE02FF-1413-4DBE-B808-811501658E19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4">
            <a:extLst>
              <a:ext uri="{FF2B5EF4-FFF2-40B4-BE49-F238E27FC236}">
                <a16:creationId xmlns:a16="http://schemas.microsoft.com/office/drawing/2014/main" id="{99FF064B-37A7-48BE-89E2-A3AEAA8F7637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5">
            <a:extLst>
              <a:ext uri="{FF2B5EF4-FFF2-40B4-BE49-F238E27FC236}">
                <a16:creationId xmlns:a16="http://schemas.microsoft.com/office/drawing/2014/main" id="{0D8B8F30-FC6D-4C32-8250-B1BBD23007C2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6">
            <a:extLst>
              <a:ext uri="{FF2B5EF4-FFF2-40B4-BE49-F238E27FC236}">
                <a16:creationId xmlns:a16="http://schemas.microsoft.com/office/drawing/2014/main" id="{06326749-AE34-4FEB-BB67-B3365FFB24FB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7">
            <a:extLst>
              <a:ext uri="{FF2B5EF4-FFF2-40B4-BE49-F238E27FC236}">
                <a16:creationId xmlns:a16="http://schemas.microsoft.com/office/drawing/2014/main" id="{93DE3C54-491B-485F-836D-F985970FAC07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8">
            <a:extLst>
              <a:ext uri="{FF2B5EF4-FFF2-40B4-BE49-F238E27FC236}">
                <a16:creationId xmlns:a16="http://schemas.microsoft.com/office/drawing/2014/main" id="{6F97C035-2E28-438E-B320-DAD31B7A3596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9">
            <a:extLst>
              <a:ext uri="{FF2B5EF4-FFF2-40B4-BE49-F238E27FC236}">
                <a16:creationId xmlns:a16="http://schemas.microsoft.com/office/drawing/2014/main" id="{4904E2B2-9F21-47B5-98D9-B3BCF4163403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90">
            <a:extLst>
              <a:ext uri="{FF2B5EF4-FFF2-40B4-BE49-F238E27FC236}">
                <a16:creationId xmlns:a16="http://schemas.microsoft.com/office/drawing/2014/main" id="{279041E5-4637-4A3F-BBA2-926F439C2794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91">
            <a:extLst>
              <a:ext uri="{FF2B5EF4-FFF2-40B4-BE49-F238E27FC236}">
                <a16:creationId xmlns:a16="http://schemas.microsoft.com/office/drawing/2014/main" id="{7467EC46-ECDA-4A18-9625-3D3F08435400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92">
            <a:extLst>
              <a:ext uri="{FF2B5EF4-FFF2-40B4-BE49-F238E27FC236}">
                <a16:creationId xmlns:a16="http://schemas.microsoft.com/office/drawing/2014/main" id="{1D18AC86-DDCD-40FA-845B-0E99593CC16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3">
            <a:extLst>
              <a:ext uri="{FF2B5EF4-FFF2-40B4-BE49-F238E27FC236}">
                <a16:creationId xmlns:a16="http://schemas.microsoft.com/office/drawing/2014/main" id="{303EB3EB-94FC-41F0-99D8-BC1546545DA2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4">
            <a:extLst>
              <a:ext uri="{FF2B5EF4-FFF2-40B4-BE49-F238E27FC236}">
                <a16:creationId xmlns:a16="http://schemas.microsoft.com/office/drawing/2014/main" id="{CA7D4D5D-9CDB-454A-B3D4-4F244D9F24E7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5">
            <a:extLst>
              <a:ext uri="{FF2B5EF4-FFF2-40B4-BE49-F238E27FC236}">
                <a16:creationId xmlns:a16="http://schemas.microsoft.com/office/drawing/2014/main" id="{9E694AA7-7DBF-4049-B753-17017680CB0D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6">
            <a:extLst>
              <a:ext uri="{FF2B5EF4-FFF2-40B4-BE49-F238E27FC236}">
                <a16:creationId xmlns:a16="http://schemas.microsoft.com/office/drawing/2014/main" id="{074AAA99-1CF7-4B82-B929-58F1869C8521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7">
            <a:extLst>
              <a:ext uri="{FF2B5EF4-FFF2-40B4-BE49-F238E27FC236}">
                <a16:creationId xmlns:a16="http://schemas.microsoft.com/office/drawing/2014/main" id="{739C9144-5A75-4B3D-8DB8-F77098009B8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8">
            <a:extLst>
              <a:ext uri="{FF2B5EF4-FFF2-40B4-BE49-F238E27FC236}">
                <a16:creationId xmlns:a16="http://schemas.microsoft.com/office/drawing/2014/main" id="{7C19AED6-D015-47DF-B88B-E527854D8F33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9">
            <a:extLst>
              <a:ext uri="{FF2B5EF4-FFF2-40B4-BE49-F238E27FC236}">
                <a16:creationId xmlns:a16="http://schemas.microsoft.com/office/drawing/2014/main" id="{DE5044C2-2C0E-4260-BFF6-7BB2883BAE6D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100">
            <a:extLst>
              <a:ext uri="{FF2B5EF4-FFF2-40B4-BE49-F238E27FC236}">
                <a16:creationId xmlns:a16="http://schemas.microsoft.com/office/drawing/2014/main" id="{8FDCC3EB-911C-49B5-9270-46D76A63D6BD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101">
            <a:extLst>
              <a:ext uri="{FF2B5EF4-FFF2-40B4-BE49-F238E27FC236}">
                <a16:creationId xmlns:a16="http://schemas.microsoft.com/office/drawing/2014/main" id="{BD05E3B5-419F-472A-A491-22834F74313A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102">
            <a:extLst>
              <a:ext uri="{FF2B5EF4-FFF2-40B4-BE49-F238E27FC236}">
                <a16:creationId xmlns:a16="http://schemas.microsoft.com/office/drawing/2014/main" id="{6E808E9F-D5C6-4C74-AE9B-EFBFC772527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3">
            <a:extLst>
              <a:ext uri="{FF2B5EF4-FFF2-40B4-BE49-F238E27FC236}">
                <a16:creationId xmlns:a16="http://schemas.microsoft.com/office/drawing/2014/main" id="{4F36B193-BEF1-4D9E-BB46-22745358BCCA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4">
            <a:extLst>
              <a:ext uri="{FF2B5EF4-FFF2-40B4-BE49-F238E27FC236}">
                <a16:creationId xmlns:a16="http://schemas.microsoft.com/office/drawing/2014/main" id="{CB3E41DC-F9AB-44D7-A773-02C844BB061A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5">
            <a:extLst>
              <a:ext uri="{FF2B5EF4-FFF2-40B4-BE49-F238E27FC236}">
                <a16:creationId xmlns:a16="http://schemas.microsoft.com/office/drawing/2014/main" id="{190416FE-34A1-493A-B20D-90E6A635D8F2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6">
            <a:extLst>
              <a:ext uri="{FF2B5EF4-FFF2-40B4-BE49-F238E27FC236}">
                <a16:creationId xmlns:a16="http://schemas.microsoft.com/office/drawing/2014/main" id="{EA1489F8-5C09-4759-B38B-B3BED27CDE9F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7">
            <a:extLst>
              <a:ext uri="{FF2B5EF4-FFF2-40B4-BE49-F238E27FC236}">
                <a16:creationId xmlns:a16="http://schemas.microsoft.com/office/drawing/2014/main" id="{D0BD9E7F-8BBE-4D2F-A08F-F855220B7912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01">
            <a:extLst>
              <a:ext uri="{FF2B5EF4-FFF2-40B4-BE49-F238E27FC236}">
                <a16:creationId xmlns:a16="http://schemas.microsoft.com/office/drawing/2014/main" id="{B0E5CADA-1B24-4168-B3D0-DF6D4C3DE0AD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9">
            <a:extLst>
              <a:ext uri="{FF2B5EF4-FFF2-40B4-BE49-F238E27FC236}">
                <a16:creationId xmlns:a16="http://schemas.microsoft.com/office/drawing/2014/main" id="{E8C5F1B6-77E2-4504-BC3E-27598620A6A7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10">
            <a:extLst>
              <a:ext uri="{FF2B5EF4-FFF2-40B4-BE49-F238E27FC236}">
                <a16:creationId xmlns:a16="http://schemas.microsoft.com/office/drawing/2014/main" id="{01016DC2-A4DA-4017-871B-7FE64320FC47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11">
            <a:extLst>
              <a:ext uri="{FF2B5EF4-FFF2-40B4-BE49-F238E27FC236}">
                <a16:creationId xmlns:a16="http://schemas.microsoft.com/office/drawing/2014/main" id="{48F540DC-F829-4D5B-AF09-5099F69FD82E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12">
            <a:extLst>
              <a:ext uri="{FF2B5EF4-FFF2-40B4-BE49-F238E27FC236}">
                <a16:creationId xmlns:a16="http://schemas.microsoft.com/office/drawing/2014/main" id="{261D0F04-73FF-414A-B96D-6DF95BE63DC6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3">
            <a:extLst>
              <a:ext uri="{FF2B5EF4-FFF2-40B4-BE49-F238E27FC236}">
                <a16:creationId xmlns:a16="http://schemas.microsoft.com/office/drawing/2014/main" id="{5DDFCE37-1217-4638-9241-3285303F42D7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4">
            <a:extLst>
              <a:ext uri="{FF2B5EF4-FFF2-40B4-BE49-F238E27FC236}">
                <a16:creationId xmlns:a16="http://schemas.microsoft.com/office/drawing/2014/main" id="{C6B75F03-03EE-437E-8C75-38C37DD8709B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5">
            <a:extLst>
              <a:ext uri="{FF2B5EF4-FFF2-40B4-BE49-F238E27FC236}">
                <a16:creationId xmlns:a16="http://schemas.microsoft.com/office/drawing/2014/main" id="{6291B1D7-29EA-4FB8-8661-05690C742E14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6">
            <a:extLst>
              <a:ext uri="{FF2B5EF4-FFF2-40B4-BE49-F238E27FC236}">
                <a16:creationId xmlns:a16="http://schemas.microsoft.com/office/drawing/2014/main" id="{FDDF4874-F102-41AD-A92B-AF67FD51F524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7">
            <a:extLst>
              <a:ext uri="{FF2B5EF4-FFF2-40B4-BE49-F238E27FC236}">
                <a16:creationId xmlns:a16="http://schemas.microsoft.com/office/drawing/2014/main" id="{E3937CAA-6306-4BF2-9A6D-4556C4CF3E82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8">
            <a:extLst>
              <a:ext uri="{FF2B5EF4-FFF2-40B4-BE49-F238E27FC236}">
                <a16:creationId xmlns:a16="http://schemas.microsoft.com/office/drawing/2014/main" id="{CEE08FFA-687D-4ED0-BC9D-C52B4EC13819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9">
            <a:extLst>
              <a:ext uri="{FF2B5EF4-FFF2-40B4-BE49-F238E27FC236}">
                <a16:creationId xmlns:a16="http://schemas.microsoft.com/office/drawing/2014/main" id="{E4F1785D-430F-4940-879B-4F6955AB1A2D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20">
            <a:extLst>
              <a:ext uri="{FF2B5EF4-FFF2-40B4-BE49-F238E27FC236}">
                <a16:creationId xmlns:a16="http://schemas.microsoft.com/office/drawing/2014/main" id="{1A0EF1FC-F622-4FB5-9CBD-AEC50F8FB289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21">
            <a:extLst>
              <a:ext uri="{FF2B5EF4-FFF2-40B4-BE49-F238E27FC236}">
                <a16:creationId xmlns:a16="http://schemas.microsoft.com/office/drawing/2014/main" id="{636BAF8A-887A-4BB5-B7D0-7111C7EB7514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22">
            <a:extLst>
              <a:ext uri="{FF2B5EF4-FFF2-40B4-BE49-F238E27FC236}">
                <a16:creationId xmlns:a16="http://schemas.microsoft.com/office/drawing/2014/main" id="{B925529C-CC1F-4CB0-A719-2F9C269A00EF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3">
            <a:extLst>
              <a:ext uri="{FF2B5EF4-FFF2-40B4-BE49-F238E27FC236}">
                <a16:creationId xmlns:a16="http://schemas.microsoft.com/office/drawing/2014/main" id="{A73C1932-81C4-45B1-A79E-19DC429CEC09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4">
            <a:extLst>
              <a:ext uri="{FF2B5EF4-FFF2-40B4-BE49-F238E27FC236}">
                <a16:creationId xmlns:a16="http://schemas.microsoft.com/office/drawing/2014/main" id="{F7703EF6-7DF0-4703-AA96-372B41C865E2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5">
            <a:extLst>
              <a:ext uri="{FF2B5EF4-FFF2-40B4-BE49-F238E27FC236}">
                <a16:creationId xmlns:a16="http://schemas.microsoft.com/office/drawing/2014/main" id="{987BE31C-156B-4344-BCEB-4BCCFFCE61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6">
            <a:extLst>
              <a:ext uri="{FF2B5EF4-FFF2-40B4-BE49-F238E27FC236}">
                <a16:creationId xmlns:a16="http://schemas.microsoft.com/office/drawing/2014/main" id="{02649251-DFE5-4F92-8121-835F6EFA3E54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7">
            <a:extLst>
              <a:ext uri="{FF2B5EF4-FFF2-40B4-BE49-F238E27FC236}">
                <a16:creationId xmlns:a16="http://schemas.microsoft.com/office/drawing/2014/main" id="{6617D0E8-0C96-47C2-BE6E-5FCD4A7428FE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8">
            <a:extLst>
              <a:ext uri="{FF2B5EF4-FFF2-40B4-BE49-F238E27FC236}">
                <a16:creationId xmlns:a16="http://schemas.microsoft.com/office/drawing/2014/main" id="{D6B6F233-D9FC-4DBF-9FCC-E14A016190AA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9">
            <a:extLst>
              <a:ext uri="{FF2B5EF4-FFF2-40B4-BE49-F238E27FC236}">
                <a16:creationId xmlns:a16="http://schemas.microsoft.com/office/drawing/2014/main" id="{96F11141-854C-402A-8E45-B8D82C442276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30">
            <a:extLst>
              <a:ext uri="{FF2B5EF4-FFF2-40B4-BE49-F238E27FC236}">
                <a16:creationId xmlns:a16="http://schemas.microsoft.com/office/drawing/2014/main" id="{F08E104B-640C-40D6-B5A5-E4308685F63C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31">
            <a:extLst>
              <a:ext uri="{FF2B5EF4-FFF2-40B4-BE49-F238E27FC236}">
                <a16:creationId xmlns:a16="http://schemas.microsoft.com/office/drawing/2014/main" id="{71DF1496-1F97-4488-B9DC-6144581CD297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32">
            <a:extLst>
              <a:ext uri="{FF2B5EF4-FFF2-40B4-BE49-F238E27FC236}">
                <a16:creationId xmlns:a16="http://schemas.microsoft.com/office/drawing/2014/main" id="{76A05C23-693E-4353-A5B7-9D46B78E91EB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3">
            <a:extLst>
              <a:ext uri="{FF2B5EF4-FFF2-40B4-BE49-F238E27FC236}">
                <a16:creationId xmlns:a16="http://schemas.microsoft.com/office/drawing/2014/main" id="{38A7AAD5-4B97-492D-833D-873D2A84BA0D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4">
            <a:extLst>
              <a:ext uri="{FF2B5EF4-FFF2-40B4-BE49-F238E27FC236}">
                <a16:creationId xmlns:a16="http://schemas.microsoft.com/office/drawing/2014/main" id="{BCC769C7-92A8-4ECB-9781-4F119C43BFC6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5">
            <a:extLst>
              <a:ext uri="{FF2B5EF4-FFF2-40B4-BE49-F238E27FC236}">
                <a16:creationId xmlns:a16="http://schemas.microsoft.com/office/drawing/2014/main" id="{D7C7E61F-43D8-4037-9C36-D5867F6DC7B8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6">
            <a:extLst>
              <a:ext uri="{FF2B5EF4-FFF2-40B4-BE49-F238E27FC236}">
                <a16:creationId xmlns:a16="http://schemas.microsoft.com/office/drawing/2014/main" id="{16B6A099-3DE2-46D3-A5E9-93C2DE64BF85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7">
            <a:extLst>
              <a:ext uri="{FF2B5EF4-FFF2-40B4-BE49-F238E27FC236}">
                <a16:creationId xmlns:a16="http://schemas.microsoft.com/office/drawing/2014/main" id="{C5A237A2-D5B5-42EA-A3B7-6DB3E93F1EFE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8">
            <a:extLst>
              <a:ext uri="{FF2B5EF4-FFF2-40B4-BE49-F238E27FC236}">
                <a16:creationId xmlns:a16="http://schemas.microsoft.com/office/drawing/2014/main" id="{A1027BE3-00C1-49DE-941A-5434429F3071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9">
            <a:extLst>
              <a:ext uri="{FF2B5EF4-FFF2-40B4-BE49-F238E27FC236}">
                <a16:creationId xmlns:a16="http://schemas.microsoft.com/office/drawing/2014/main" id="{51E06D6B-7AFF-4FAF-94B6-49654ED588B6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40">
            <a:extLst>
              <a:ext uri="{FF2B5EF4-FFF2-40B4-BE49-F238E27FC236}">
                <a16:creationId xmlns:a16="http://schemas.microsoft.com/office/drawing/2014/main" id="{F71A3193-B025-40E6-941C-CE5C4FAD04F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41">
            <a:extLst>
              <a:ext uri="{FF2B5EF4-FFF2-40B4-BE49-F238E27FC236}">
                <a16:creationId xmlns:a16="http://schemas.microsoft.com/office/drawing/2014/main" id="{65FBDA5F-EFAB-4875-B67B-AD82594F236B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42">
            <a:extLst>
              <a:ext uri="{FF2B5EF4-FFF2-40B4-BE49-F238E27FC236}">
                <a16:creationId xmlns:a16="http://schemas.microsoft.com/office/drawing/2014/main" id="{0BF8E14D-30B4-496D-81D0-1A355A3333FF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3">
            <a:extLst>
              <a:ext uri="{FF2B5EF4-FFF2-40B4-BE49-F238E27FC236}">
                <a16:creationId xmlns:a16="http://schemas.microsoft.com/office/drawing/2014/main" id="{E9E357F6-3B21-412F-A229-3A8A7B39ECDB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4">
            <a:extLst>
              <a:ext uri="{FF2B5EF4-FFF2-40B4-BE49-F238E27FC236}">
                <a16:creationId xmlns:a16="http://schemas.microsoft.com/office/drawing/2014/main" id="{322F62F7-1293-4388-A3D8-D62FB1AE8136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5">
            <a:extLst>
              <a:ext uri="{FF2B5EF4-FFF2-40B4-BE49-F238E27FC236}">
                <a16:creationId xmlns:a16="http://schemas.microsoft.com/office/drawing/2014/main" id="{BBF47EAF-4E9E-4EB6-BAB3-6AB66A02F41C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6">
            <a:extLst>
              <a:ext uri="{FF2B5EF4-FFF2-40B4-BE49-F238E27FC236}">
                <a16:creationId xmlns:a16="http://schemas.microsoft.com/office/drawing/2014/main" id="{786AC3D3-9B11-41F0-A51B-50D8D4639FF0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7">
            <a:extLst>
              <a:ext uri="{FF2B5EF4-FFF2-40B4-BE49-F238E27FC236}">
                <a16:creationId xmlns:a16="http://schemas.microsoft.com/office/drawing/2014/main" id="{16F7D631-9ACC-493E-A1F6-E52862AC0788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8">
            <a:extLst>
              <a:ext uri="{FF2B5EF4-FFF2-40B4-BE49-F238E27FC236}">
                <a16:creationId xmlns:a16="http://schemas.microsoft.com/office/drawing/2014/main" id="{82062AF1-EC66-496A-8C9F-DC46FD15A033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9">
            <a:extLst>
              <a:ext uri="{FF2B5EF4-FFF2-40B4-BE49-F238E27FC236}">
                <a16:creationId xmlns:a16="http://schemas.microsoft.com/office/drawing/2014/main" id="{BAA46940-DB0D-4022-869D-D01262B87DF8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50">
            <a:extLst>
              <a:ext uri="{FF2B5EF4-FFF2-40B4-BE49-F238E27FC236}">
                <a16:creationId xmlns:a16="http://schemas.microsoft.com/office/drawing/2014/main" id="{E1A5AD15-ECF7-4CB6-82E0-0BFB4815F054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51">
            <a:extLst>
              <a:ext uri="{FF2B5EF4-FFF2-40B4-BE49-F238E27FC236}">
                <a16:creationId xmlns:a16="http://schemas.microsoft.com/office/drawing/2014/main" id="{51F635B4-BABA-4BCA-A9DF-50A9B434C291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52">
            <a:extLst>
              <a:ext uri="{FF2B5EF4-FFF2-40B4-BE49-F238E27FC236}">
                <a16:creationId xmlns:a16="http://schemas.microsoft.com/office/drawing/2014/main" id="{3C29EA90-F2B6-4120-A02A-F5A3405A7F42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3">
            <a:extLst>
              <a:ext uri="{FF2B5EF4-FFF2-40B4-BE49-F238E27FC236}">
                <a16:creationId xmlns:a16="http://schemas.microsoft.com/office/drawing/2014/main" id="{8E93A250-966D-4D2A-AA68-AF8366F5491A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4">
            <a:extLst>
              <a:ext uri="{FF2B5EF4-FFF2-40B4-BE49-F238E27FC236}">
                <a16:creationId xmlns:a16="http://schemas.microsoft.com/office/drawing/2014/main" id="{95170AE4-4E68-41CE-8075-26D8662AAACB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5">
            <a:extLst>
              <a:ext uri="{FF2B5EF4-FFF2-40B4-BE49-F238E27FC236}">
                <a16:creationId xmlns:a16="http://schemas.microsoft.com/office/drawing/2014/main" id="{6B4286F4-E8CA-4399-A0CB-9076CFCA751B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6">
            <a:extLst>
              <a:ext uri="{FF2B5EF4-FFF2-40B4-BE49-F238E27FC236}">
                <a16:creationId xmlns:a16="http://schemas.microsoft.com/office/drawing/2014/main" id="{269DF42F-16B9-4771-83DA-8121AD9BE66D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7">
            <a:extLst>
              <a:ext uri="{FF2B5EF4-FFF2-40B4-BE49-F238E27FC236}">
                <a16:creationId xmlns:a16="http://schemas.microsoft.com/office/drawing/2014/main" id="{BFFD550D-0B94-4DB4-93AF-3590D0C5F4A9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8">
            <a:extLst>
              <a:ext uri="{FF2B5EF4-FFF2-40B4-BE49-F238E27FC236}">
                <a16:creationId xmlns:a16="http://schemas.microsoft.com/office/drawing/2014/main" id="{037C84D6-8FD7-43D4-AF82-ADC43B2AB8D3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002">
            <a:extLst>
              <a:ext uri="{FF2B5EF4-FFF2-40B4-BE49-F238E27FC236}">
                <a16:creationId xmlns:a16="http://schemas.microsoft.com/office/drawing/2014/main" id="{7C1E41BC-F7F2-4817-8973-A81CBBDA92DD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003">
            <a:extLst>
              <a:ext uri="{FF2B5EF4-FFF2-40B4-BE49-F238E27FC236}">
                <a16:creationId xmlns:a16="http://schemas.microsoft.com/office/drawing/2014/main" id="{C4A99268-1E20-4645-9F2B-85CAF19ACB7E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004">
            <a:extLst>
              <a:ext uri="{FF2B5EF4-FFF2-40B4-BE49-F238E27FC236}">
                <a16:creationId xmlns:a16="http://schemas.microsoft.com/office/drawing/2014/main" id="{58665194-E658-491F-9FD2-C8CBF8058923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5">
            <a:extLst>
              <a:ext uri="{FF2B5EF4-FFF2-40B4-BE49-F238E27FC236}">
                <a16:creationId xmlns:a16="http://schemas.microsoft.com/office/drawing/2014/main" id="{139D6204-5CCA-47ED-8342-595EF3718B15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6">
            <a:extLst>
              <a:ext uri="{FF2B5EF4-FFF2-40B4-BE49-F238E27FC236}">
                <a16:creationId xmlns:a16="http://schemas.microsoft.com/office/drawing/2014/main" id="{37EC3FAD-0908-47F8-B4AF-2BB8339C24DF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7">
            <a:extLst>
              <a:ext uri="{FF2B5EF4-FFF2-40B4-BE49-F238E27FC236}">
                <a16:creationId xmlns:a16="http://schemas.microsoft.com/office/drawing/2014/main" id="{05D95B22-5092-4993-8BDE-EDBDDAB65C6C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8">
            <a:extLst>
              <a:ext uri="{FF2B5EF4-FFF2-40B4-BE49-F238E27FC236}">
                <a16:creationId xmlns:a16="http://schemas.microsoft.com/office/drawing/2014/main" id="{87CB947F-8C61-4A57-86DF-005E616A9F6A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9">
            <a:extLst>
              <a:ext uri="{FF2B5EF4-FFF2-40B4-BE49-F238E27FC236}">
                <a16:creationId xmlns:a16="http://schemas.microsoft.com/office/drawing/2014/main" id="{D83A4EED-2083-41E9-AF1B-E1B11BFEAF05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10">
            <a:extLst>
              <a:ext uri="{FF2B5EF4-FFF2-40B4-BE49-F238E27FC236}">
                <a16:creationId xmlns:a16="http://schemas.microsoft.com/office/drawing/2014/main" id="{822FCC39-F44B-44E5-9095-A964B740E7EF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11">
            <a:extLst>
              <a:ext uri="{FF2B5EF4-FFF2-40B4-BE49-F238E27FC236}">
                <a16:creationId xmlns:a16="http://schemas.microsoft.com/office/drawing/2014/main" id="{523C678D-BF0A-4D29-B25C-9034D5E34BD6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69">
            <a:extLst>
              <a:ext uri="{FF2B5EF4-FFF2-40B4-BE49-F238E27FC236}">
                <a16:creationId xmlns:a16="http://schemas.microsoft.com/office/drawing/2014/main" id="{87FA94C2-2F32-4407-85FA-4AFC3D8859BA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2">
            <a:extLst>
              <a:ext uri="{FF2B5EF4-FFF2-40B4-BE49-F238E27FC236}">
                <a16:creationId xmlns:a16="http://schemas.microsoft.com/office/drawing/2014/main" id="{1F35D920-7680-478E-B502-E17338ED3907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71">
            <a:extLst>
              <a:ext uri="{FF2B5EF4-FFF2-40B4-BE49-F238E27FC236}">
                <a16:creationId xmlns:a16="http://schemas.microsoft.com/office/drawing/2014/main" id="{E4DF4968-E0E0-44DF-BD1A-E876389FD2F0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72">
            <a:extLst>
              <a:ext uri="{FF2B5EF4-FFF2-40B4-BE49-F238E27FC236}">
                <a16:creationId xmlns:a16="http://schemas.microsoft.com/office/drawing/2014/main" id="{EE959972-0F9E-431B-BB7F-907337D985CB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3">
            <a:extLst>
              <a:ext uri="{FF2B5EF4-FFF2-40B4-BE49-F238E27FC236}">
                <a16:creationId xmlns:a16="http://schemas.microsoft.com/office/drawing/2014/main" id="{F72B8D04-FACA-4AD3-AE50-D0F03279DE1B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4">
            <a:extLst>
              <a:ext uri="{FF2B5EF4-FFF2-40B4-BE49-F238E27FC236}">
                <a16:creationId xmlns:a16="http://schemas.microsoft.com/office/drawing/2014/main" id="{CFB33B30-34CB-4653-A3FC-F5926F6BE22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5">
            <a:extLst>
              <a:ext uri="{FF2B5EF4-FFF2-40B4-BE49-F238E27FC236}">
                <a16:creationId xmlns:a16="http://schemas.microsoft.com/office/drawing/2014/main" id="{28A6A052-9642-4485-971B-49952EC7E324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76">
            <a:extLst>
              <a:ext uri="{FF2B5EF4-FFF2-40B4-BE49-F238E27FC236}">
                <a16:creationId xmlns:a16="http://schemas.microsoft.com/office/drawing/2014/main" id="{9E67450C-84A8-43B8-91EA-5994A32DEF35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7">
            <a:extLst>
              <a:ext uri="{FF2B5EF4-FFF2-40B4-BE49-F238E27FC236}">
                <a16:creationId xmlns:a16="http://schemas.microsoft.com/office/drawing/2014/main" id="{457DBB28-C8F3-4DDF-9C91-8A69A122FCB0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8">
            <a:extLst>
              <a:ext uri="{FF2B5EF4-FFF2-40B4-BE49-F238E27FC236}">
                <a16:creationId xmlns:a16="http://schemas.microsoft.com/office/drawing/2014/main" id="{2FCDA7AC-A96E-4733-8E7D-17ECEE0CF914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9">
            <a:extLst>
              <a:ext uri="{FF2B5EF4-FFF2-40B4-BE49-F238E27FC236}">
                <a16:creationId xmlns:a16="http://schemas.microsoft.com/office/drawing/2014/main" id="{0B27AC96-14A9-43D5-9464-64F94C4B3195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80">
            <a:extLst>
              <a:ext uri="{FF2B5EF4-FFF2-40B4-BE49-F238E27FC236}">
                <a16:creationId xmlns:a16="http://schemas.microsoft.com/office/drawing/2014/main" id="{8254DC52-54D4-4E50-985E-7F6B500ECA34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81">
            <a:extLst>
              <a:ext uri="{FF2B5EF4-FFF2-40B4-BE49-F238E27FC236}">
                <a16:creationId xmlns:a16="http://schemas.microsoft.com/office/drawing/2014/main" id="{661800B5-BFF4-4153-B82A-39DF9AD0067B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82">
            <a:extLst>
              <a:ext uri="{FF2B5EF4-FFF2-40B4-BE49-F238E27FC236}">
                <a16:creationId xmlns:a16="http://schemas.microsoft.com/office/drawing/2014/main" id="{3EE2B3FC-5C66-4124-946E-C5F704DF6269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3">
            <a:extLst>
              <a:ext uri="{FF2B5EF4-FFF2-40B4-BE49-F238E27FC236}">
                <a16:creationId xmlns:a16="http://schemas.microsoft.com/office/drawing/2014/main" id="{CC112694-7E6D-40F5-85DE-4B1414B3CEC1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4">
            <a:extLst>
              <a:ext uri="{FF2B5EF4-FFF2-40B4-BE49-F238E27FC236}">
                <a16:creationId xmlns:a16="http://schemas.microsoft.com/office/drawing/2014/main" id="{935D42E5-D3F3-4D5E-B8A9-2CDDB56C19E0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5">
            <a:extLst>
              <a:ext uri="{FF2B5EF4-FFF2-40B4-BE49-F238E27FC236}">
                <a16:creationId xmlns:a16="http://schemas.microsoft.com/office/drawing/2014/main" id="{050EE342-F5D5-48FE-9CE5-43DA72FBB3C1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6">
            <a:extLst>
              <a:ext uri="{FF2B5EF4-FFF2-40B4-BE49-F238E27FC236}">
                <a16:creationId xmlns:a16="http://schemas.microsoft.com/office/drawing/2014/main" id="{350F0786-431D-430A-B98F-A79D4AE221C2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7">
            <a:extLst>
              <a:ext uri="{FF2B5EF4-FFF2-40B4-BE49-F238E27FC236}">
                <a16:creationId xmlns:a16="http://schemas.microsoft.com/office/drawing/2014/main" id="{A8BCF6BB-DFBA-47B2-A367-B11253E9EB0A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8">
            <a:extLst>
              <a:ext uri="{FF2B5EF4-FFF2-40B4-BE49-F238E27FC236}">
                <a16:creationId xmlns:a16="http://schemas.microsoft.com/office/drawing/2014/main" id="{28845257-8461-4A80-920A-EA3B5F8C7E95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9">
            <a:extLst>
              <a:ext uri="{FF2B5EF4-FFF2-40B4-BE49-F238E27FC236}">
                <a16:creationId xmlns:a16="http://schemas.microsoft.com/office/drawing/2014/main" id="{A8740D7C-783B-4418-9507-FCF316A680F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90">
            <a:extLst>
              <a:ext uri="{FF2B5EF4-FFF2-40B4-BE49-F238E27FC236}">
                <a16:creationId xmlns:a16="http://schemas.microsoft.com/office/drawing/2014/main" id="{E29205B3-5DB7-4793-A2E0-F92EFBF84370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91">
            <a:extLst>
              <a:ext uri="{FF2B5EF4-FFF2-40B4-BE49-F238E27FC236}">
                <a16:creationId xmlns:a16="http://schemas.microsoft.com/office/drawing/2014/main" id="{FDC28209-70DD-4962-92B8-7A6361952478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92">
            <a:extLst>
              <a:ext uri="{FF2B5EF4-FFF2-40B4-BE49-F238E27FC236}">
                <a16:creationId xmlns:a16="http://schemas.microsoft.com/office/drawing/2014/main" id="{C852EDAA-196B-4C0F-ABFB-C80B8F816461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3">
            <a:extLst>
              <a:ext uri="{FF2B5EF4-FFF2-40B4-BE49-F238E27FC236}">
                <a16:creationId xmlns:a16="http://schemas.microsoft.com/office/drawing/2014/main" id="{5F82696B-EE30-4CC6-BD09-2EA69C75FCBB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4">
            <a:extLst>
              <a:ext uri="{FF2B5EF4-FFF2-40B4-BE49-F238E27FC236}">
                <a16:creationId xmlns:a16="http://schemas.microsoft.com/office/drawing/2014/main" id="{FB43D99F-9AB9-4E25-960B-CEC4921C7BF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5">
            <a:extLst>
              <a:ext uri="{FF2B5EF4-FFF2-40B4-BE49-F238E27FC236}">
                <a16:creationId xmlns:a16="http://schemas.microsoft.com/office/drawing/2014/main" id="{10FC05DD-D4B1-44D3-A02F-FF171D29EDA7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6">
            <a:extLst>
              <a:ext uri="{FF2B5EF4-FFF2-40B4-BE49-F238E27FC236}">
                <a16:creationId xmlns:a16="http://schemas.microsoft.com/office/drawing/2014/main" id="{9EA79EA2-8E18-4918-8CAC-9B261B64060F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7">
            <a:extLst>
              <a:ext uri="{FF2B5EF4-FFF2-40B4-BE49-F238E27FC236}">
                <a16:creationId xmlns:a16="http://schemas.microsoft.com/office/drawing/2014/main" id="{D65B44D9-E05C-4215-A781-8597032F584D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8">
            <a:extLst>
              <a:ext uri="{FF2B5EF4-FFF2-40B4-BE49-F238E27FC236}">
                <a16:creationId xmlns:a16="http://schemas.microsoft.com/office/drawing/2014/main" id="{1C510904-B473-47B4-BC48-CC358E47648B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9">
            <a:extLst>
              <a:ext uri="{FF2B5EF4-FFF2-40B4-BE49-F238E27FC236}">
                <a16:creationId xmlns:a16="http://schemas.microsoft.com/office/drawing/2014/main" id="{D84E384D-A3AC-4EE1-9AC1-C8610842BF22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200">
            <a:extLst>
              <a:ext uri="{FF2B5EF4-FFF2-40B4-BE49-F238E27FC236}">
                <a16:creationId xmlns:a16="http://schemas.microsoft.com/office/drawing/2014/main" id="{DB05E5E9-F5BB-47DA-82F5-88A4F4C75957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201">
            <a:extLst>
              <a:ext uri="{FF2B5EF4-FFF2-40B4-BE49-F238E27FC236}">
                <a16:creationId xmlns:a16="http://schemas.microsoft.com/office/drawing/2014/main" id="{716ABD8B-7F2F-430E-A016-CA2916E61BBD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202">
            <a:extLst>
              <a:ext uri="{FF2B5EF4-FFF2-40B4-BE49-F238E27FC236}">
                <a16:creationId xmlns:a16="http://schemas.microsoft.com/office/drawing/2014/main" id="{C0F88025-CD8A-4F27-B217-960D6331777B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3">
            <a:extLst>
              <a:ext uri="{FF2B5EF4-FFF2-40B4-BE49-F238E27FC236}">
                <a16:creationId xmlns:a16="http://schemas.microsoft.com/office/drawing/2014/main" id="{94D0365E-1C4B-4B36-B031-69C92C2488A3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4">
            <a:extLst>
              <a:ext uri="{FF2B5EF4-FFF2-40B4-BE49-F238E27FC236}">
                <a16:creationId xmlns:a16="http://schemas.microsoft.com/office/drawing/2014/main" id="{5D8795C9-3E64-4D1A-A936-4BBD040281F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5">
            <a:extLst>
              <a:ext uri="{FF2B5EF4-FFF2-40B4-BE49-F238E27FC236}">
                <a16:creationId xmlns:a16="http://schemas.microsoft.com/office/drawing/2014/main" id="{B6DEDA28-BF9D-43F8-A251-328A5B198E91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6">
            <a:extLst>
              <a:ext uri="{FF2B5EF4-FFF2-40B4-BE49-F238E27FC236}">
                <a16:creationId xmlns:a16="http://schemas.microsoft.com/office/drawing/2014/main" id="{2D4A8319-9581-47C1-887E-23A0859E48B9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Rectangle 1112">
            <a:extLst>
              <a:ext uri="{FF2B5EF4-FFF2-40B4-BE49-F238E27FC236}">
                <a16:creationId xmlns:a16="http://schemas.microsoft.com/office/drawing/2014/main" id="{F5E41C36-1A45-4F5E-AE0B-FB316241914B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0:H47"/>
  <sheetViews>
    <sheetView tabSelected="1" topLeftCell="A17" workbookViewId="0">
      <selection sqref="A1:F47"/>
    </sheetView>
  </sheetViews>
  <sheetFormatPr baseColWidth="10" defaultColWidth="11.42578125" defaultRowHeight="15" x14ac:dyDescent="0.25"/>
  <cols>
    <col min="1" max="1" width="4" customWidth="1"/>
    <col min="2" max="2" width="34.140625" customWidth="1"/>
    <col min="3" max="3" width="17" customWidth="1"/>
    <col min="4" max="4" width="17.42578125" bestFit="1" customWidth="1"/>
    <col min="5" max="5" width="10.5703125" customWidth="1"/>
    <col min="6" max="6" width="17.42578125" bestFit="1" customWidth="1"/>
  </cols>
  <sheetData>
    <row r="10" spans="1:8" ht="15.75" thickBot="1" x14ac:dyDescent="0.3"/>
    <row r="11" spans="1:8" x14ac:dyDescent="0.25">
      <c r="A11" s="31" t="s">
        <v>0</v>
      </c>
      <c r="B11" s="32"/>
      <c r="C11" s="32"/>
      <c r="D11" s="32"/>
      <c r="E11" s="32"/>
      <c r="F11" s="33"/>
      <c r="G11" s="2"/>
      <c r="H11" s="2"/>
    </row>
    <row r="12" spans="1:8" x14ac:dyDescent="0.25">
      <c r="A12" s="34" t="s">
        <v>34</v>
      </c>
      <c r="B12" s="35"/>
      <c r="C12" s="35"/>
      <c r="D12" s="35"/>
      <c r="E12" s="35"/>
      <c r="F12" s="36"/>
      <c r="G12" s="2"/>
      <c r="H12" s="2"/>
    </row>
    <row r="13" spans="1:8" x14ac:dyDescent="0.25">
      <c r="A13" s="34" t="s">
        <v>1</v>
      </c>
      <c r="B13" s="35"/>
      <c r="C13" s="35"/>
      <c r="D13" s="35"/>
      <c r="E13" s="35"/>
      <c r="F13" s="36"/>
      <c r="G13" s="2"/>
      <c r="H13" s="2"/>
    </row>
    <row r="14" spans="1:8" x14ac:dyDescent="0.25">
      <c r="A14" s="37" t="s">
        <v>2</v>
      </c>
      <c r="B14" s="38"/>
      <c r="C14" s="38"/>
      <c r="D14" s="38"/>
      <c r="E14" s="38"/>
      <c r="F14" s="39"/>
      <c r="G14" s="3"/>
      <c r="H14" s="3"/>
    </row>
    <row r="15" spans="1:8" x14ac:dyDescent="0.25">
      <c r="A15" s="37"/>
      <c r="B15" s="38"/>
      <c r="C15" s="38"/>
      <c r="D15" s="38"/>
      <c r="E15" s="38"/>
      <c r="F15" s="39"/>
      <c r="G15" s="3"/>
      <c r="H15" s="3"/>
    </row>
    <row r="16" spans="1:8" ht="57" x14ac:dyDescent="0.25">
      <c r="A16" s="29" t="s">
        <v>3</v>
      </c>
      <c r="B16" s="30"/>
      <c r="C16" s="4" t="s">
        <v>4</v>
      </c>
      <c r="D16" s="4" t="s">
        <v>5</v>
      </c>
      <c r="E16" s="4" t="s">
        <v>6</v>
      </c>
      <c r="F16" s="5" t="s">
        <v>7</v>
      </c>
    </row>
    <row r="17" spans="1:6" x14ac:dyDescent="0.25">
      <c r="A17" s="6">
        <v>1</v>
      </c>
      <c r="B17" s="7" t="s">
        <v>8</v>
      </c>
      <c r="C17" s="20">
        <f>SUM(C18:C26)</f>
        <v>734073784</v>
      </c>
      <c r="D17" s="20">
        <f>SUM(D18:D26)</f>
        <v>712456564.05999994</v>
      </c>
      <c r="E17" s="8">
        <f t="shared" ref="E17:E34" si="0">+D17/C17</f>
        <v>0.97055170691124959</v>
      </c>
      <c r="F17" s="23">
        <f>SUM(F18:F26)</f>
        <v>21617219.940000024</v>
      </c>
    </row>
    <row r="18" spans="1:6" ht="0.75" customHeight="1" x14ac:dyDescent="0.25">
      <c r="A18" s="9">
        <v>1.1000000000000001</v>
      </c>
      <c r="B18" s="10" t="s">
        <v>9</v>
      </c>
      <c r="C18" s="11">
        <v>0</v>
      </c>
      <c r="D18" s="11">
        <v>0</v>
      </c>
      <c r="E18" s="12" t="e">
        <f t="shared" si="0"/>
        <v>#DIV/0!</v>
      </c>
      <c r="F18" s="13">
        <f t="shared" ref="F18:F26" si="1">+C18-D18</f>
        <v>0</v>
      </c>
    </row>
    <row r="19" spans="1:6" hidden="1" x14ac:dyDescent="0.25">
      <c r="A19" s="9">
        <v>1.2</v>
      </c>
      <c r="B19" s="10" t="s">
        <v>10</v>
      </c>
      <c r="C19" s="11">
        <v>0</v>
      </c>
      <c r="D19" s="11">
        <v>0</v>
      </c>
      <c r="E19" s="12" t="e">
        <f t="shared" si="0"/>
        <v>#DIV/0!</v>
      </c>
      <c r="F19" s="13">
        <f t="shared" si="1"/>
        <v>0</v>
      </c>
    </row>
    <row r="20" spans="1:6" hidden="1" x14ac:dyDescent="0.25">
      <c r="A20" s="9">
        <v>1.3</v>
      </c>
      <c r="B20" s="10" t="s">
        <v>11</v>
      </c>
      <c r="C20" s="11">
        <v>0</v>
      </c>
      <c r="D20" s="11">
        <v>0</v>
      </c>
      <c r="E20" s="12" t="e">
        <f t="shared" si="0"/>
        <v>#DIV/0!</v>
      </c>
      <c r="F20" s="13">
        <f t="shared" si="1"/>
        <v>0</v>
      </c>
    </row>
    <row r="21" spans="1:6" ht="14.25" customHeight="1" x14ac:dyDescent="0.25">
      <c r="A21" s="9">
        <v>1.4</v>
      </c>
      <c r="B21" s="10" t="s">
        <v>12</v>
      </c>
      <c r="C21" s="21">
        <v>704073784</v>
      </c>
      <c r="D21" s="21">
        <v>694741196.39999998</v>
      </c>
      <c r="E21" s="12">
        <f t="shared" si="0"/>
        <v>0.98674487275043887</v>
      </c>
      <c r="F21" s="22">
        <f t="shared" si="1"/>
        <v>9332587.6000000238</v>
      </c>
    </row>
    <row r="22" spans="1:6" hidden="1" x14ac:dyDescent="0.25">
      <c r="A22" s="9">
        <v>1.5</v>
      </c>
      <c r="B22" s="10" t="s">
        <v>13</v>
      </c>
      <c r="C22" s="21"/>
      <c r="D22" s="21"/>
      <c r="E22" s="12" t="e">
        <f t="shared" si="0"/>
        <v>#DIV/0!</v>
      </c>
      <c r="F22" s="13">
        <f t="shared" si="1"/>
        <v>0</v>
      </c>
    </row>
    <row r="23" spans="1:6" x14ac:dyDescent="0.25">
      <c r="A23" s="9">
        <v>1.6</v>
      </c>
      <c r="B23" s="10" t="s">
        <v>14</v>
      </c>
      <c r="C23" s="21">
        <f>30000000</f>
        <v>30000000</v>
      </c>
      <c r="D23" s="21">
        <f>17715367.66</f>
        <v>17715367.66</v>
      </c>
      <c r="E23" s="12">
        <f t="shared" si="0"/>
        <v>0.59051225533333329</v>
      </c>
      <c r="F23" s="22">
        <f t="shared" si="1"/>
        <v>12284632.34</v>
      </c>
    </row>
    <row r="24" spans="1:6" ht="0.75" customHeight="1" x14ac:dyDescent="0.25">
      <c r="A24" s="9">
        <v>1.7</v>
      </c>
      <c r="B24" s="10" t="s">
        <v>15</v>
      </c>
      <c r="C24" s="11">
        <v>0</v>
      </c>
      <c r="D24" s="11">
        <v>0</v>
      </c>
      <c r="E24" s="12" t="e">
        <f t="shared" si="0"/>
        <v>#DIV/0!</v>
      </c>
      <c r="F24" s="13">
        <f t="shared" si="1"/>
        <v>0</v>
      </c>
    </row>
    <row r="25" spans="1:6" hidden="1" x14ac:dyDescent="0.25">
      <c r="A25" s="9">
        <v>1.8</v>
      </c>
      <c r="B25" s="10" t="s">
        <v>16</v>
      </c>
      <c r="C25" s="11">
        <v>0</v>
      </c>
      <c r="D25" s="11">
        <v>0</v>
      </c>
      <c r="E25" s="12" t="e">
        <f t="shared" si="0"/>
        <v>#DIV/0!</v>
      </c>
      <c r="F25" s="13">
        <f t="shared" si="1"/>
        <v>0</v>
      </c>
    </row>
    <row r="26" spans="1:6" hidden="1" x14ac:dyDescent="0.25">
      <c r="A26" s="9">
        <v>1.9</v>
      </c>
      <c r="B26" s="10" t="s">
        <v>17</v>
      </c>
      <c r="C26" s="11">
        <v>0</v>
      </c>
      <c r="D26" s="11">
        <v>0</v>
      </c>
      <c r="E26" s="12" t="e">
        <f t="shared" si="0"/>
        <v>#DIV/0!</v>
      </c>
      <c r="F26" s="13">
        <f t="shared" si="1"/>
        <v>0</v>
      </c>
    </row>
    <row r="27" spans="1:6" x14ac:dyDescent="0.25">
      <c r="A27" s="6">
        <v>2</v>
      </c>
      <c r="B27" s="7" t="s">
        <v>18</v>
      </c>
      <c r="C27" s="20">
        <f>SUM(C28:C35)</f>
        <v>734073784</v>
      </c>
      <c r="D27" s="20">
        <f>SUM(D28:D35)</f>
        <v>712456564.06000006</v>
      </c>
      <c r="E27" s="8">
        <f t="shared" si="0"/>
        <v>0.97055170691124981</v>
      </c>
      <c r="F27" s="23">
        <f>SUM(F28:F35)</f>
        <v>21617219.939999945</v>
      </c>
    </row>
    <row r="28" spans="1:6" ht="30" x14ac:dyDescent="0.25">
      <c r="A28" s="9">
        <v>2.1</v>
      </c>
      <c r="B28" s="10" t="s">
        <v>19</v>
      </c>
      <c r="C28" s="21">
        <v>609346386.79999995</v>
      </c>
      <c r="D28" s="21">
        <v>607834158.24000001</v>
      </c>
      <c r="E28" s="12">
        <f t="shared" si="0"/>
        <v>0.99751827762868761</v>
      </c>
      <c r="F28" s="22">
        <f t="shared" ref="F28:F35" si="2">+C28-D28</f>
        <v>1512228.5599999428</v>
      </c>
    </row>
    <row r="29" spans="1:6" x14ac:dyDescent="0.25">
      <c r="A29" s="9">
        <v>2.2000000000000002</v>
      </c>
      <c r="B29" s="10" t="s">
        <v>20</v>
      </c>
      <c r="C29" s="21">
        <v>72857866.200000003</v>
      </c>
      <c r="D29" s="21">
        <v>64641654.219999999</v>
      </c>
      <c r="E29" s="12">
        <f t="shared" si="0"/>
        <v>0.88722958263084561</v>
      </c>
      <c r="F29" s="22">
        <f t="shared" si="2"/>
        <v>8216211.9800000042</v>
      </c>
    </row>
    <row r="30" spans="1:6" x14ac:dyDescent="0.25">
      <c r="A30" s="9">
        <v>2.2999999999999998</v>
      </c>
      <c r="B30" s="10" t="s">
        <v>21</v>
      </c>
      <c r="C30" s="21">
        <v>37895763</v>
      </c>
      <c r="D30" s="21">
        <v>29554787.440000001</v>
      </c>
      <c r="E30" s="12">
        <f t="shared" si="0"/>
        <v>0.77989688293121318</v>
      </c>
      <c r="F30" s="22">
        <f t="shared" si="2"/>
        <v>8340975.5599999987</v>
      </c>
    </row>
    <row r="31" spans="1:6" x14ac:dyDescent="0.25">
      <c r="A31" s="9">
        <v>2.4</v>
      </c>
      <c r="B31" s="10" t="s">
        <v>22</v>
      </c>
      <c r="C31" s="21">
        <v>4016563</v>
      </c>
      <c r="D31" s="21">
        <v>1879402.8</v>
      </c>
      <c r="E31" s="12">
        <f t="shared" si="0"/>
        <v>0.46791318846486413</v>
      </c>
      <c r="F31" s="22">
        <f t="shared" si="2"/>
        <v>2137160.2000000002</v>
      </c>
    </row>
    <row r="32" spans="1:6" ht="0.75" customHeight="1" x14ac:dyDescent="0.25">
      <c r="A32" s="9">
        <v>2.5</v>
      </c>
      <c r="B32" s="10" t="s">
        <v>23</v>
      </c>
      <c r="C32" s="21"/>
      <c r="D32" s="21"/>
      <c r="E32" s="12" t="e">
        <f t="shared" si="0"/>
        <v>#DIV/0!</v>
      </c>
      <c r="F32" s="22">
        <f t="shared" si="2"/>
        <v>0</v>
      </c>
    </row>
    <row r="33" spans="1:6" ht="29.25" customHeight="1" x14ac:dyDescent="0.25">
      <c r="A33" s="9">
        <v>2.6</v>
      </c>
      <c r="B33" s="10" t="s">
        <v>24</v>
      </c>
      <c r="C33" s="21">
        <v>9957205</v>
      </c>
      <c r="D33" s="21">
        <v>8546561.3599999994</v>
      </c>
      <c r="E33" s="12">
        <f t="shared" si="0"/>
        <v>0.85832935648106068</v>
      </c>
      <c r="F33" s="22">
        <f t="shared" si="2"/>
        <v>1410643.6400000006</v>
      </c>
    </row>
    <row r="34" spans="1:6" ht="0.75" customHeight="1" x14ac:dyDescent="0.25">
      <c r="A34" s="9">
        <v>2.8</v>
      </c>
      <c r="B34" s="10" t="s">
        <v>25</v>
      </c>
      <c r="C34" s="11">
        <v>0</v>
      </c>
      <c r="D34" s="11">
        <v>0</v>
      </c>
      <c r="E34" s="12" t="e">
        <f t="shared" si="0"/>
        <v>#DIV/0!</v>
      </c>
      <c r="F34" s="13">
        <f t="shared" si="2"/>
        <v>0</v>
      </c>
    </row>
    <row r="35" spans="1:6" ht="2.25" customHeight="1" x14ac:dyDescent="0.25">
      <c r="A35" s="9">
        <v>2.9</v>
      </c>
      <c r="B35" s="10" t="s">
        <v>26</v>
      </c>
      <c r="C35" s="26">
        <v>0</v>
      </c>
      <c r="D35" s="21">
        <v>0</v>
      </c>
      <c r="E35" s="12">
        <v>0</v>
      </c>
      <c r="F35" s="13">
        <f t="shared" si="2"/>
        <v>0</v>
      </c>
    </row>
    <row r="36" spans="1:6" ht="17.25" customHeight="1" thickBot="1" x14ac:dyDescent="0.3">
      <c r="A36" s="14"/>
      <c r="B36" s="15" t="s">
        <v>27</v>
      </c>
      <c r="C36" s="24">
        <f>+C17-C27</f>
        <v>0</v>
      </c>
      <c r="D36" s="24">
        <f>+D17-D27</f>
        <v>0</v>
      </c>
      <c r="E36" s="16">
        <f>+E17-E27</f>
        <v>0</v>
      </c>
      <c r="F36" s="25">
        <f>+F17-F27</f>
        <v>7.8231096267700195E-8</v>
      </c>
    </row>
    <row r="40" spans="1:6" x14ac:dyDescent="0.25">
      <c r="B40" s="17" t="s">
        <v>33</v>
      </c>
      <c r="D40" s="27" t="s">
        <v>29</v>
      </c>
      <c r="E40" s="27"/>
      <c r="F40" s="27"/>
    </row>
    <row r="41" spans="1:6" ht="20.100000000000001" customHeight="1" x14ac:dyDescent="0.25">
      <c r="B41" s="18" t="s">
        <v>32</v>
      </c>
      <c r="D41" s="28" t="s">
        <v>31</v>
      </c>
      <c r="E41" s="28"/>
      <c r="F41" s="28"/>
    </row>
    <row r="46" spans="1:6" x14ac:dyDescent="0.25">
      <c r="B46" s="17" t="s">
        <v>30</v>
      </c>
      <c r="C46" s="17"/>
      <c r="D46" s="1"/>
    </row>
    <row r="47" spans="1:6" x14ac:dyDescent="0.25">
      <c r="B47" s="19" t="s">
        <v>28</v>
      </c>
      <c r="C47" s="19"/>
      <c r="D47" s="1"/>
    </row>
  </sheetData>
  <mergeCells count="8">
    <mergeCell ref="D40:F40"/>
    <mergeCell ref="D41:F41"/>
    <mergeCell ref="A16:B16"/>
    <mergeCell ref="A11:F11"/>
    <mergeCell ref="A12:F12"/>
    <mergeCell ref="A13:F13"/>
    <mergeCell ref="A14:F14"/>
    <mergeCell ref="A15:F15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300" verticalDpi="300" r:id="rId1"/>
  <headerFooter>
    <oddFooter xml:space="preserve">&amp;CAv. México No. 54, Gazcue, Santo Domingo, Distrito Nacional, Apartado postal 2207, República Dominicana.
Tel.: 809-221-2606 •   Fax: 809-685-5096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Comparativo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Geovanny Dicent</cp:lastModifiedBy>
  <cp:lastPrinted>2022-01-20T13:46:37Z</cp:lastPrinted>
  <dcterms:created xsi:type="dcterms:W3CDTF">2018-05-02T13:48:18Z</dcterms:created>
  <dcterms:modified xsi:type="dcterms:W3CDTF">2022-01-20T13:46:47Z</dcterms:modified>
</cp:coreProperties>
</file>