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SUERO\Desktop\ESTADOS F. 2023, CIERRE DICIEMBRE PARA SUBIR\"/>
    </mc:Choice>
  </mc:AlternateContent>
  <xr:revisionPtr revIDLastSave="0" documentId="13_ncr:1_{BA7C53A4-A1E0-43CB-92F6-CFAA6C97FFB4}" xr6:coauthVersionLast="36" xr6:coauthVersionMax="36" xr10:uidLastSave="{00000000-0000-0000-0000-000000000000}"/>
  <bookViews>
    <workbookView xWindow="0" yWindow="0" windowWidth="20490" windowHeight="7005" tabRatio="596" xr2:uid="{00000000-000D-0000-FFFF-FFFF00000000}"/>
  </bookViews>
  <sheets>
    <sheet name="Flujo de Efectivo" sheetId="5" r:id="rId1"/>
  </sheets>
  <calcPr calcId="191029"/>
</workbook>
</file>

<file path=xl/calcChain.xml><?xml version="1.0" encoding="utf-8"?>
<calcChain xmlns="http://schemas.openxmlformats.org/spreadsheetml/2006/main">
  <c r="B21" i="5" l="1"/>
  <c r="B20" i="5"/>
  <c r="B12" i="5"/>
  <c r="B30" i="5"/>
  <c r="D21" i="5"/>
  <c r="D20" i="5"/>
  <c r="B35" i="5" l="1"/>
  <c r="B37" i="5" l="1"/>
  <c r="D12" i="5" l="1"/>
  <c r="D30" i="5" l="1"/>
  <c r="D37" i="5" l="1"/>
</calcChain>
</file>

<file path=xl/sharedStrings.xml><?xml version="1.0" encoding="utf-8"?>
<sst xmlns="http://schemas.openxmlformats.org/spreadsheetml/2006/main" count="40" uniqueCount="36">
  <si>
    <t>(Valores en RD$)</t>
  </si>
  <si>
    <t>Estado de Flujo de Efectivo</t>
  </si>
  <si>
    <t>Flujo de efectivo procedentes de actividades operativas</t>
  </si>
  <si>
    <t>Otros cobros</t>
  </si>
  <si>
    <t>Pagos a proveedores</t>
  </si>
  <si>
    <t>Flujos de efectivo netos de las actividades de operación</t>
  </si>
  <si>
    <t>Flujos de efectivo de las actividades de inversión</t>
  </si>
  <si>
    <t>Pagos por adquisición de propiedad, planta y equipo</t>
  </si>
  <si>
    <t>Flujos de efectivo netos por las actividades de inversión</t>
  </si>
  <si>
    <t>Flujos de efectivo de las actividades de financiación</t>
  </si>
  <si>
    <t>Flujos de efectivo netos por las actividades de financiación</t>
  </si>
  <si>
    <t>Efectivo y equivalentes al efectivo al final del periodo</t>
  </si>
  <si>
    <t>Cobros por venta de bienes y servicios y arrendamientos</t>
  </si>
  <si>
    <t xml:space="preserve"> Cobros de subvenciones, transferencias, y otras asignaciones </t>
  </si>
  <si>
    <t xml:space="preserve"> Cobros de intereses financieros</t>
  </si>
  <si>
    <t>Pagos a los trabajadores o en beneficio de ellos</t>
  </si>
  <si>
    <t>Pagos de pensiones y jubilaciones</t>
  </si>
  <si>
    <t xml:space="preserve">Pagos por contribuciones a la seguridad social </t>
  </si>
  <si>
    <t xml:space="preserve"> Pagos de intereses</t>
  </si>
  <si>
    <t>Pagos por costos de construcciones y desarrollos en proceso</t>
  </si>
  <si>
    <t xml:space="preserve">Pagos por conceptos de contratos a futuro, a plazo, opciones o permuta </t>
  </si>
  <si>
    <t xml:space="preserve">Incremento/(Disminución) neta en el efectivo y equivalentes al efectivo </t>
  </si>
  <si>
    <t>Efectivo y equivalentes al efectivo al principio del periodo</t>
  </si>
  <si>
    <t>Firma del Contador.</t>
  </si>
  <si>
    <t>_______________________________</t>
  </si>
  <si>
    <t>Superintendencia de Seguros</t>
  </si>
  <si>
    <t xml:space="preserve"> Otros pagos </t>
  </si>
  <si>
    <t xml:space="preserve">Otros pagos </t>
  </si>
  <si>
    <t>Pagos por adquisición de intangibles y otros activos de largo plazo</t>
  </si>
  <si>
    <t>Pagos por adquisición de títulos patrimoniales o de deuda y participación en asociaciones</t>
  </si>
  <si>
    <t>Del ejercicio terminado al 31 de diciembre de 2023 y 2022</t>
  </si>
  <si>
    <t>TOTAL INGRESO EN OPERACIONES</t>
  </si>
  <si>
    <t>Pagos a otras entidades para financiar sus operaciones (transferencias)</t>
  </si>
  <si>
    <t>-</t>
  </si>
  <si>
    <t>Firma de la Superintendente.</t>
  </si>
  <si>
    <t>Firma del Director Financiero.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</si>
</sst>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€_-;\-* #,##0.00\ _€_-;_-* &quot;-&quot;??\ _€_-;_-@_-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231F20"/>
      <name val="Times New Roman"/>
      <family val="1"/>
    </font>
    <font>
      <b/>
      <sz val="12"/>
      <color rgb="FF231F20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 val="singleAccounting"/>
      <sz val="12"/>
      <color rgb="FF231F20"/>
      <name val="Times New Roman"/>
      <family val="1"/>
    </font>
    <font>
      <b/>
      <u val="doubleAccounting"/>
      <sz val="12"/>
      <color rgb="FF231F20"/>
      <name val="Times New Roman"/>
      <family val="1"/>
    </font>
    <font>
      <sz val="14"/>
      <color theme="1"/>
      <name val="Times New Roman"/>
      <family val="1"/>
    </font>
    <font>
      <b/>
      <sz val="12"/>
      <name val="Times New Roman"/>
      <family val="1"/>
    </font>
    <font>
      <u val="singleAccounting"/>
      <sz val="12"/>
      <color rgb="FF231F20"/>
      <name val="Times New Roman"/>
      <family val="1"/>
    </font>
    <font>
      <b/>
      <u val="singleAccounting"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/>
    <xf numFmtId="164" fontId="1" fillId="0" borderId="0" xfId="1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164" fontId="2" fillId="0" borderId="0" xfId="1" applyFont="1" applyAlignment="1">
      <alignment horizontal="center" vertical="center" wrapText="1"/>
    </xf>
    <xf numFmtId="164" fontId="3" fillId="0" borderId="2" xfId="1" applyFont="1" applyBorder="1" applyAlignment="1">
      <alignment horizontal="center" vertical="center" wrapText="1"/>
    </xf>
    <xf numFmtId="43" fontId="1" fillId="0" borderId="0" xfId="0" applyNumberFormat="1" applyFont="1"/>
    <xf numFmtId="164" fontId="2" fillId="0" borderId="1" xfId="1" applyFont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164" fontId="1" fillId="0" borderId="0" xfId="0" applyNumberFormat="1" applyFont="1"/>
    <xf numFmtId="44" fontId="1" fillId="0" borderId="0" xfId="1" applyNumberFormat="1" applyFont="1"/>
    <xf numFmtId="44" fontId="1" fillId="0" borderId="0" xfId="0" applyNumberFormat="1" applyFont="1"/>
    <xf numFmtId="164" fontId="2" fillId="0" borderId="0" xfId="1" applyFont="1" applyFill="1" applyAlignment="1">
      <alignment horizontal="left" vertical="center" wrapText="1"/>
    </xf>
    <xf numFmtId="164" fontId="2" fillId="0" borderId="1" xfId="1" applyFont="1" applyFill="1" applyBorder="1" applyAlignment="1">
      <alignment horizontal="left" vertical="center" wrapText="1"/>
    </xf>
    <xf numFmtId="0" fontId="5" fillId="0" borderId="0" xfId="0" applyFont="1"/>
    <xf numFmtId="0" fontId="5" fillId="0" borderId="0" xfId="0" applyFont="1" applyAlignment="1">
      <alignment vertical="center" wrapText="1"/>
    </xf>
    <xf numFmtId="164" fontId="5" fillId="0" borderId="0" xfId="1" applyFont="1" applyAlignment="1"/>
    <xf numFmtId="0" fontId="5" fillId="0" borderId="0" xfId="0" applyFont="1" applyAlignment="1">
      <alignment vertical="center"/>
    </xf>
    <xf numFmtId="0" fontId="5" fillId="0" borderId="1" xfId="0" applyFont="1" applyBorder="1"/>
    <xf numFmtId="0" fontId="5" fillId="0" borderId="0" xfId="0" applyFont="1" applyAlignment="1">
      <alignment vertical="top" wrapText="1"/>
    </xf>
    <xf numFmtId="164" fontId="5" fillId="0" borderId="0" xfId="0" applyNumberFormat="1" applyFont="1" applyAlignment="1">
      <alignment vertical="center" wrapText="1"/>
    </xf>
    <xf numFmtId="164" fontId="5" fillId="0" borderId="0" xfId="0" applyNumberFormat="1" applyFont="1"/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164" fontId="2" fillId="0" borderId="0" xfId="1" applyFont="1" applyAlignment="1">
      <alignment vertical="center" wrapText="1"/>
    </xf>
    <xf numFmtId="164" fontId="2" fillId="0" borderId="0" xfId="1" applyFont="1" applyBorder="1" applyAlignment="1">
      <alignment vertical="center" wrapText="1"/>
    </xf>
    <xf numFmtId="164" fontId="7" fillId="0" borderId="0" xfId="1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Alignment="1">
      <alignment horizontal="left"/>
    </xf>
    <xf numFmtId="164" fontId="3" fillId="0" borderId="0" xfId="1" applyFont="1" applyAlignment="1">
      <alignment vertical="center" wrapText="1"/>
    </xf>
    <xf numFmtId="164" fontId="2" fillId="0" borderId="0" xfId="1" applyFont="1" applyFill="1" applyAlignment="1">
      <alignment vertical="center" wrapText="1"/>
    </xf>
    <xf numFmtId="164" fontId="2" fillId="0" borderId="1" xfId="1" applyFont="1" applyFill="1" applyBorder="1" applyAlignment="1">
      <alignment vertical="center" wrapText="1"/>
    </xf>
    <xf numFmtId="164" fontId="3" fillId="0" borderId="1" xfId="1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43" fontId="5" fillId="0" borderId="0" xfId="0" applyNumberFormat="1" applyFont="1" applyAlignment="1"/>
    <xf numFmtId="164" fontId="1" fillId="0" borderId="0" xfId="1" applyFont="1" applyAlignment="1"/>
    <xf numFmtId="1" fontId="2" fillId="0" borderId="0" xfId="1" applyNumberFormat="1" applyFont="1" applyAlignment="1">
      <alignment vertical="center" wrapText="1"/>
    </xf>
    <xf numFmtId="164" fontId="11" fillId="0" borderId="0" xfId="1" applyFont="1" applyBorder="1" applyAlignment="1"/>
    <xf numFmtId="1" fontId="10" fillId="0" borderId="0" xfId="1" applyNumberFormat="1" applyFont="1" applyAlignment="1">
      <alignment vertical="center" wrapText="1"/>
    </xf>
    <xf numFmtId="164" fontId="6" fillId="0" borderId="0" xfId="1" applyFont="1" applyFill="1" applyAlignment="1">
      <alignment vertical="center" wrapText="1"/>
    </xf>
    <xf numFmtId="164" fontId="2" fillId="2" borderId="0" xfId="1" applyFont="1" applyFill="1" applyAlignment="1">
      <alignment vertical="center" wrapText="1"/>
    </xf>
    <xf numFmtId="164" fontId="3" fillId="0" borderId="0" xfId="1" applyFont="1" applyBorder="1" applyAlignment="1">
      <alignment vertical="center" wrapText="1"/>
    </xf>
    <xf numFmtId="164" fontId="6" fillId="0" borderId="0" xfId="1" applyFont="1" applyBorder="1" applyAlignment="1">
      <alignment vertical="center" wrapText="1"/>
    </xf>
    <xf numFmtId="1" fontId="10" fillId="0" borderId="0" xfId="1" applyNumberFormat="1" applyFont="1" applyBorder="1" applyAlignment="1">
      <alignment vertical="center" wrapText="1"/>
    </xf>
    <xf numFmtId="43" fontId="7" fillId="0" borderId="0" xfId="1" applyNumberFormat="1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2" borderId="0" xfId="0" applyFont="1" applyFill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52"/>
  <sheetViews>
    <sheetView tabSelected="1" zoomScale="115" zoomScaleNormal="115" workbookViewId="0">
      <selection activeCell="E16" sqref="E16"/>
    </sheetView>
  </sheetViews>
  <sheetFormatPr baseColWidth="10" defaultColWidth="11.42578125" defaultRowHeight="15.75" x14ac:dyDescent="0.25"/>
  <cols>
    <col min="1" max="1" width="63.5703125" style="4" customWidth="1"/>
    <col min="2" max="2" width="21.42578125" style="4" customWidth="1"/>
    <col min="3" max="3" width="2.28515625" style="4" customWidth="1"/>
    <col min="4" max="4" width="20.5703125" style="4" customWidth="1"/>
    <col min="5" max="5" width="19.140625" style="4" bestFit="1" customWidth="1"/>
    <col min="6" max="6" width="19.140625" style="4" customWidth="1"/>
    <col min="7" max="7" width="11.42578125" style="4"/>
    <col min="8" max="8" width="24" style="4" customWidth="1"/>
    <col min="9" max="9" width="18.7109375" style="4" customWidth="1"/>
    <col min="10" max="16384" width="11.42578125" style="4"/>
  </cols>
  <sheetData>
    <row r="1" spans="1:9" x14ac:dyDescent="0.25">
      <c r="A1" s="58" t="s">
        <v>25</v>
      </c>
      <c r="B1" s="58"/>
      <c r="C1" s="58"/>
      <c r="D1" s="58"/>
    </row>
    <row r="2" spans="1:9" x14ac:dyDescent="0.25">
      <c r="A2" s="56" t="s">
        <v>1</v>
      </c>
      <c r="B2" s="56"/>
      <c r="C2" s="56"/>
      <c r="D2" s="56"/>
      <c r="F2" s="5"/>
    </row>
    <row r="3" spans="1:9" x14ac:dyDescent="0.25">
      <c r="A3" s="57" t="s">
        <v>30</v>
      </c>
      <c r="B3" s="57"/>
      <c r="C3" s="57"/>
      <c r="D3" s="57"/>
      <c r="F3" s="5"/>
    </row>
    <row r="4" spans="1:9" x14ac:dyDescent="0.25">
      <c r="A4" s="56" t="s">
        <v>0</v>
      </c>
      <c r="B4" s="56"/>
      <c r="C4" s="56"/>
      <c r="D4" s="56"/>
      <c r="F4" s="5"/>
    </row>
    <row r="5" spans="1:9" x14ac:dyDescent="0.25">
      <c r="A5" s="22"/>
      <c r="B5" s="19"/>
      <c r="C5" s="19"/>
      <c r="D5" s="19"/>
      <c r="F5" s="5"/>
    </row>
    <row r="6" spans="1:9" x14ac:dyDescent="0.25">
      <c r="A6" s="7" t="s">
        <v>2</v>
      </c>
      <c r="B6" s="19"/>
      <c r="C6" s="19"/>
      <c r="D6" s="19"/>
      <c r="F6" s="5"/>
    </row>
    <row r="7" spans="1:9" x14ac:dyDescent="0.25">
      <c r="A7" s="19"/>
      <c r="B7" s="50">
        <v>2023</v>
      </c>
      <c r="C7" s="50"/>
      <c r="D7" s="50">
        <v>2022</v>
      </c>
      <c r="F7" s="5"/>
    </row>
    <row r="8" spans="1:9" x14ac:dyDescent="0.25">
      <c r="A8" s="1" t="s">
        <v>12</v>
      </c>
      <c r="B8" s="21">
        <v>21638963.309999999</v>
      </c>
      <c r="C8" s="41"/>
      <c r="D8" s="29">
        <v>13379037.439999999</v>
      </c>
      <c r="F8" s="5"/>
    </row>
    <row r="9" spans="1:9" x14ac:dyDescent="0.25">
      <c r="A9" s="1" t="s">
        <v>13</v>
      </c>
      <c r="B9" s="21">
        <v>637073782.76999998</v>
      </c>
      <c r="C9" s="41"/>
      <c r="D9" s="29">
        <v>634734598.19000006</v>
      </c>
    </row>
    <row r="10" spans="1:9" x14ac:dyDescent="0.25">
      <c r="A10" s="1" t="s">
        <v>14</v>
      </c>
      <c r="B10" s="29">
        <v>1166827.96</v>
      </c>
      <c r="C10" s="41"/>
      <c r="D10" s="29" t="s">
        <v>33</v>
      </c>
      <c r="F10" s="5"/>
    </row>
    <row r="11" spans="1:9" x14ac:dyDescent="0.25">
      <c r="A11" s="1" t="s">
        <v>3</v>
      </c>
      <c r="B11" s="21">
        <v>12329524.300000001</v>
      </c>
      <c r="C11" s="41"/>
      <c r="D11" s="35">
        <v>62312943.979999997</v>
      </c>
      <c r="F11" s="11"/>
    </row>
    <row r="12" spans="1:9" ht="20.25" x14ac:dyDescent="0.55000000000000004">
      <c r="A12" s="2" t="s">
        <v>31</v>
      </c>
      <c r="B12" s="42">
        <f>SUM(B8:B11)</f>
        <v>672209098.33999991</v>
      </c>
      <c r="C12" s="43"/>
      <c r="D12" s="44">
        <f>SUM(D8:D11)</f>
        <v>710426579.61000013</v>
      </c>
    </row>
    <row r="13" spans="1:9" x14ac:dyDescent="0.25">
      <c r="A13" s="1" t="s">
        <v>32</v>
      </c>
      <c r="B13" s="21">
        <v>-8026915.5599999996</v>
      </c>
      <c r="C13" s="41"/>
      <c r="D13" s="35">
        <v>-36833849.560000002</v>
      </c>
      <c r="H13" s="5"/>
    </row>
    <row r="14" spans="1:9" x14ac:dyDescent="0.25">
      <c r="A14" s="1" t="s">
        <v>15</v>
      </c>
      <c r="B14" s="21">
        <v>-409795938.43000001</v>
      </c>
      <c r="C14" s="41"/>
      <c r="D14" s="45">
        <v>-458339963.44</v>
      </c>
      <c r="F14" s="5"/>
      <c r="H14" s="5"/>
      <c r="I14" s="11"/>
    </row>
    <row r="15" spans="1:9" x14ac:dyDescent="0.25">
      <c r="A15" s="1" t="s">
        <v>17</v>
      </c>
      <c r="B15" s="21">
        <v>-47503819.960000001</v>
      </c>
      <c r="C15" s="41"/>
      <c r="D15" s="45">
        <v>-46426177.420000002</v>
      </c>
      <c r="F15" s="5"/>
      <c r="H15" s="5"/>
    </row>
    <row r="16" spans="1:9" x14ac:dyDescent="0.25">
      <c r="A16" s="1" t="s">
        <v>16</v>
      </c>
      <c r="B16" s="21">
        <v>-42166149.049999997</v>
      </c>
      <c r="C16" s="41"/>
      <c r="D16" s="45">
        <v>-46333321.600000001</v>
      </c>
      <c r="F16" s="5"/>
      <c r="H16" s="5"/>
      <c r="I16" s="15"/>
    </row>
    <row r="17" spans="1:9" x14ac:dyDescent="0.25">
      <c r="A17" s="1" t="s">
        <v>4</v>
      </c>
      <c r="B17" s="21">
        <v>-150089580.77000001</v>
      </c>
      <c r="C17" s="41"/>
      <c r="D17" s="45">
        <v>-95430797.769999996</v>
      </c>
      <c r="F17" s="5"/>
      <c r="H17" s="5"/>
      <c r="I17" s="16"/>
    </row>
    <row r="18" spans="1:9" x14ac:dyDescent="0.25">
      <c r="A18" s="1" t="s">
        <v>18</v>
      </c>
      <c r="B18" s="21">
        <v>-364191.2</v>
      </c>
      <c r="C18" s="41"/>
      <c r="D18" s="45">
        <v>-164015.78</v>
      </c>
      <c r="F18" s="5"/>
      <c r="H18" s="11"/>
    </row>
    <row r="19" spans="1:9" x14ac:dyDescent="0.25">
      <c r="A19" s="1"/>
      <c r="B19" s="30"/>
      <c r="C19" s="41"/>
      <c r="D19" s="46"/>
      <c r="E19" s="5"/>
      <c r="F19" s="5"/>
    </row>
    <row r="20" spans="1:9" ht="20.25" x14ac:dyDescent="0.25">
      <c r="A20" s="2" t="s">
        <v>31</v>
      </c>
      <c r="B20" s="47">
        <f>SUM(B13:B19)</f>
        <v>-657946594.97000003</v>
      </c>
      <c r="C20" s="48"/>
      <c r="D20" s="47">
        <f>SUM(D13:D19)</f>
        <v>-683528125.56999993</v>
      </c>
      <c r="F20" s="5"/>
      <c r="H20" s="5"/>
    </row>
    <row r="21" spans="1:9" ht="18" x14ac:dyDescent="0.25">
      <c r="A21" s="2" t="s">
        <v>5</v>
      </c>
      <c r="B21" s="49">
        <f>+B12+B20</f>
        <v>14262503.369999886</v>
      </c>
      <c r="C21" s="32"/>
      <c r="D21" s="31">
        <f>D12+D20</f>
        <v>26898454.0400002</v>
      </c>
      <c r="E21" s="5"/>
    </row>
    <row r="22" spans="1:9" x14ac:dyDescent="0.25">
      <c r="A22" s="24"/>
      <c r="B22" s="25"/>
      <c r="C22" s="20"/>
      <c r="D22" s="20"/>
      <c r="E22" s="5"/>
      <c r="F22" s="11"/>
      <c r="H22" s="11"/>
    </row>
    <row r="23" spans="1:9" x14ac:dyDescent="0.25">
      <c r="A23" s="8" t="s">
        <v>6</v>
      </c>
      <c r="B23" s="1"/>
      <c r="C23" s="1"/>
      <c r="D23" s="1"/>
      <c r="F23" s="5"/>
    </row>
    <row r="24" spans="1:9" x14ac:dyDescent="0.25">
      <c r="A24" s="1" t="s">
        <v>7</v>
      </c>
      <c r="B24" s="21">
        <v>-7579691.3099999996</v>
      </c>
      <c r="C24" s="1"/>
      <c r="D24" s="29">
        <v>-9574853.8200000003</v>
      </c>
      <c r="E24" s="5"/>
      <c r="F24" s="17"/>
    </row>
    <row r="25" spans="1:9" x14ac:dyDescent="0.25">
      <c r="A25" s="13" t="s">
        <v>28</v>
      </c>
      <c r="B25" s="40">
        <v>-2945342.76</v>
      </c>
      <c r="C25" s="1"/>
      <c r="D25" s="29"/>
      <c r="F25" s="5"/>
    </row>
    <row r="26" spans="1:9" ht="31.5" x14ac:dyDescent="0.25">
      <c r="A26" s="13" t="s">
        <v>29</v>
      </c>
      <c r="B26" s="21">
        <v>-1161380.1299999999</v>
      </c>
      <c r="C26" s="1"/>
      <c r="D26" s="35">
        <v>-659393.41</v>
      </c>
      <c r="F26" s="5"/>
    </row>
    <row r="27" spans="1:9" ht="31.5" x14ac:dyDescent="0.25">
      <c r="A27" s="13" t="s">
        <v>20</v>
      </c>
      <c r="B27" s="17"/>
      <c r="C27" s="3"/>
      <c r="D27" s="9"/>
      <c r="F27" s="14"/>
    </row>
    <row r="28" spans="1:9" x14ac:dyDescent="0.25">
      <c r="A28" s="13" t="s">
        <v>19</v>
      </c>
      <c r="B28" s="35"/>
      <c r="C28" s="1"/>
      <c r="D28" s="35"/>
    </row>
    <row r="29" spans="1:9" x14ac:dyDescent="0.25">
      <c r="A29" s="13" t="s">
        <v>27</v>
      </c>
      <c r="B29" s="36">
        <v>-141635.12999999899</v>
      </c>
      <c r="C29" s="28"/>
      <c r="D29" s="12" t="s">
        <v>33</v>
      </c>
      <c r="F29" s="11"/>
    </row>
    <row r="30" spans="1:9" x14ac:dyDescent="0.25">
      <c r="A30" s="8" t="s">
        <v>8</v>
      </c>
      <c r="B30" s="37">
        <f>SUM(B24:B29)</f>
        <v>-11828049.329999998</v>
      </c>
      <c r="C30" s="38"/>
      <c r="D30" s="37">
        <f>SUM(D24:D29)</f>
        <v>-10234247.23</v>
      </c>
      <c r="E30" s="11"/>
      <c r="F30" s="11"/>
    </row>
    <row r="31" spans="1:9" x14ac:dyDescent="0.25">
      <c r="A31" s="8" t="s">
        <v>9</v>
      </c>
      <c r="B31" s="39"/>
      <c r="C31" s="1"/>
      <c r="D31" s="1"/>
    </row>
    <row r="32" spans="1:9" x14ac:dyDescent="0.25">
      <c r="A32" s="13" t="s">
        <v>26</v>
      </c>
      <c r="B32" s="36">
        <v>-11911340.25</v>
      </c>
      <c r="C32" s="1"/>
      <c r="D32" s="12" t="s">
        <v>33</v>
      </c>
    </row>
    <row r="33" spans="1:6" x14ac:dyDescent="0.25">
      <c r="A33" s="8" t="s">
        <v>10</v>
      </c>
      <c r="B33" s="18">
        <v>-11911340.25</v>
      </c>
      <c r="C33" s="6"/>
      <c r="D33" s="10" t="s">
        <v>33</v>
      </c>
    </row>
    <row r="34" spans="1:6" x14ac:dyDescent="0.25">
      <c r="A34" s="24"/>
      <c r="B34" s="52"/>
      <c r="C34" s="19"/>
      <c r="D34" s="19"/>
    </row>
    <row r="35" spans="1:6" x14ac:dyDescent="0.25">
      <c r="A35" s="1" t="s">
        <v>21</v>
      </c>
      <c r="B35" s="34">
        <f>+B21+B30+B33</f>
        <v>-9476886.2100001127</v>
      </c>
      <c r="C35" s="6"/>
      <c r="D35" s="34">
        <v>16664206.810000001</v>
      </c>
    </row>
    <row r="36" spans="1:6" x14ac:dyDescent="0.25">
      <c r="A36" s="1" t="s">
        <v>22</v>
      </c>
      <c r="B36" s="30">
        <v>20696973.600000001</v>
      </c>
      <c r="C36" s="3"/>
      <c r="D36" s="30">
        <v>4032766.79</v>
      </c>
    </row>
    <row r="37" spans="1:6" ht="18" x14ac:dyDescent="0.25">
      <c r="A37" s="2" t="s">
        <v>11</v>
      </c>
      <c r="B37" s="31">
        <f>+B35+B36</f>
        <v>11220087.389999889</v>
      </c>
      <c r="C37" s="27"/>
      <c r="D37" s="31">
        <f>+D35+D36</f>
        <v>20696973.600000001</v>
      </c>
    </row>
    <row r="38" spans="1:6" ht="18" x14ac:dyDescent="0.25">
      <c r="A38" s="2"/>
      <c r="B38" s="31"/>
      <c r="C38" s="27"/>
      <c r="D38" s="31"/>
    </row>
    <row r="39" spans="1:6" ht="18" x14ac:dyDescent="0.25">
      <c r="A39" s="2"/>
      <c r="B39" s="31"/>
      <c r="C39" s="27"/>
      <c r="D39" s="31"/>
    </row>
    <row r="40" spans="1:6" x14ac:dyDescent="0.25">
      <c r="A40" s="19"/>
      <c r="B40" s="52"/>
      <c r="C40" s="19"/>
      <c r="D40" s="26"/>
    </row>
    <row r="41" spans="1:6" x14ac:dyDescent="0.25">
      <c r="A41" s="19"/>
      <c r="B41" s="19"/>
      <c r="C41" s="19"/>
      <c r="D41" s="19"/>
      <c r="E41" s="11"/>
    </row>
    <row r="42" spans="1:6" x14ac:dyDescent="0.25">
      <c r="A42" s="19"/>
      <c r="B42" s="19"/>
      <c r="C42" s="19"/>
      <c r="D42" s="19"/>
    </row>
    <row r="43" spans="1:6" x14ac:dyDescent="0.25">
      <c r="A43" s="51" t="s">
        <v>24</v>
      </c>
      <c r="B43" s="23"/>
      <c r="C43" s="23"/>
      <c r="D43" s="23"/>
    </row>
    <row r="44" spans="1:6" ht="18.75" x14ac:dyDescent="0.3">
      <c r="A44" s="51" t="s">
        <v>34</v>
      </c>
      <c r="B44" s="54" t="s">
        <v>35</v>
      </c>
      <c r="C44" s="54"/>
      <c r="D44" s="54"/>
      <c r="E44" s="33"/>
      <c r="F44" s="33"/>
    </row>
    <row r="45" spans="1:6" ht="18.75" x14ac:dyDescent="0.3">
      <c r="A45" s="51"/>
      <c r="B45" s="53"/>
      <c r="C45" s="53"/>
      <c r="D45" s="53"/>
      <c r="E45" s="33"/>
      <c r="F45" s="33"/>
    </row>
    <row r="46" spans="1:6" ht="18.75" x14ac:dyDescent="0.3">
      <c r="A46" s="51"/>
      <c r="B46" s="53"/>
      <c r="C46" s="53"/>
      <c r="D46" s="53"/>
      <c r="E46" s="33"/>
      <c r="F46" s="33"/>
    </row>
    <row r="47" spans="1:6" x14ac:dyDescent="0.25">
      <c r="A47" s="19"/>
      <c r="B47" s="19"/>
      <c r="C47" s="19"/>
      <c r="D47" s="19"/>
    </row>
    <row r="48" spans="1:6" x14ac:dyDescent="0.25">
      <c r="A48" s="19"/>
      <c r="B48" s="19"/>
      <c r="C48" s="19"/>
      <c r="D48" s="19"/>
    </row>
    <row r="49" spans="1:4" x14ac:dyDescent="0.25">
      <c r="A49" s="19"/>
      <c r="B49" s="19"/>
      <c r="C49" s="19"/>
      <c r="D49" s="19"/>
    </row>
    <row r="50" spans="1:4" x14ac:dyDescent="0.25">
      <c r="A50" s="51"/>
      <c r="B50" s="23"/>
      <c r="C50" s="23"/>
      <c r="D50" s="23"/>
    </row>
    <row r="51" spans="1:4" x14ac:dyDescent="0.25">
      <c r="A51" s="51"/>
      <c r="B51" s="55" t="s">
        <v>23</v>
      </c>
      <c r="C51" s="55"/>
      <c r="D51" s="55"/>
    </row>
    <row r="52" spans="1:4" x14ac:dyDescent="0.25">
      <c r="A52" s="19"/>
      <c r="B52" s="19"/>
      <c r="C52" s="19"/>
      <c r="D52" s="19"/>
    </row>
  </sheetData>
  <mergeCells count="6">
    <mergeCell ref="A1:D1"/>
    <mergeCell ref="A2:D2"/>
    <mergeCell ref="A3:D3"/>
    <mergeCell ref="A4:D4"/>
    <mergeCell ref="B51:D51"/>
    <mergeCell ref="B44:D44"/>
  </mergeCells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Flujo de Efectivo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Soto</dc:creator>
  <cp:lastModifiedBy>Felipe Suero</cp:lastModifiedBy>
  <cp:lastPrinted>2024-01-24T17:20:50Z</cp:lastPrinted>
  <dcterms:created xsi:type="dcterms:W3CDTF">2018-07-13T15:52:30Z</dcterms:created>
  <dcterms:modified xsi:type="dcterms:W3CDTF">2024-01-24T17:59:58Z</dcterms:modified>
</cp:coreProperties>
</file>