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lone\Desktop\Publicaciones\Reportes en Dolares\"/>
    </mc:Choice>
  </mc:AlternateContent>
  <bookViews>
    <workbookView xWindow="0" yWindow="0" windowWidth="24000" windowHeight="9735" tabRatio="826" activeTab="2"/>
  </bookViews>
  <sheets>
    <sheet name="NO. CIAS DE SEGUROS" sheetId="71" r:id="rId1"/>
    <sheet name="NO. DE CORREDORES" sheetId="72" r:id="rId2"/>
    <sheet name="CUADRO 1" sheetId="75" r:id="rId3"/>
    <sheet name="CUADRO 2" sheetId="76" r:id="rId4"/>
    <sheet name="CUADRO 3" sheetId="77" r:id="rId5"/>
    <sheet name="CUADRO 4" sheetId="78" r:id="rId6"/>
    <sheet name="CUADRO 5" sheetId="79" r:id="rId7"/>
    <sheet name="CUADRO 6" sheetId="80" r:id="rId8"/>
    <sheet name="CUADRO 7" sheetId="81" r:id="rId9"/>
    <sheet name="CUADRO 8" sheetId="82" r:id="rId10"/>
  </sheets>
  <externalReferences>
    <externalReference r:id="rId11"/>
  </externalReferences>
  <definedNames>
    <definedName name="_xlnm.Print_Area" localSheetId="2">'CUADRO 1'!$A$1:$E$19</definedName>
    <definedName name="_xlnm.Print_Area" localSheetId="3">'CUADRO 2'!$A$1:$E$11</definedName>
    <definedName name="_xlnm.Print_Area" localSheetId="4">'CUADRO 3'!$A$1:$E$20</definedName>
    <definedName name="_xlnm.Print_Area" localSheetId="5">'CUADRO 4'!$A$1:$D$11</definedName>
    <definedName name="_xlnm.Print_Area" localSheetId="6">'CUADRO 5'!$A$1:$B$12</definedName>
    <definedName name="_xlnm.Print_Area" localSheetId="7">'CUADRO 6'!$A$1:$B$12</definedName>
    <definedName name="_xlnm.Print_Area" localSheetId="8">'CUADRO 7'!$A$1:$B$11</definedName>
    <definedName name="_xlnm.Print_Area" localSheetId="9">'CUADRO 8'!$A$1:$B$10</definedName>
    <definedName name="_xlnm.Print_Area" localSheetId="0">'NO. CIAS DE SEGUROS'!$A$1:$D$9</definedName>
    <definedName name="_xlnm.Print_Area" localSheetId="1">'NO. DE CORREDORES'!$A$1:$B$9</definedName>
  </definedNames>
  <calcPr calcId="152511"/>
</workbook>
</file>

<file path=xl/calcChain.xml><?xml version="1.0" encoding="utf-8"?>
<calcChain xmlns="http://schemas.openxmlformats.org/spreadsheetml/2006/main">
  <c r="B9" i="72" l="1"/>
  <c r="A4" i="72"/>
  <c r="C9" i="71" l="1"/>
  <c r="B9" i="71"/>
  <c r="D8" i="71"/>
  <c r="D7" i="71"/>
  <c r="D9" i="71" s="1"/>
  <c r="A4" i="71"/>
  <c r="A3" i="82"/>
  <c r="A4" i="81"/>
  <c r="F6" i="80"/>
  <c r="A4" i="80"/>
  <c r="A4" i="79"/>
  <c r="D10" i="78"/>
  <c r="D9" i="78"/>
  <c r="C9" i="78"/>
  <c r="B9" i="78"/>
  <c r="D8" i="78"/>
  <c r="C8" i="78"/>
  <c r="B8" i="78"/>
  <c r="A4" i="78"/>
  <c r="A4" i="77"/>
  <c r="A4" i="76"/>
  <c r="A4" i="75"/>
</calcChain>
</file>

<file path=xl/sharedStrings.xml><?xml version="1.0" encoding="utf-8"?>
<sst xmlns="http://schemas.openxmlformats.org/spreadsheetml/2006/main" count="125" uniqueCount="72">
  <si>
    <t>Ramos</t>
  </si>
  <si>
    <t>Mercado Asegurador Dominicano</t>
  </si>
  <si>
    <t>Patrimonio</t>
  </si>
  <si>
    <t>Otros</t>
  </si>
  <si>
    <t>Primas Retenidas</t>
  </si>
  <si>
    <t>Total</t>
  </si>
  <si>
    <t>Otros Seguros</t>
  </si>
  <si>
    <t>Daños</t>
  </si>
  <si>
    <t>Vida</t>
  </si>
  <si>
    <t>Costos de Siniestros</t>
  </si>
  <si>
    <t>Inmuebles</t>
  </si>
  <si>
    <t>Extranjero</t>
  </si>
  <si>
    <t>Primas Aceptadas</t>
  </si>
  <si>
    <t>Cuadro 1</t>
  </si>
  <si>
    <t>Primas Directas, Aceptadas, Cedidas y Retenidas Según Ramos</t>
  </si>
  <si>
    <t>(En Millones de US$)</t>
  </si>
  <si>
    <t>Primas Directas</t>
  </si>
  <si>
    <t>Primas Cedidas</t>
  </si>
  <si>
    <t>Seguro de Vida</t>
  </si>
  <si>
    <t>Rentas Vitalicias Previsionales</t>
  </si>
  <si>
    <t>Riesgos del Trabajo</t>
  </si>
  <si>
    <t>Seguro de Salud</t>
  </si>
  <si>
    <t>Seguro Accidentes Personales</t>
  </si>
  <si>
    <t>Seguro de Daños</t>
  </si>
  <si>
    <t>Seguro Patrimoniales</t>
  </si>
  <si>
    <t>Seguro Responsabilidades</t>
  </si>
  <si>
    <t>Seguro de Automóviles</t>
  </si>
  <si>
    <t>Fuente: Estados Financieros de las Compañías Aseguradoras y Reaseguradoras del pais</t>
  </si>
  <si>
    <t>Cuadro 2</t>
  </si>
  <si>
    <t>Primas Directas, Aceptadas, Cedidas y Retenidas, Según Ramos Daños y Vida</t>
  </si>
  <si>
    <t>Cuadro 3</t>
  </si>
  <si>
    <t>Costos de Siniestros, Costos de Adquisición, Según Ramos</t>
  </si>
  <si>
    <t xml:space="preserve"> Costos de Adquisición</t>
  </si>
  <si>
    <t>Reaseguros Aceptados</t>
  </si>
  <si>
    <t>Reaseguros Cedidos</t>
  </si>
  <si>
    <t>Total Costos Adquisición</t>
  </si>
  <si>
    <t>Cuadro 4</t>
  </si>
  <si>
    <t>Cuadro de Costos</t>
  </si>
  <si>
    <t>Costos</t>
  </si>
  <si>
    <t>Costos de Adquisición</t>
  </si>
  <si>
    <t>Costos de Administración</t>
  </si>
  <si>
    <t>Cuadro 5</t>
  </si>
  <si>
    <t>Inversiones de Reservas</t>
  </si>
  <si>
    <t>(En Millones US$)</t>
  </si>
  <si>
    <t xml:space="preserve">Inversiones </t>
  </si>
  <si>
    <t>Monto</t>
  </si>
  <si>
    <t>Cuadro 6</t>
  </si>
  <si>
    <t>Activos, Inversiones y Patrimonio</t>
  </si>
  <si>
    <t>Datos Generales</t>
  </si>
  <si>
    <t>Activos e Inversiones</t>
  </si>
  <si>
    <t>Cuadro 7</t>
  </si>
  <si>
    <t xml:space="preserve">Reservas Técnicas, Según Ramos Daños y Vida </t>
  </si>
  <si>
    <t>Reservas Técnicas</t>
  </si>
  <si>
    <t>Cuadro 8</t>
  </si>
  <si>
    <t>Datos Generales del País</t>
  </si>
  <si>
    <t xml:space="preserve">Tipo de Cambio </t>
  </si>
  <si>
    <t>Población Total del Pais</t>
  </si>
  <si>
    <t>Fuentes: Banco Central de la Republica Dominicana y Oficina Nacional de Estadisticas</t>
  </si>
  <si>
    <t>Cuadro 9</t>
  </si>
  <si>
    <t>Número de Compañias Aseguradoras y Reaseguradoras por Nacionalidad</t>
  </si>
  <si>
    <t>Compañias</t>
  </si>
  <si>
    <t>Nacionales</t>
  </si>
  <si>
    <t>Extranjeras</t>
  </si>
  <si>
    <t>Aseguradoras</t>
  </si>
  <si>
    <t>Reaseguradoras</t>
  </si>
  <si>
    <t>Cuadro 10</t>
  </si>
  <si>
    <t>Número de Corredores de Seguros</t>
  </si>
  <si>
    <t>Corredores de Seguros</t>
  </si>
  <si>
    <t>Personas Naturales</t>
  </si>
  <si>
    <t>Personas Jurídicas</t>
  </si>
  <si>
    <t>Producto Interno Bruto*</t>
  </si>
  <si>
    <t xml:space="preserve">* En Dólares Estadounidenes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</si>
</sst>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  <numFmt numFmtId="166" formatCode="0.0"/>
    <numFmt numFmtId="167" formatCode="&quot;RD$&quot;#,##0.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</cellStyleXfs>
  <cellXfs count="5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0" xfId="0" applyFont="1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 applyBorder="1"/>
    <xf numFmtId="2" fontId="1" fillId="0" borderId="0" xfId="0" applyNumberFormat="1" applyFont="1" applyFill="1" applyBorder="1"/>
    <xf numFmtId="43" fontId="0" fillId="0" borderId="0" xfId="1" applyFont="1"/>
    <xf numFmtId="2" fontId="0" fillId="0" borderId="0" xfId="0" applyNumberFormat="1" applyBorder="1"/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right"/>
    </xf>
    <xf numFmtId="43" fontId="1" fillId="2" borderId="1" xfId="1" applyFont="1" applyFill="1" applyBorder="1"/>
    <xf numFmtId="43" fontId="0" fillId="0" borderId="1" xfId="1" applyFont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6" fontId="0" fillId="0" borderId="0" xfId="0" applyNumberFormat="1" applyBorder="1"/>
    <xf numFmtId="165" fontId="0" fillId="0" borderId="1" xfId="1" applyNumberFormat="1" applyFont="1" applyBorder="1"/>
    <xf numFmtId="165" fontId="1" fillId="2" borderId="1" xfId="1" applyNumberFormat="1" applyFont="1" applyFill="1" applyBorder="1"/>
    <xf numFmtId="165" fontId="0" fillId="0" borderId="1" xfId="1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165" fontId="2" fillId="0" borderId="1" xfId="1" applyNumberFormat="1" applyFont="1" applyBorder="1"/>
    <xf numFmtId="165" fontId="0" fillId="0" borderId="0" xfId="1" applyNumberFormat="1" applyFont="1"/>
    <xf numFmtId="43" fontId="1" fillId="2" borderId="1" xfId="1" applyNumberFormat="1" applyFont="1" applyFill="1" applyBorder="1"/>
    <xf numFmtId="43" fontId="0" fillId="0" borderId="1" xfId="1" applyNumberFormat="1" applyFont="1" applyBorder="1"/>
    <xf numFmtId="43" fontId="1" fillId="0" borderId="1" xfId="1" applyNumberFormat="1" applyFont="1" applyBorder="1"/>
    <xf numFmtId="43" fontId="0" fillId="0" borderId="1" xfId="1" applyNumberFormat="1" applyFont="1" applyBorder="1" applyAlignment="1">
      <alignment horizontal="right" wrapText="1"/>
    </xf>
    <xf numFmtId="43" fontId="1" fillId="0" borderId="1" xfId="1" applyNumberFormat="1" applyFont="1" applyBorder="1" applyAlignment="1">
      <alignment horizontal="right" wrapText="1"/>
    </xf>
    <xf numFmtId="167" fontId="0" fillId="0" borderId="0" xfId="0" applyNumberFormat="1"/>
    <xf numFmtId="164" fontId="0" fillId="0" borderId="0" xfId="0" applyNumberFormat="1"/>
    <xf numFmtId="43" fontId="2" fillId="0" borderId="1" xfId="1" applyNumberFormat="1" applyFont="1" applyFill="1" applyBorder="1" applyAlignment="1">
      <alignment horizontal="right"/>
    </xf>
    <xf numFmtId="2" fontId="0" fillId="0" borderId="1" xfId="1" applyNumberFormat="1" applyFont="1" applyBorder="1"/>
    <xf numFmtId="1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3" fontId="1" fillId="0" borderId="0" xfId="1" applyNumberFormat="1" applyFont="1" applyBorder="1"/>
    <xf numFmtId="2" fontId="0" fillId="0" borderId="0" xfId="0" applyNumberFormat="1"/>
    <xf numFmtId="0" fontId="0" fillId="0" borderId="0" xfId="0" applyNumberFormat="1"/>
    <xf numFmtId="39" fontId="2" fillId="2" borderId="1" xfId="1" applyNumberFormat="1" applyFont="1" applyFill="1" applyBorder="1"/>
    <xf numFmtId="39" fontId="2" fillId="0" borderId="1" xfId="1" applyNumberFormat="1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colors>
    <mruColors>
      <color rgb="FFFFFF99"/>
      <color rgb="FF00FFFF"/>
      <color rgb="FF0000CC"/>
      <color rgb="FF000080"/>
      <color rgb="FF3366FF"/>
      <color rgb="FF538ED5"/>
      <color rgb="FF0066FF"/>
      <color rgb="FF339933"/>
      <color rgb="FF167822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106081</xdr:rowOff>
    </xdr:from>
    <xdr:to>
      <xdr:col>0</xdr:col>
      <xdr:colOff>914400</xdr:colOff>
      <xdr:row>2</xdr:row>
      <xdr:rowOff>47624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06081"/>
          <a:ext cx="638175" cy="513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0</xdr:row>
      <xdr:rowOff>106081</xdr:rowOff>
    </xdr:from>
    <xdr:to>
      <xdr:col>0</xdr:col>
      <xdr:colOff>914400</xdr:colOff>
      <xdr:row>2</xdr:row>
      <xdr:rowOff>123825</xdr:rowOff>
    </xdr:to>
    <xdr:pic>
      <xdr:nvPicPr>
        <xdr:cNvPr id="5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06081"/>
          <a:ext cx="638175" cy="589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0</xdr:row>
      <xdr:rowOff>106081</xdr:rowOff>
    </xdr:from>
    <xdr:to>
      <xdr:col>0</xdr:col>
      <xdr:colOff>914400</xdr:colOff>
      <xdr:row>2</xdr:row>
      <xdr:rowOff>123825</xdr:rowOff>
    </xdr:to>
    <xdr:pic>
      <xdr:nvPicPr>
        <xdr:cNvPr id="6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06081"/>
          <a:ext cx="638175" cy="589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171450</xdr:rowOff>
    </xdr:from>
    <xdr:to>
      <xdr:col>0</xdr:col>
      <xdr:colOff>733425</xdr:colOff>
      <xdr:row>2</xdr:row>
      <xdr:rowOff>76200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450"/>
          <a:ext cx="600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771525</xdr:colOff>
      <xdr:row>2</xdr:row>
      <xdr:rowOff>209550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450"/>
          <a:ext cx="638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771525</xdr:colOff>
      <xdr:row>2</xdr:row>
      <xdr:rowOff>209550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450"/>
          <a:ext cx="638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210600</xdr:rowOff>
    </xdr:from>
    <xdr:to>
      <xdr:col>0</xdr:col>
      <xdr:colOff>873163</xdr:colOff>
      <xdr:row>2</xdr:row>
      <xdr:rowOff>257175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4" y="210600"/>
          <a:ext cx="654089" cy="61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219074</xdr:colOff>
      <xdr:row>0</xdr:row>
      <xdr:rowOff>210600</xdr:rowOff>
    </xdr:from>
    <xdr:to>
      <xdr:col>0</xdr:col>
      <xdr:colOff>873163</xdr:colOff>
      <xdr:row>2</xdr:row>
      <xdr:rowOff>257175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4" y="210600"/>
          <a:ext cx="654089" cy="61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76200</xdr:rowOff>
    </xdr:from>
    <xdr:to>
      <xdr:col>0</xdr:col>
      <xdr:colOff>819151</xdr:colOff>
      <xdr:row>2</xdr:row>
      <xdr:rowOff>76200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1" y="76200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152401</xdr:colOff>
      <xdr:row>0</xdr:row>
      <xdr:rowOff>76200</xdr:rowOff>
    </xdr:from>
    <xdr:to>
      <xdr:col>0</xdr:col>
      <xdr:colOff>819151</xdr:colOff>
      <xdr:row>2</xdr:row>
      <xdr:rowOff>76200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1" y="76200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238124</xdr:rowOff>
    </xdr:from>
    <xdr:to>
      <xdr:col>0</xdr:col>
      <xdr:colOff>962025</xdr:colOff>
      <xdr:row>2</xdr:row>
      <xdr:rowOff>270270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38124"/>
          <a:ext cx="742950" cy="603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238124</xdr:rowOff>
    </xdr:from>
    <xdr:to>
      <xdr:col>0</xdr:col>
      <xdr:colOff>962025</xdr:colOff>
      <xdr:row>2</xdr:row>
      <xdr:rowOff>270270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38124"/>
          <a:ext cx="742950" cy="603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123823</xdr:rowOff>
    </xdr:from>
    <xdr:to>
      <xdr:col>0</xdr:col>
      <xdr:colOff>791529</xdr:colOff>
      <xdr:row>2</xdr:row>
      <xdr:rowOff>152400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23823"/>
          <a:ext cx="677229" cy="600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123823</xdr:rowOff>
    </xdr:from>
    <xdr:to>
      <xdr:col>0</xdr:col>
      <xdr:colOff>791529</xdr:colOff>
      <xdr:row>2</xdr:row>
      <xdr:rowOff>152400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23823"/>
          <a:ext cx="677229" cy="600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210652</xdr:rowOff>
    </xdr:from>
    <xdr:to>
      <xdr:col>0</xdr:col>
      <xdr:colOff>809626</xdr:colOff>
      <xdr:row>2</xdr:row>
      <xdr:rowOff>219075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10652"/>
          <a:ext cx="714376" cy="57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210652</xdr:rowOff>
    </xdr:from>
    <xdr:to>
      <xdr:col>0</xdr:col>
      <xdr:colOff>809626</xdr:colOff>
      <xdr:row>2</xdr:row>
      <xdr:rowOff>219075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10652"/>
          <a:ext cx="714376" cy="57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104774</xdr:rowOff>
    </xdr:from>
    <xdr:to>
      <xdr:col>0</xdr:col>
      <xdr:colOff>742950</xdr:colOff>
      <xdr:row>2</xdr:row>
      <xdr:rowOff>66675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49" y="104774"/>
          <a:ext cx="647701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</xdr:colOff>
      <xdr:row>0</xdr:row>
      <xdr:rowOff>104774</xdr:rowOff>
    </xdr:from>
    <xdr:to>
      <xdr:col>0</xdr:col>
      <xdr:colOff>742950</xdr:colOff>
      <xdr:row>2</xdr:row>
      <xdr:rowOff>66675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49" y="104774"/>
          <a:ext cx="647701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142606</xdr:rowOff>
    </xdr:from>
    <xdr:to>
      <xdr:col>0</xdr:col>
      <xdr:colOff>781050</xdr:colOff>
      <xdr:row>2</xdr:row>
      <xdr:rowOff>47625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42606"/>
          <a:ext cx="704850" cy="476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75931</xdr:rowOff>
    </xdr:from>
    <xdr:to>
      <xdr:col>0</xdr:col>
      <xdr:colOff>781050</xdr:colOff>
      <xdr:row>2</xdr:row>
      <xdr:rowOff>104775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75931"/>
          <a:ext cx="704850" cy="600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152400</xdr:rowOff>
    </xdr:from>
    <xdr:to>
      <xdr:col>0</xdr:col>
      <xdr:colOff>657225</xdr:colOff>
      <xdr:row>1</xdr:row>
      <xdr:rowOff>266700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49" y="152400"/>
          <a:ext cx="60007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0</xdr:row>
      <xdr:rowOff>152399</xdr:rowOff>
    </xdr:from>
    <xdr:to>
      <xdr:col>0</xdr:col>
      <xdr:colOff>657225</xdr:colOff>
      <xdr:row>2</xdr:row>
      <xdr:rowOff>66674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49" y="152399"/>
          <a:ext cx="6000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SA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OR CIAS"/>
      <sheetName val="Catalogo"/>
      <sheetName val="CUADRO 1"/>
      <sheetName val="CUADRO 1.1"/>
      <sheetName val="CUADRO 2"/>
      <sheetName val="CUADRO 2.1"/>
      <sheetName val="CUADRO 3"/>
      <sheetName val="CUADRO 3.1"/>
      <sheetName val="CUADRO 4"/>
      <sheetName val="CUADRO 4.1"/>
      <sheetName val="CUADRO 5"/>
      <sheetName val="CUADRO 5.1"/>
      <sheetName val="CUADRO 6"/>
      <sheetName val="CUADRO 6.1"/>
      <sheetName val="CUADRO 7"/>
      <sheetName val="CUADRO 7.1"/>
      <sheetName val="CUADRO 8"/>
      <sheetName val="CUADRO 8.1"/>
      <sheetName val="NO. CIAS DE SEGUROS"/>
      <sheetName val="NO. DE CORREDORES"/>
      <sheetName val="Result. Técn. Seg. &amp; Reaseg. 16"/>
      <sheetName val="Result. Técn. Seguros 2016"/>
      <sheetName val="Result. Técn. Reaseguros 2016"/>
      <sheetName val="PRUEBA"/>
      <sheetName val="CLASIFICACION DE LOS RAMOS"/>
    </sheetNames>
    <sheetDataSet>
      <sheetData sheetId="0" refreshError="1"/>
      <sheetData sheetId="1" refreshError="1"/>
      <sheetData sheetId="2">
        <row r="4">
          <cell r="A4" t="str">
            <v>Año 2016</v>
          </cell>
        </row>
        <row r="36">
          <cell r="A36" t="str">
            <v>Año 2016</v>
          </cell>
        </row>
      </sheetData>
      <sheetData sheetId="3" refreshError="1"/>
      <sheetData sheetId="4">
        <row r="4">
          <cell r="A4" t="str">
            <v>Año 2016</v>
          </cell>
        </row>
      </sheetData>
      <sheetData sheetId="5"/>
      <sheetData sheetId="6">
        <row r="36">
          <cell r="A36" t="str">
            <v>Año 2016</v>
          </cell>
        </row>
      </sheetData>
      <sheetData sheetId="7"/>
      <sheetData sheetId="8">
        <row r="36">
          <cell r="A36" t="str">
            <v>Año 2016</v>
          </cell>
        </row>
        <row r="40">
          <cell r="B40">
            <v>166346435.79040888</v>
          </cell>
          <cell r="C40">
            <v>119458831.36929993</v>
          </cell>
          <cell r="D40">
            <v>285805267.1597088</v>
          </cell>
        </row>
        <row r="41">
          <cell r="B41">
            <v>291752819.00685072</v>
          </cell>
          <cell r="C41">
            <v>70700267.463070005</v>
          </cell>
          <cell r="D41">
            <v>362453086.46992075</v>
          </cell>
        </row>
        <row r="42">
          <cell r="D42">
            <v>176714386.56450438</v>
          </cell>
        </row>
      </sheetData>
      <sheetData sheetId="9">
        <row r="7">
          <cell r="I7">
            <v>1000000</v>
          </cell>
        </row>
      </sheetData>
      <sheetData sheetId="10">
        <row r="36">
          <cell r="A36" t="str">
            <v>Año 2016</v>
          </cell>
        </row>
      </sheetData>
      <sheetData sheetId="11"/>
      <sheetData sheetId="12">
        <row r="36">
          <cell r="A36" t="str">
            <v>Año 2016</v>
          </cell>
        </row>
      </sheetData>
      <sheetData sheetId="13"/>
      <sheetData sheetId="14">
        <row r="36">
          <cell r="A36" t="str">
            <v>Año 2016</v>
          </cell>
        </row>
      </sheetData>
      <sheetData sheetId="15"/>
      <sheetData sheetId="16">
        <row r="3">
          <cell r="A3" t="str">
            <v>Año 2016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7" sqref="C7"/>
    </sheetView>
  </sheetViews>
  <sheetFormatPr defaultColWidth="11.42578125" defaultRowHeight="23.1" customHeight="1" x14ac:dyDescent="0.2"/>
  <cols>
    <col min="1" max="1" width="22" customWidth="1"/>
    <col min="2" max="2" width="18.5703125" customWidth="1"/>
    <col min="3" max="3" width="17.85546875" customWidth="1"/>
    <col min="4" max="4" width="17.42578125" customWidth="1"/>
  </cols>
  <sheetData>
    <row r="1" spans="1:6" ht="23.1" customHeight="1" x14ac:dyDescent="0.2">
      <c r="A1" s="44" t="s">
        <v>58</v>
      </c>
      <c r="B1" s="44"/>
      <c r="C1" s="44"/>
      <c r="D1" s="44"/>
    </row>
    <row r="2" spans="1:6" ht="23.1" customHeight="1" x14ac:dyDescent="0.25">
      <c r="A2" s="45" t="s">
        <v>1</v>
      </c>
      <c r="B2" s="45"/>
      <c r="C2" s="45"/>
      <c r="D2" s="45"/>
    </row>
    <row r="3" spans="1:6" ht="23.1" customHeight="1" x14ac:dyDescent="0.2">
      <c r="A3" s="44" t="s">
        <v>59</v>
      </c>
      <c r="B3" s="44"/>
      <c r="C3" s="44"/>
      <c r="D3" s="44"/>
    </row>
    <row r="4" spans="1:6" ht="23.1" customHeight="1" x14ac:dyDescent="0.2">
      <c r="A4" s="44" t="str">
        <f>'[1]CUADRO 1'!A36:E36</f>
        <v>Año 2016</v>
      </c>
      <c r="B4" s="44"/>
      <c r="C4" s="44"/>
      <c r="D4" s="44"/>
    </row>
    <row r="5" spans="1:6" ht="23.1" customHeight="1" thickBot="1" x14ac:dyDescent="0.25">
      <c r="A5" s="37"/>
      <c r="B5" s="37"/>
      <c r="C5" s="37"/>
      <c r="D5" s="37"/>
    </row>
    <row r="6" spans="1:6" ht="23.1" customHeight="1" thickTop="1" thickBot="1" x14ac:dyDescent="0.25">
      <c r="A6" s="38" t="s">
        <v>60</v>
      </c>
      <c r="B6" s="7" t="s">
        <v>61</v>
      </c>
      <c r="C6" s="7" t="s">
        <v>62</v>
      </c>
      <c r="D6" s="7" t="s">
        <v>5</v>
      </c>
    </row>
    <row r="7" spans="1:6" ht="23.1" customHeight="1" thickTop="1" thickBot="1" x14ac:dyDescent="0.25">
      <c r="A7" s="3" t="s">
        <v>63</v>
      </c>
      <c r="B7" s="25">
        <v>20</v>
      </c>
      <c r="C7" s="25">
        <v>10</v>
      </c>
      <c r="D7" s="25">
        <f>SUM(B7:C7)</f>
        <v>30</v>
      </c>
      <c r="F7" s="4"/>
    </row>
    <row r="8" spans="1:6" ht="23.1" customHeight="1" thickTop="1" thickBot="1" x14ac:dyDescent="0.25">
      <c r="A8" s="3" t="s">
        <v>64</v>
      </c>
      <c r="B8" s="21">
        <v>2</v>
      </c>
      <c r="C8" s="36">
        <v>116</v>
      </c>
      <c r="D8" s="25">
        <f>SUM(B8:C8)</f>
        <v>118</v>
      </c>
    </row>
    <row r="9" spans="1:6" ht="23.1" customHeight="1" thickTop="1" thickBot="1" x14ac:dyDescent="0.25">
      <c r="A9" s="8" t="s">
        <v>5</v>
      </c>
      <c r="B9" s="22">
        <f>SUM(B7:B8)</f>
        <v>22</v>
      </c>
      <c r="C9" s="22">
        <f>SUM(C7:C8)</f>
        <v>126</v>
      </c>
      <c r="D9" s="22">
        <f>SUM(D7:D8)</f>
        <v>148</v>
      </c>
    </row>
    <row r="10" spans="1:6" ht="23.1" customHeight="1" thickTop="1" x14ac:dyDescent="0.2">
      <c r="A10" s="5"/>
      <c r="B10" s="9"/>
      <c r="C10" s="10"/>
      <c r="D10" s="9"/>
    </row>
  </sheetData>
  <mergeCells count="4">
    <mergeCell ref="A1:D1"/>
    <mergeCell ref="A2:D2"/>
    <mergeCell ref="A3:D3"/>
    <mergeCell ref="A4:D4"/>
  </mergeCells>
  <pageMargins left="1.1023622047244095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2" sqref="D2"/>
    </sheetView>
  </sheetViews>
  <sheetFormatPr defaultColWidth="11.42578125" defaultRowHeight="23.1" customHeight="1" x14ac:dyDescent="0.2"/>
  <cols>
    <col min="1" max="1" width="36.7109375" customWidth="1"/>
    <col min="2" max="2" width="29.140625" customWidth="1"/>
  </cols>
  <sheetData>
    <row r="1" spans="1:2" ht="23.1" customHeight="1" x14ac:dyDescent="0.2">
      <c r="A1" s="44" t="s">
        <v>65</v>
      </c>
      <c r="B1" s="44"/>
    </row>
    <row r="2" spans="1:2" ht="23.1" customHeight="1" x14ac:dyDescent="0.25">
      <c r="A2" s="45" t="s">
        <v>1</v>
      </c>
      <c r="B2" s="45"/>
    </row>
    <row r="3" spans="1:2" ht="23.1" customHeight="1" x14ac:dyDescent="0.2">
      <c r="A3" s="44" t="s">
        <v>66</v>
      </c>
      <c r="B3" s="44"/>
    </row>
    <row r="4" spans="1:2" ht="23.1" customHeight="1" x14ac:dyDescent="0.2">
      <c r="A4" s="44" t="str">
        <f>'[1]CUADRO 1'!A36:E36</f>
        <v>Año 2016</v>
      </c>
      <c r="B4" s="44"/>
    </row>
    <row r="5" spans="1:2" ht="23.1" customHeight="1" thickBot="1" x14ac:dyDescent="0.25">
      <c r="A5" s="37"/>
      <c r="B5" s="37"/>
    </row>
    <row r="6" spans="1:2" ht="23.1" customHeight="1" thickTop="1" thickBot="1" x14ac:dyDescent="0.25">
      <c r="A6" s="38" t="s">
        <v>67</v>
      </c>
      <c r="B6" s="7" t="s">
        <v>5</v>
      </c>
    </row>
    <row r="7" spans="1:2" ht="23.1" customHeight="1" thickTop="1" thickBot="1" x14ac:dyDescent="0.25">
      <c r="A7" s="3" t="s">
        <v>68</v>
      </c>
      <c r="B7" s="21">
        <v>411</v>
      </c>
    </row>
    <row r="8" spans="1:2" ht="23.1" customHeight="1" thickTop="1" thickBot="1" x14ac:dyDescent="0.25">
      <c r="A8" s="3" t="s">
        <v>69</v>
      </c>
      <c r="B8" s="21">
        <v>359</v>
      </c>
    </row>
    <row r="9" spans="1:2" ht="23.1" customHeight="1" thickTop="1" thickBot="1" x14ac:dyDescent="0.25">
      <c r="A9" s="8" t="s">
        <v>5</v>
      </c>
      <c r="B9" s="22">
        <f>SUM(B7:B8)</f>
        <v>770</v>
      </c>
    </row>
    <row r="10" spans="1:2" ht="23.1" customHeight="1" thickTop="1" x14ac:dyDescent="0.2"/>
  </sheetData>
  <mergeCells count="4">
    <mergeCell ref="A1:B1"/>
    <mergeCell ref="A2:B2"/>
    <mergeCell ref="A3:B3"/>
    <mergeCell ref="A4:B4"/>
  </mergeCells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0" sqref="D10"/>
    </sheetView>
  </sheetViews>
  <sheetFormatPr defaultColWidth="11.42578125" defaultRowHeight="23.1" customHeight="1" x14ac:dyDescent="0.2"/>
  <cols>
    <col min="1" max="1" width="29.85546875" customWidth="1"/>
    <col min="2" max="2" width="14.5703125" customWidth="1"/>
    <col min="3" max="3" width="14.28515625" customWidth="1"/>
    <col min="4" max="4" width="15.42578125" customWidth="1"/>
    <col min="5" max="5" width="15.7109375" customWidth="1"/>
    <col min="7" max="7" width="17.42578125" bestFit="1" customWidth="1"/>
    <col min="8" max="8" width="15.28515625" bestFit="1" customWidth="1"/>
    <col min="9" max="9" width="17.42578125" hidden="1" customWidth="1"/>
    <col min="10" max="10" width="19" bestFit="1" customWidth="1"/>
  </cols>
  <sheetData>
    <row r="1" spans="1:10" ht="23.1" customHeight="1" x14ac:dyDescent="0.2">
      <c r="A1" s="44" t="s">
        <v>13</v>
      </c>
      <c r="B1" s="44"/>
      <c r="C1" s="44"/>
      <c r="D1" s="44"/>
      <c r="E1" s="44"/>
    </row>
    <row r="2" spans="1:10" ht="23.1" customHeight="1" x14ac:dyDescent="0.25">
      <c r="A2" s="45" t="s">
        <v>1</v>
      </c>
      <c r="B2" s="45"/>
      <c r="C2" s="45"/>
      <c r="D2" s="45"/>
      <c r="E2" s="45"/>
    </row>
    <row r="3" spans="1:10" ht="23.1" customHeight="1" x14ac:dyDescent="0.2">
      <c r="A3" s="44" t="s">
        <v>14</v>
      </c>
      <c r="B3" s="44"/>
      <c r="C3" s="44"/>
      <c r="D3" s="44"/>
      <c r="E3" s="44"/>
    </row>
    <row r="4" spans="1:10" ht="23.1" customHeight="1" x14ac:dyDescent="0.2">
      <c r="A4" s="44" t="str">
        <f>'[1]CUADRO 1'!A4:E4</f>
        <v>Año 2016</v>
      </c>
      <c r="B4" s="44"/>
      <c r="C4" s="44"/>
      <c r="D4" s="44"/>
      <c r="E4" s="44"/>
    </row>
    <row r="5" spans="1:10" ht="23.1" customHeight="1" x14ac:dyDescent="0.2">
      <c r="A5" s="44" t="s">
        <v>15</v>
      </c>
      <c r="B5" s="44"/>
      <c r="C5" s="44"/>
      <c r="D5" s="44"/>
      <c r="E5" s="44"/>
    </row>
    <row r="6" spans="1:10" ht="23.1" customHeight="1" thickBot="1" x14ac:dyDescent="0.25">
      <c r="A6" s="37"/>
      <c r="B6" s="37"/>
      <c r="C6" s="37"/>
      <c r="D6" s="37"/>
      <c r="E6" s="37"/>
    </row>
    <row r="7" spans="1:10" ht="33" customHeight="1" thickTop="1" thickBot="1" x14ac:dyDescent="0.25">
      <c r="A7" s="38" t="s">
        <v>0</v>
      </c>
      <c r="B7" s="7" t="s">
        <v>16</v>
      </c>
      <c r="C7" s="7" t="s">
        <v>12</v>
      </c>
      <c r="D7" s="7" t="s">
        <v>17</v>
      </c>
      <c r="E7" s="7" t="s">
        <v>4</v>
      </c>
    </row>
    <row r="8" spans="1:10" ht="23.1" customHeight="1" thickTop="1" thickBot="1" x14ac:dyDescent="0.25">
      <c r="A8" s="3" t="s">
        <v>18</v>
      </c>
      <c r="B8" s="28">
        <v>6.8574961567116253</v>
      </c>
      <c r="C8" s="28">
        <v>1.6897345322200812E-2</v>
      </c>
      <c r="D8" s="28">
        <v>1.9501759447655747</v>
      </c>
      <c r="E8" s="29">
        <v>4.9242175572682516</v>
      </c>
      <c r="G8" s="39"/>
      <c r="H8" s="11"/>
      <c r="I8" s="11">
        <v>1000000</v>
      </c>
      <c r="J8" s="32"/>
    </row>
    <row r="9" spans="1:10" ht="23.1" customHeight="1" thickTop="1" thickBot="1" x14ac:dyDescent="0.25">
      <c r="A9" s="3" t="s">
        <v>19</v>
      </c>
      <c r="B9" s="28">
        <v>59.106839327767076</v>
      </c>
      <c r="C9" s="35">
        <v>0</v>
      </c>
      <c r="D9" s="28">
        <v>23.142140376792977</v>
      </c>
      <c r="E9" s="29">
        <v>35.964698950974089</v>
      </c>
      <c r="G9" s="39"/>
      <c r="H9" s="11"/>
      <c r="I9" s="11"/>
      <c r="J9" s="32"/>
    </row>
    <row r="10" spans="1:10" ht="23.1" customHeight="1" thickTop="1" thickBot="1" x14ac:dyDescent="0.25">
      <c r="A10" s="3" t="s">
        <v>20</v>
      </c>
      <c r="B10" s="28">
        <v>100.35220951616355</v>
      </c>
      <c r="C10" s="28">
        <v>7.4884526439734533E-2</v>
      </c>
      <c r="D10" s="28">
        <v>14.093300809248554</v>
      </c>
      <c r="E10" s="29">
        <v>86.333793233354726</v>
      </c>
      <c r="G10" s="39"/>
      <c r="H10" s="11"/>
      <c r="I10" s="11"/>
      <c r="J10" s="32"/>
    </row>
    <row r="11" spans="1:10" ht="23.1" customHeight="1" thickTop="1" thickBot="1" x14ac:dyDescent="0.25">
      <c r="A11" s="3" t="s">
        <v>21</v>
      </c>
      <c r="B11" s="28">
        <v>109.92777077713552</v>
      </c>
      <c r="C11" s="35">
        <v>0</v>
      </c>
      <c r="D11" s="28">
        <v>30.089651295225863</v>
      </c>
      <c r="E11" s="29">
        <v>79.838119481909644</v>
      </c>
      <c r="G11" s="39"/>
      <c r="H11" s="11"/>
      <c r="I11" s="11"/>
      <c r="J11" s="32"/>
    </row>
    <row r="12" spans="1:10" ht="23.1" customHeight="1" thickTop="1" thickBot="1" x14ac:dyDescent="0.25">
      <c r="A12" s="3" t="s">
        <v>22</v>
      </c>
      <c r="B12" s="28">
        <v>10.237909417469492</v>
      </c>
      <c r="C12" s="28">
        <v>5.3919075144508669E-3</v>
      </c>
      <c r="D12" s="28">
        <v>1.3278252577606506</v>
      </c>
      <c r="E12" s="29">
        <v>8.9154760672232918</v>
      </c>
      <c r="G12" s="39"/>
      <c r="H12" s="11"/>
      <c r="I12" s="11"/>
      <c r="J12" s="32"/>
    </row>
    <row r="13" spans="1:10" ht="23.1" customHeight="1" thickTop="1" thickBot="1" x14ac:dyDescent="0.25">
      <c r="A13" s="3" t="s">
        <v>23</v>
      </c>
      <c r="B13" s="28">
        <v>284.4561663179191</v>
      </c>
      <c r="C13" s="28">
        <v>4.1655265681866833</v>
      </c>
      <c r="D13" s="28">
        <v>236.34463684264605</v>
      </c>
      <c r="E13" s="29">
        <v>52.277056043459659</v>
      </c>
      <c r="G13" s="39"/>
      <c r="H13" s="11"/>
      <c r="I13" s="11"/>
      <c r="J13" s="32"/>
    </row>
    <row r="14" spans="1:10" ht="23.1" customHeight="1" thickTop="1" thickBot="1" x14ac:dyDescent="0.25">
      <c r="A14" s="3" t="s">
        <v>24</v>
      </c>
      <c r="B14" s="28">
        <v>21.665918164632838</v>
      </c>
      <c r="C14" s="28">
        <v>0.26801438535645472</v>
      </c>
      <c r="D14" s="28">
        <v>12.502788375080282</v>
      </c>
      <c r="E14" s="29">
        <v>9.4311441749090132</v>
      </c>
      <c r="G14" s="39"/>
      <c r="H14" s="11"/>
      <c r="I14" s="11"/>
      <c r="J14" s="32"/>
    </row>
    <row r="15" spans="1:10" ht="23.1" customHeight="1" thickTop="1" thickBot="1" x14ac:dyDescent="0.25">
      <c r="A15" s="3" t="s">
        <v>25</v>
      </c>
      <c r="B15" s="28">
        <v>22.427903757225433</v>
      </c>
      <c r="C15" s="28">
        <v>0.32705707557268249</v>
      </c>
      <c r="D15" s="28">
        <v>13.446393762577607</v>
      </c>
      <c r="E15" s="29">
        <v>9.3085670702205103</v>
      </c>
      <c r="G15" s="39"/>
      <c r="H15" s="11"/>
      <c r="I15" s="11"/>
      <c r="J15" s="32"/>
    </row>
    <row r="16" spans="1:10" ht="23.1" customHeight="1" thickTop="1" thickBot="1" x14ac:dyDescent="0.25">
      <c r="A16" s="3" t="s">
        <v>26</v>
      </c>
      <c r="B16" s="28">
        <v>250.86412135688289</v>
      </c>
      <c r="C16" s="28">
        <v>2.7421035110254763</v>
      </c>
      <c r="D16" s="28">
        <v>17.480269502676087</v>
      </c>
      <c r="E16" s="29">
        <v>236.1259553652323</v>
      </c>
      <c r="G16" s="39"/>
      <c r="H16" s="11"/>
      <c r="I16" s="11"/>
      <c r="J16" s="32"/>
    </row>
    <row r="17" spans="1:10" ht="23.1" customHeight="1" thickTop="1" thickBot="1" x14ac:dyDescent="0.25">
      <c r="A17" s="3" t="s">
        <v>6</v>
      </c>
      <c r="B17" s="28">
        <v>6.0230523588096769</v>
      </c>
      <c r="C17" s="28">
        <v>4.1607664311710556E-2</v>
      </c>
      <c r="D17" s="28">
        <v>4.4344213194176838</v>
      </c>
      <c r="E17" s="29">
        <v>1.6302387037037043</v>
      </c>
      <c r="G17" s="39"/>
      <c r="H17" s="11"/>
      <c r="I17" s="11"/>
      <c r="J17" s="32"/>
    </row>
    <row r="18" spans="1:10" ht="23.1" customHeight="1" thickTop="1" thickBot="1" x14ac:dyDescent="0.25">
      <c r="A18" s="8" t="s">
        <v>5</v>
      </c>
      <c r="B18" s="27">
        <v>871.91938715071717</v>
      </c>
      <c r="C18" s="27">
        <v>7.6414829837293929</v>
      </c>
      <c r="D18" s="27">
        <v>354.81160348619136</v>
      </c>
      <c r="E18" s="27">
        <v>524.74926664825534</v>
      </c>
      <c r="H18" s="32"/>
      <c r="I18" s="32"/>
      <c r="J18" s="32"/>
    </row>
    <row r="19" spans="1:10" ht="23.1" customHeight="1" thickTop="1" x14ac:dyDescent="0.2">
      <c r="A19" s="5" t="s">
        <v>27</v>
      </c>
      <c r="B19" s="9"/>
      <c r="C19" s="10"/>
      <c r="D19" s="9"/>
      <c r="E19" s="9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C9" sqref="C9"/>
    </sheetView>
  </sheetViews>
  <sheetFormatPr defaultColWidth="11.42578125" defaultRowHeight="12.75" x14ac:dyDescent="0.2"/>
  <cols>
    <col min="1" max="1" width="14.5703125" customWidth="1"/>
    <col min="2" max="2" width="18.42578125" customWidth="1"/>
    <col min="3" max="3" width="17.5703125" customWidth="1"/>
    <col min="4" max="4" width="15.85546875" customWidth="1"/>
    <col min="5" max="5" width="18.7109375" customWidth="1"/>
    <col min="7" max="7" width="17.42578125" bestFit="1" customWidth="1"/>
    <col min="8" max="8" width="15.28515625" bestFit="1" customWidth="1"/>
    <col min="9" max="9" width="17.42578125" hidden="1" customWidth="1"/>
    <col min="10" max="10" width="17.42578125" bestFit="1" customWidth="1"/>
    <col min="11" max="11" width="14.85546875" bestFit="1" customWidth="1"/>
  </cols>
  <sheetData>
    <row r="1" spans="1:11" ht="23.1" customHeight="1" x14ac:dyDescent="0.2">
      <c r="A1" s="44" t="s">
        <v>28</v>
      </c>
      <c r="B1" s="44"/>
      <c r="C1" s="44"/>
      <c r="D1" s="44"/>
      <c r="E1" s="44"/>
    </row>
    <row r="2" spans="1:11" ht="23.1" customHeight="1" x14ac:dyDescent="0.25">
      <c r="A2" s="45" t="s">
        <v>1</v>
      </c>
      <c r="B2" s="45"/>
      <c r="C2" s="45"/>
      <c r="D2" s="45"/>
      <c r="E2" s="45"/>
    </row>
    <row r="3" spans="1:11" ht="23.1" customHeight="1" x14ac:dyDescent="0.2">
      <c r="A3" s="44" t="s">
        <v>29</v>
      </c>
      <c r="B3" s="44"/>
      <c r="C3" s="44"/>
      <c r="D3" s="44"/>
      <c r="E3" s="44"/>
    </row>
    <row r="4" spans="1:11" ht="23.1" customHeight="1" x14ac:dyDescent="0.2">
      <c r="A4" s="44" t="str">
        <f>'[1]CUADRO 2'!A4:E4</f>
        <v>Año 2016</v>
      </c>
      <c r="B4" s="44"/>
      <c r="C4" s="44"/>
      <c r="D4" s="44"/>
      <c r="E4" s="44"/>
    </row>
    <row r="5" spans="1:11" ht="23.1" customHeight="1" x14ac:dyDescent="0.2">
      <c r="A5" s="44" t="s">
        <v>15</v>
      </c>
      <c r="B5" s="44"/>
      <c r="C5" s="44"/>
      <c r="D5" s="44"/>
      <c r="E5" s="44"/>
    </row>
    <row r="6" spans="1:11" ht="23.1" customHeight="1" thickBot="1" x14ac:dyDescent="0.25">
      <c r="A6" s="37"/>
      <c r="B6" s="37"/>
      <c r="C6" s="37"/>
      <c r="D6" s="37"/>
      <c r="E6" s="37"/>
      <c r="H6" s="11"/>
      <c r="I6" s="11"/>
      <c r="J6" s="11"/>
      <c r="K6" s="11"/>
    </row>
    <row r="7" spans="1:11" ht="23.1" customHeight="1" thickTop="1" thickBot="1" x14ac:dyDescent="0.25">
      <c r="A7" s="38" t="s">
        <v>0</v>
      </c>
      <c r="B7" s="38" t="s">
        <v>16</v>
      </c>
      <c r="C7" s="38" t="s">
        <v>12</v>
      </c>
      <c r="D7" s="38" t="s">
        <v>17</v>
      </c>
      <c r="E7" s="7" t="s">
        <v>4</v>
      </c>
      <c r="H7" s="11"/>
      <c r="I7" s="11"/>
      <c r="J7" s="11"/>
      <c r="K7" s="11"/>
    </row>
    <row r="8" spans="1:11" ht="23.1" customHeight="1" thickTop="1" thickBot="1" x14ac:dyDescent="0.25">
      <c r="A8" s="2" t="s">
        <v>7</v>
      </c>
      <c r="B8" s="16">
        <v>585.43716195546983</v>
      </c>
      <c r="C8" s="16">
        <v>7.5443092044530076</v>
      </c>
      <c r="D8" s="16">
        <v>284.20850980239771</v>
      </c>
      <c r="E8" s="16">
        <v>308.77296135752516</v>
      </c>
      <c r="G8" s="11"/>
      <c r="H8" s="11"/>
      <c r="I8" s="11">
        <v>1000000</v>
      </c>
      <c r="J8" s="11"/>
    </row>
    <row r="9" spans="1:11" ht="23.1" customHeight="1" thickTop="1" thickBot="1" x14ac:dyDescent="0.25">
      <c r="A9" s="2" t="s">
        <v>8</v>
      </c>
      <c r="B9" s="16">
        <v>286.48222519524722</v>
      </c>
      <c r="C9" s="16">
        <v>9.7173779276386221E-2</v>
      </c>
      <c r="D9" s="16">
        <v>70.603093683793617</v>
      </c>
      <c r="E9" s="16">
        <v>215.97630529072998</v>
      </c>
      <c r="G9" s="11"/>
      <c r="H9" s="11"/>
      <c r="I9" s="11"/>
      <c r="J9" s="11"/>
    </row>
    <row r="10" spans="1:11" ht="23.1" customHeight="1" thickTop="1" thickBot="1" x14ac:dyDescent="0.25">
      <c r="A10" s="8" t="s">
        <v>5</v>
      </c>
      <c r="B10" s="15">
        <v>871.91938715071706</v>
      </c>
      <c r="C10" s="15">
        <v>7.6414829837293938</v>
      </c>
      <c r="D10" s="15">
        <v>354.8116034861913</v>
      </c>
      <c r="E10" s="15">
        <v>524.74926664825512</v>
      </c>
      <c r="G10" s="32"/>
      <c r="H10" s="32"/>
      <c r="I10" s="32"/>
      <c r="J10" s="32"/>
    </row>
    <row r="11" spans="1:11" ht="23.1" customHeight="1" thickTop="1" x14ac:dyDescent="0.2">
      <c r="A11" s="5" t="s">
        <v>27</v>
      </c>
      <c r="B11" s="9"/>
      <c r="C11" s="9"/>
      <c r="D11" s="9"/>
      <c r="E11" s="9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3" sqref="G13"/>
    </sheetView>
  </sheetViews>
  <sheetFormatPr defaultColWidth="11.42578125" defaultRowHeight="23.1" customHeight="1" x14ac:dyDescent="0.2"/>
  <cols>
    <col min="1" max="1" width="28.140625" customWidth="1"/>
    <col min="2" max="2" width="16.42578125" customWidth="1"/>
    <col min="3" max="3" width="17.42578125" customWidth="1"/>
    <col min="4" max="4" width="14.85546875" bestFit="1" customWidth="1"/>
    <col min="5" max="5" width="14.5703125" customWidth="1"/>
    <col min="7" max="7" width="17.42578125" bestFit="1" customWidth="1"/>
    <col min="8" max="8" width="15.28515625" bestFit="1" customWidth="1"/>
    <col min="9" max="9" width="17.42578125" hidden="1" customWidth="1"/>
    <col min="10" max="10" width="17.42578125" bestFit="1" customWidth="1"/>
  </cols>
  <sheetData>
    <row r="1" spans="1:10" ht="23.1" customHeight="1" x14ac:dyDescent="0.2">
      <c r="A1" s="44" t="s">
        <v>30</v>
      </c>
      <c r="B1" s="44"/>
      <c r="C1" s="44"/>
      <c r="D1" s="44"/>
      <c r="E1" s="44"/>
    </row>
    <row r="2" spans="1:10" ht="23.1" customHeight="1" x14ac:dyDescent="0.25">
      <c r="A2" s="45" t="s">
        <v>1</v>
      </c>
      <c r="B2" s="45"/>
      <c r="C2" s="45"/>
      <c r="D2" s="45"/>
      <c r="E2" s="45"/>
    </row>
    <row r="3" spans="1:10" ht="23.1" customHeight="1" x14ac:dyDescent="0.2">
      <c r="A3" s="44" t="s">
        <v>31</v>
      </c>
      <c r="B3" s="44"/>
      <c r="C3" s="44"/>
      <c r="D3" s="44"/>
      <c r="E3" s="44"/>
    </row>
    <row r="4" spans="1:10" ht="23.1" customHeight="1" x14ac:dyDescent="0.2">
      <c r="A4" s="44" t="str">
        <f>'[1]CUADRO 3'!A36:E36</f>
        <v>Año 2016</v>
      </c>
      <c r="B4" s="44"/>
      <c r="C4" s="44"/>
      <c r="D4" s="44"/>
      <c r="E4" s="44"/>
    </row>
    <row r="5" spans="1:10" ht="23.1" customHeight="1" x14ac:dyDescent="0.2">
      <c r="A5" s="44" t="s">
        <v>15</v>
      </c>
      <c r="B5" s="44"/>
      <c r="C5" s="44"/>
      <c r="D5" s="44"/>
      <c r="E5" s="44"/>
    </row>
    <row r="6" spans="1:10" ht="23.1" customHeight="1" thickBot="1" x14ac:dyDescent="0.25">
      <c r="A6" s="24"/>
      <c r="B6" s="24"/>
      <c r="C6" s="24"/>
      <c r="D6" s="24"/>
    </row>
    <row r="7" spans="1:10" ht="23.1" customHeight="1" thickTop="1" thickBot="1" x14ac:dyDescent="0.25">
      <c r="A7" s="46" t="s">
        <v>0</v>
      </c>
      <c r="B7" s="47" t="s">
        <v>32</v>
      </c>
      <c r="C7" s="48"/>
      <c r="D7" s="48"/>
      <c r="E7" s="49"/>
    </row>
    <row r="8" spans="1:10" ht="28.5" customHeight="1" thickTop="1" thickBot="1" x14ac:dyDescent="0.25">
      <c r="A8" s="46"/>
      <c r="B8" s="7" t="s">
        <v>9</v>
      </c>
      <c r="C8" s="7" t="s">
        <v>33</v>
      </c>
      <c r="D8" s="7" t="s">
        <v>34</v>
      </c>
      <c r="E8" s="7" t="s">
        <v>35</v>
      </c>
    </row>
    <row r="9" spans="1:10" ht="23.1" customHeight="1" thickTop="1" thickBot="1" x14ac:dyDescent="0.25">
      <c r="A9" s="3" t="s">
        <v>18</v>
      </c>
      <c r="B9" s="16">
        <v>19.765286450652965</v>
      </c>
      <c r="C9" s="16">
        <v>1.6897345322200812E-2</v>
      </c>
      <c r="D9" s="16">
        <v>1.9501759447655747</v>
      </c>
      <c r="E9" s="16">
        <v>1.9670732900877756</v>
      </c>
      <c r="G9" s="11"/>
      <c r="H9" s="11"/>
      <c r="I9" s="11">
        <v>1000000</v>
      </c>
      <c r="J9" s="11"/>
    </row>
    <row r="10" spans="1:10" ht="23.1" customHeight="1" thickTop="1" thickBot="1" x14ac:dyDescent="0.25">
      <c r="A10" s="3" t="s">
        <v>19</v>
      </c>
      <c r="B10" s="16">
        <v>16.493738746521085</v>
      </c>
      <c r="C10" s="35">
        <v>0</v>
      </c>
      <c r="D10" s="16">
        <v>23.142140376792977</v>
      </c>
      <c r="E10" s="16">
        <v>23.142140376792977</v>
      </c>
      <c r="G10" s="11"/>
      <c r="H10" s="11"/>
      <c r="I10" s="11"/>
      <c r="J10" s="11"/>
    </row>
    <row r="11" spans="1:10" ht="23.1" customHeight="1" thickTop="1" thickBot="1" x14ac:dyDescent="0.25">
      <c r="A11" s="3" t="s">
        <v>20</v>
      </c>
      <c r="B11" s="16">
        <v>24.614646013701567</v>
      </c>
      <c r="C11" s="16">
        <v>7.4884526439734533E-2</v>
      </c>
      <c r="D11" s="16">
        <v>14.093300809248554</v>
      </c>
      <c r="E11" s="16">
        <v>14.168185335688289</v>
      </c>
      <c r="G11" s="11"/>
      <c r="H11" s="11"/>
      <c r="I11" s="11"/>
      <c r="J11" s="11"/>
    </row>
    <row r="12" spans="1:10" ht="23.1" customHeight="1" thickTop="1" thickBot="1" x14ac:dyDescent="0.25">
      <c r="A12" s="3" t="s">
        <v>21</v>
      </c>
      <c r="B12" s="16">
        <v>56.640659237850571</v>
      </c>
      <c r="C12" s="35">
        <v>0</v>
      </c>
      <c r="D12" s="16">
        <v>30.089651295225863</v>
      </c>
      <c r="E12" s="16">
        <v>30.089651295225863</v>
      </c>
      <c r="G12" s="11"/>
      <c r="H12" s="11"/>
      <c r="I12" s="11"/>
      <c r="J12" s="11"/>
    </row>
    <row r="13" spans="1:10" ht="23.1" customHeight="1" thickTop="1" thickBot="1" x14ac:dyDescent="0.25">
      <c r="A13" s="3" t="s">
        <v>22</v>
      </c>
      <c r="B13" s="16">
        <v>1.9445009205737529</v>
      </c>
      <c r="C13" s="16">
        <v>5.3919075144508669E-3</v>
      </c>
      <c r="D13" s="16">
        <v>1.3278252577606506</v>
      </c>
      <c r="E13" s="16">
        <v>1.3332171652751015</v>
      </c>
      <c r="G13" s="11"/>
      <c r="H13" s="11"/>
      <c r="I13" s="11"/>
      <c r="J13" s="11"/>
    </row>
    <row r="14" spans="1:10" ht="23.1" customHeight="1" thickTop="1" thickBot="1" x14ac:dyDescent="0.25">
      <c r="A14" s="3" t="s">
        <v>23</v>
      </c>
      <c r="B14" s="16">
        <v>10.770260833440377</v>
      </c>
      <c r="C14" s="16">
        <v>4.1655265681866833</v>
      </c>
      <c r="D14" s="16">
        <v>236.34463684264605</v>
      </c>
      <c r="E14" s="16">
        <v>240.51016341083277</v>
      </c>
      <c r="G14" s="11"/>
      <c r="H14" s="11"/>
      <c r="I14" s="11"/>
      <c r="J14" s="11"/>
    </row>
    <row r="15" spans="1:10" ht="23.1" customHeight="1" thickTop="1" thickBot="1" x14ac:dyDescent="0.25">
      <c r="A15" s="3" t="s">
        <v>24</v>
      </c>
      <c r="B15" s="16">
        <v>3.8553561029758083</v>
      </c>
      <c r="C15" s="16">
        <v>0.26801438535645472</v>
      </c>
      <c r="D15" s="16">
        <v>12.502788375080282</v>
      </c>
      <c r="E15" s="16">
        <v>12.770802760436737</v>
      </c>
      <c r="G15" s="11"/>
      <c r="H15" s="11"/>
      <c r="I15" s="11"/>
      <c r="J15" s="11"/>
    </row>
    <row r="16" spans="1:10" ht="23.1" customHeight="1" thickTop="1" thickBot="1" x14ac:dyDescent="0.25">
      <c r="A16" s="3" t="s">
        <v>25</v>
      </c>
      <c r="B16" s="16">
        <v>4.3324185985870249</v>
      </c>
      <c r="C16" s="16">
        <v>0.32705707557268249</v>
      </c>
      <c r="D16" s="16">
        <v>13.446393762577607</v>
      </c>
      <c r="E16" s="16">
        <v>13.773450838150289</v>
      </c>
      <c r="G16" s="11"/>
      <c r="H16" s="11"/>
      <c r="I16" s="11"/>
      <c r="J16" s="11"/>
    </row>
    <row r="17" spans="1:10" ht="23.1" customHeight="1" thickTop="1" thickBot="1" x14ac:dyDescent="0.25">
      <c r="A17" s="3" t="s">
        <v>26</v>
      </c>
      <c r="B17" s="16">
        <v>147.06537066987798</v>
      </c>
      <c r="C17" s="16">
        <v>2.7421035110254763</v>
      </c>
      <c r="D17" s="16">
        <v>17.480269502676087</v>
      </c>
      <c r="E17" s="16">
        <v>20.222373013701564</v>
      </c>
      <c r="G17" s="11"/>
      <c r="H17" s="11"/>
      <c r="I17" s="11"/>
      <c r="J17" s="11"/>
    </row>
    <row r="18" spans="1:10" ht="23.1" customHeight="1" thickTop="1" thickBot="1" x14ac:dyDescent="0.25">
      <c r="A18" s="3" t="s">
        <v>6</v>
      </c>
      <c r="B18" s="16">
        <v>0.32302958552772432</v>
      </c>
      <c r="C18" s="16">
        <v>4.1607664311710556E-2</v>
      </c>
      <c r="D18" s="16">
        <v>4.4344213194176838</v>
      </c>
      <c r="E18" s="16">
        <v>4.4760289837293943</v>
      </c>
      <c r="G18" s="11"/>
      <c r="H18" s="11"/>
      <c r="I18" s="11"/>
      <c r="J18" s="11"/>
    </row>
    <row r="19" spans="1:10" ht="23.1" customHeight="1" thickTop="1" thickBot="1" x14ac:dyDescent="0.25">
      <c r="A19" s="8" t="s">
        <v>5</v>
      </c>
      <c r="B19" s="15">
        <v>285.80526715970882</v>
      </c>
      <c r="C19" s="15">
        <v>7.6414829837293929</v>
      </c>
      <c r="D19" s="15">
        <v>354.81160348619136</v>
      </c>
      <c r="E19" s="15">
        <v>362.45308646992078</v>
      </c>
      <c r="G19" s="32"/>
      <c r="H19" s="32"/>
      <c r="I19" s="32"/>
      <c r="J19" s="32"/>
    </row>
    <row r="20" spans="1:10" ht="23.1" customHeight="1" thickTop="1" x14ac:dyDescent="0.2">
      <c r="A20" s="5" t="s">
        <v>27</v>
      </c>
      <c r="B20" s="9"/>
      <c r="C20" s="9"/>
      <c r="D20" s="9"/>
      <c r="E20" s="9"/>
    </row>
  </sheetData>
  <mergeCells count="7">
    <mergeCell ref="A7:A8"/>
    <mergeCell ref="B7:E7"/>
    <mergeCell ref="A1:E1"/>
    <mergeCell ref="A2:E2"/>
    <mergeCell ref="A3:E3"/>
    <mergeCell ref="A4:E4"/>
    <mergeCell ref="A5:E5"/>
  </mergeCells>
  <pageMargins left="0.70866141732283472" right="0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D1"/>
    </sheetView>
  </sheetViews>
  <sheetFormatPr defaultColWidth="11.42578125" defaultRowHeight="12.75" x14ac:dyDescent="0.2"/>
  <cols>
    <col min="1" max="1" width="28.28515625" customWidth="1"/>
    <col min="2" max="3" width="14.85546875" bestFit="1" customWidth="1"/>
    <col min="4" max="4" width="15.5703125" customWidth="1"/>
    <col min="6" max="6" width="14.85546875" bestFit="1" customWidth="1"/>
    <col min="7" max="7" width="15" bestFit="1" customWidth="1"/>
    <col min="8" max="8" width="14.85546875" bestFit="1" customWidth="1"/>
    <col min="9" max="9" width="18.5703125" hidden="1" customWidth="1"/>
  </cols>
  <sheetData>
    <row r="1" spans="1:9" ht="23.1" customHeight="1" x14ac:dyDescent="0.2">
      <c r="A1" s="44" t="s">
        <v>36</v>
      </c>
      <c r="B1" s="44"/>
      <c r="C1" s="44"/>
      <c r="D1" s="44"/>
    </row>
    <row r="2" spans="1:9" ht="23.1" customHeight="1" x14ac:dyDescent="0.25">
      <c r="A2" s="45" t="s">
        <v>1</v>
      </c>
      <c r="B2" s="45"/>
      <c r="C2" s="45"/>
      <c r="D2" s="45"/>
    </row>
    <row r="3" spans="1:9" ht="23.1" customHeight="1" x14ac:dyDescent="0.2">
      <c r="A3" s="44" t="s">
        <v>37</v>
      </c>
      <c r="B3" s="44"/>
      <c r="C3" s="44"/>
      <c r="D3" s="44"/>
    </row>
    <row r="4" spans="1:9" ht="23.1" customHeight="1" x14ac:dyDescent="0.2">
      <c r="A4" s="44" t="str">
        <f>'[1]CUADRO 4'!A36:D36</f>
        <v>Año 2016</v>
      </c>
      <c r="B4" s="44"/>
      <c r="C4" s="44"/>
      <c r="D4" s="44"/>
    </row>
    <row r="5" spans="1:9" ht="23.1" customHeight="1" x14ac:dyDescent="0.2">
      <c r="A5" s="44" t="s">
        <v>15</v>
      </c>
      <c r="B5" s="44"/>
      <c r="C5" s="44"/>
      <c r="D5" s="44"/>
    </row>
    <row r="6" spans="1:9" ht="23.1" customHeight="1" thickBot="1" x14ac:dyDescent="0.25">
      <c r="A6" s="37"/>
      <c r="B6" s="37"/>
      <c r="C6" s="37"/>
      <c r="D6" s="37"/>
    </row>
    <row r="7" spans="1:9" ht="23.1" customHeight="1" thickTop="1" thickBot="1" x14ac:dyDescent="0.25">
      <c r="A7" s="38" t="s">
        <v>38</v>
      </c>
      <c r="B7" s="7" t="s">
        <v>7</v>
      </c>
      <c r="C7" s="7" t="s">
        <v>8</v>
      </c>
      <c r="D7" s="7" t="s">
        <v>5</v>
      </c>
      <c r="G7" s="26"/>
      <c r="H7" s="26"/>
      <c r="I7" s="26">
        <v>1000000</v>
      </c>
    </row>
    <row r="8" spans="1:9" ht="23.1" customHeight="1" thickTop="1" thickBot="1" x14ac:dyDescent="0.25">
      <c r="A8" s="3" t="s">
        <v>9</v>
      </c>
      <c r="B8" s="30">
        <f>'[1]CUADRO 4'!B40/'[1]CUADRO 4.1'!$I$7</f>
        <v>166.34643579040889</v>
      </c>
      <c r="C8" s="30">
        <f>'[1]CUADRO 4'!C40/'[1]CUADRO 4.1'!$I$7</f>
        <v>119.45883136929993</v>
      </c>
      <c r="D8" s="31">
        <f>'[1]CUADRO 4'!D40/'[1]CUADRO 4.1'!$I$7</f>
        <v>285.80526715970882</v>
      </c>
      <c r="F8" s="11"/>
      <c r="G8" s="11"/>
      <c r="H8" s="11"/>
      <c r="I8" s="26"/>
    </row>
    <row r="9" spans="1:9" ht="23.1" customHeight="1" thickTop="1" thickBot="1" x14ac:dyDescent="0.25">
      <c r="A9" s="3" t="s">
        <v>39</v>
      </c>
      <c r="B9" s="30">
        <f>'[1]CUADRO 4'!B41/'[1]CUADRO 4.1'!$I$7</f>
        <v>291.7528190068507</v>
      </c>
      <c r="C9" s="30">
        <f>'[1]CUADRO 4'!C41/'[1]CUADRO 4.1'!$I$7</f>
        <v>70.700267463070006</v>
      </c>
      <c r="D9" s="31">
        <f>'[1]CUADRO 4'!D41/'[1]CUADRO 4.1'!$I$7</f>
        <v>362.45308646992078</v>
      </c>
      <c r="F9" s="11"/>
      <c r="G9" s="11"/>
      <c r="H9" s="11"/>
      <c r="I9" s="26"/>
    </row>
    <row r="10" spans="1:9" ht="23.1" customHeight="1" thickTop="1" thickBot="1" x14ac:dyDescent="0.25">
      <c r="A10" s="3" t="s">
        <v>40</v>
      </c>
      <c r="B10" s="23"/>
      <c r="C10" s="23"/>
      <c r="D10" s="31">
        <f>'[1]CUADRO 4'!D42/'[1]CUADRO 4.1'!$I$7</f>
        <v>176.71438656450439</v>
      </c>
      <c r="F10" s="11"/>
      <c r="G10" s="11"/>
      <c r="H10" s="11"/>
      <c r="I10" s="33"/>
    </row>
    <row r="11" spans="1:9" ht="23.1" customHeight="1" thickTop="1" x14ac:dyDescent="0.2">
      <c r="A11" s="5" t="s">
        <v>27</v>
      </c>
      <c r="B11" s="12"/>
      <c r="C11" s="12"/>
      <c r="D11" s="9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B1"/>
    </sheetView>
  </sheetViews>
  <sheetFormatPr defaultColWidth="11.42578125" defaultRowHeight="23.1" customHeight="1" x14ac:dyDescent="0.2"/>
  <cols>
    <col min="1" max="1" width="34.42578125" customWidth="1"/>
    <col min="2" max="2" width="30.7109375" customWidth="1"/>
    <col min="4" max="4" width="19" bestFit="1" customWidth="1"/>
    <col min="7" max="7" width="16.5703125" hidden="1" customWidth="1"/>
  </cols>
  <sheetData>
    <row r="1" spans="1:7" ht="23.1" customHeight="1" x14ac:dyDescent="0.2">
      <c r="A1" s="44" t="s">
        <v>41</v>
      </c>
      <c r="B1" s="44"/>
    </row>
    <row r="2" spans="1:7" ht="23.1" customHeight="1" x14ac:dyDescent="0.25">
      <c r="A2" s="45" t="s">
        <v>1</v>
      </c>
      <c r="B2" s="45"/>
    </row>
    <row r="3" spans="1:7" ht="23.1" customHeight="1" x14ac:dyDescent="0.2">
      <c r="A3" s="44" t="s">
        <v>47</v>
      </c>
      <c r="B3" s="44"/>
    </row>
    <row r="4" spans="1:7" ht="23.1" customHeight="1" x14ac:dyDescent="0.2">
      <c r="A4" s="44" t="str">
        <f>'[1]CUADRO 5'!A36:B36</f>
        <v>Año 2016</v>
      </c>
      <c r="B4" s="44"/>
    </row>
    <row r="5" spans="1:7" ht="23.1" customHeight="1" x14ac:dyDescent="0.2">
      <c r="A5" s="44" t="s">
        <v>43</v>
      </c>
      <c r="B5" s="44"/>
    </row>
    <row r="6" spans="1:7" ht="23.1" customHeight="1" x14ac:dyDescent="0.2">
      <c r="A6" s="37"/>
      <c r="B6" s="37"/>
    </row>
    <row r="7" spans="1:7" ht="23.1" customHeight="1" thickBot="1" x14ac:dyDescent="0.25">
      <c r="A7" s="6"/>
      <c r="B7" s="6"/>
    </row>
    <row r="8" spans="1:7" ht="23.1" customHeight="1" thickTop="1" thickBot="1" x14ac:dyDescent="0.25">
      <c r="A8" s="7" t="s">
        <v>48</v>
      </c>
      <c r="B8" s="7" t="s">
        <v>45</v>
      </c>
    </row>
    <row r="9" spans="1:7" ht="23.1" customHeight="1" thickTop="1" thickBot="1" x14ac:dyDescent="0.25">
      <c r="A9" s="13" t="s">
        <v>49</v>
      </c>
      <c r="B9" s="16">
        <v>1117.3516245521303</v>
      </c>
      <c r="D9" s="11"/>
      <c r="G9" s="40">
        <v>1000000</v>
      </c>
    </row>
    <row r="10" spans="1:7" ht="23.1" customHeight="1" thickTop="1" thickBot="1" x14ac:dyDescent="0.25">
      <c r="A10" s="3" t="s">
        <v>2</v>
      </c>
      <c r="B10" s="16">
        <v>319.73832670049239</v>
      </c>
      <c r="D10" s="11"/>
    </row>
    <row r="11" spans="1:7" ht="23.1" customHeight="1" thickTop="1" thickBot="1" x14ac:dyDescent="0.25">
      <c r="A11" s="8" t="s">
        <v>5</v>
      </c>
      <c r="B11" s="15">
        <v>1437.0899512526225</v>
      </c>
      <c r="D11" s="11"/>
    </row>
    <row r="12" spans="1:7" ht="23.1" customHeight="1" thickTop="1" x14ac:dyDescent="0.2">
      <c r="A12" s="5" t="s">
        <v>27</v>
      </c>
      <c r="B12" s="9"/>
      <c r="D12" s="11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2" sqref="A2:B2"/>
    </sheetView>
  </sheetViews>
  <sheetFormatPr defaultColWidth="11.42578125" defaultRowHeight="12.75" x14ac:dyDescent="0.2"/>
  <cols>
    <col min="1" max="1" width="35.5703125" customWidth="1"/>
    <col min="2" max="2" width="27" customWidth="1"/>
    <col min="4" max="4" width="14.85546875" bestFit="1" customWidth="1"/>
    <col min="5" max="5" width="17.42578125" bestFit="1" customWidth="1"/>
    <col min="6" max="6" width="16.5703125" hidden="1" customWidth="1"/>
    <col min="8" max="8" width="0" hidden="1" customWidth="1"/>
  </cols>
  <sheetData>
    <row r="1" spans="1:8" ht="23.1" customHeight="1" x14ac:dyDescent="0.2">
      <c r="A1" s="44" t="s">
        <v>46</v>
      </c>
      <c r="B1" s="44"/>
    </row>
    <row r="2" spans="1:8" ht="23.1" customHeight="1" x14ac:dyDescent="0.25">
      <c r="A2" s="45" t="s">
        <v>1</v>
      </c>
      <c r="B2" s="45"/>
    </row>
    <row r="3" spans="1:8" ht="23.1" customHeight="1" x14ac:dyDescent="0.2">
      <c r="A3" s="44" t="s">
        <v>42</v>
      </c>
      <c r="B3" s="44"/>
    </row>
    <row r="4" spans="1:8" ht="23.1" customHeight="1" x14ac:dyDescent="0.2">
      <c r="A4" s="44" t="str">
        <f>'[1]CUADRO 6'!A36:B36</f>
        <v>Año 2016</v>
      </c>
      <c r="B4" s="44"/>
    </row>
    <row r="5" spans="1:8" ht="23.1" customHeight="1" x14ac:dyDescent="0.2">
      <c r="A5" s="44" t="s">
        <v>43</v>
      </c>
      <c r="B5" s="44"/>
    </row>
    <row r="6" spans="1:8" ht="23.1" customHeight="1" thickBot="1" x14ac:dyDescent="0.25">
      <c r="A6" s="37"/>
      <c r="B6" s="37"/>
      <c r="F6" s="41">
        <f>1000000</f>
        <v>1000000</v>
      </c>
    </row>
    <row r="7" spans="1:8" ht="23.1" customHeight="1" thickTop="1" thickBot="1" x14ac:dyDescent="0.25">
      <c r="A7" s="7" t="s">
        <v>44</v>
      </c>
      <c r="B7" s="7" t="s">
        <v>45</v>
      </c>
    </row>
    <row r="8" spans="1:8" ht="23.1" customHeight="1" thickTop="1" thickBot="1" x14ac:dyDescent="0.25">
      <c r="A8" s="13" t="s">
        <v>11</v>
      </c>
      <c r="B8" s="14">
        <v>25.644370819952901</v>
      </c>
      <c r="D8" s="11"/>
      <c r="E8" s="32"/>
      <c r="H8">
        <v>1000000</v>
      </c>
    </row>
    <row r="9" spans="1:8" ht="23.1" customHeight="1" thickTop="1" thickBot="1" x14ac:dyDescent="0.25">
      <c r="A9" s="13" t="s">
        <v>10</v>
      </c>
      <c r="B9" s="14">
        <v>75.730357618925268</v>
      </c>
      <c r="D9" s="11"/>
      <c r="E9" s="32"/>
    </row>
    <row r="10" spans="1:8" ht="23.1" customHeight="1" thickTop="1" thickBot="1" x14ac:dyDescent="0.25">
      <c r="A10" s="3" t="s">
        <v>3</v>
      </c>
      <c r="B10" s="14">
        <v>433.802492532006</v>
      </c>
      <c r="D10" s="11"/>
      <c r="E10" s="32"/>
    </row>
    <row r="11" spans="1:8" ht="23.1" customHeight="1" thickTop="1" thickBot="1" x14ac:dyDescent="0.25">
      <c r="A11" s="8" t="s">
        <v>5</v>
      </c>
      <c r="B11" s="15">
        <v>535.17722097088415</v>
      </c>
      <c r="E11" s="32"/>
    </row>
    <row r="12" spans="1:8" ht="13.5" thickTop="1" x14ac:dyDescent="0.2">
      <c r="A12" s="5" t="s">
        <v>27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B1"/>
    </sheetView>
  </sheetViews>
  <sheetFormatPr defaultColWidth="11.42578125" defaultRowHeight="12.75" x14ac:dyDescent="0.2"/>
  <cols>
    <col min="1" max="1" width="35.140625" customWidth="1"/>
    <col min="2" max="2" width="28.85546875" customWidth="1"/>
    <col min="4" max="4" width="17.42578125" bestFit="1" customWidth="1"/>
    <col min="6" max="6" width="15.28515625" hidden="1" customWidth="1"/>
  </cols>
  <sheetData>
    <row r="1" spans="1:6" ht="23.1" customHeight="1" x14ac:dyDescent="0.2">
      <c r="A1" s="44" t="s">
        <v>50</v>
      </c>
      <c r="B1" s="44"/>
    </row>
    <row r="2" spans="1:6" ht="23.1" customHeight="1" x14ac:dyDescent="0.25">
      <c r="A2" s="45" t="s">
        <v>1</v>
      </c>
      <c r="B2" s="45"/>
    </row>
    <row r="3" spans="1:6" ht="23.1" customHeight="1" x14ac:dyDescent="0.2">
      <c r="A3" s="44" t="s">
        <v>51</v>
      </c>
      <c r="B3" s="44"/>
    </row>
    <row r="4" spans="1:6" ht="23.1" customHeight="1" x14ac:dyDescent="0.2">
      <c r="A4" s="44" t="str">
        <f>'[1]CUADRO 7'!A36:B36</f>
        <v>Año 2016</v>
      </c>
      <c r="B4" s="44"/>
    </row>
    <row r="5" spans="1:6" ht="23.1" customHeight="1" x14ac:dyDescent="0.2">
      <c r="A5" s="44" t="s">
        <v>15</v>
      </c>
      <c r="B5" s="44"/>
    </row>
    <row r="6" spans="1:6" ht="23.1" customHeight="1" thickBot="1" x14ac:dyDescent="0.25">
      <c r="A6" s="37"/>
      <c r="B6" s="37"/>
    </row>
    <row r="7" spans="1:6" ht="23.1" customHeight="1" thickTop="1" thickBot="1" x14ac:dyDescent="0.25">
      <c r="A7" s="38" t="s">
        <v>0</v>
      </c>
      <c r="B7" s="7" t="s">
        <v>52</v>
      </c>
      <c r="F7" s="41">
        <v>1000000</v>
      </c>
    </row>
    <row r="8" spans="1:6" ht="23.1" customHeight="1" thickTop="1" thickBot="1" x14ac:dyDescent="0.25">
      <c r="A8" s="13" t="s">
        <v>7</v>
      </c>
      <c r="B8" s="34">
        <v>237.96189217640764</v>
      </c>
      <c r="D8" s="11"/>
    </row>
    <row r="9" spans="1:6" ht="23.1" customHeight="1" thickTop="1" thickBot="1" x14ac:dyDescent="0.25">
      <c r="A9" s="13" t="s">
        <v>8</v>
      </c>
      <c r="B9" s="34">
        <v>189.22099286855064</v>
      </c>
      <c r="D9" s="11"/>
    </row>
    <row r="10" spans="1:6" ht="23.1" customHeight="1" thickTop="1" thickBot="1" x14ac:dyDescent="0.25">
      <c r="A10" s="8" t="s">
        <v>5</v>
      </c>
      <c r="B10" s="15">
        <v>427.18288504495831</v>
      </c>
      <c r="D10" s="32"/>
    </row>
    <row r="11" spans="1:6" ht="23.1" customHeight="1" thickTop="1" x14ac:dyDescent="0.2">
      <c r="A11" s="5" t="s">
        <v>27</v>
      </c>
      <c r="B11" s="12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B1"/>
    </sheetView>
  </sheetViews>
  <sheetFormatPr defaultColWidth="11.42578125" defaultRowHeight="12.75" x14ac:dyDescent="0.2"/>
  <cols>
    <col min="1" max="1" width="34.28515625" customWidth="1"/>
    <col min="2" max="2" width="25.5703125" customWidth="1"/>
    <col min="4" max="4" width="15.28515625" bestFit="1" customWidth="1"/>
  </cols>
  <sheetData>
    <row r="1" spans="1:4" ht="26.1" customHeight="1" x14ac:dyDescent="0.2">
      <c r="A1" s="44" t="s">
        <v>53</v>
      </c>
      <c r="B1" s="44"/>
    </row>
    <row r="2" spans="1:4" ht="26.1" customHeight="1" x14ac:dyDescent="0.25">
      <c r="A2" s="45" t="s">
        <v>1</v>
      </c>
      <c r="B2" s="45"/>
    </row>
    <row r="3" spans="1:4" ht="26.1" customHeight="1" x14ac:dyDescent="0.2">
      <c r="A3" s="44" t="str">
        <f>'[1]CUADRO 8'!A3:B3</f>
        <v>Año 2016</v>
      </c>
      <c r="B3" s="44"/>
    </row>
    <row r="4" spans="1:4" ht="26.1" customHeight="1" x14ac:dyDescent="0.2">
      <c r="A4" s="44" t="s">
        <v>54</v>
      </c>
      <c r="B4" s="44"/>
    </row>
    <row r="5" spans="1:4" ht="26.1" customHeight="1" thickBot="1" x14ac:dyDescent="0.25">
      <c r="A5" s="37"/>
      <c r="B5" s="37"/>
    </row>
    <row r="6" spans="1:4" ht="26.1" customHeight="1" thickTop="1" thickBot="1" x14ac:dyDescent="0.25">
      <c r="A6" s="17" t="s">
        <v>70</v>
      </c>
      <c r="B6" s="42">
        <v>70615.007493042169</v>
      </c>
      <c r="D6" s="32"/>
    </row>
    <row r="7" spans="1:4" ht="26.1" customHeight="1" thickTop="1" thickBot="1" x14ac:dyDescent="0.25">
      <c r="A7" s="18" t="s">
        <v>55</v>
      </c>
      <c r="B7" s="43">
        <v>46.71</v>
      </c>
      <c r="D7" s="32"/>
    </row>
    <row r="8" spans="1:4" ht="26.1" customHeight="1" thickTop="1" thickBot="1" x14ac:dyDescent="0.25">
      <c r="A8" s="17" t="s">
        <v>56</v>
      </c>
      <c r="B8" s="42">
        <v>10075000</v>
      </c>
      <c r="D8" s="32"/>
    </row>
    <row r="9" spans="1:4" ht="26.1" customHeight="1" thickTop="1" x14ac:dyDescent="0.2">
      <c r="A9" s="19" t="s">
        <v>57</v>
      </c>
      <c r="B9" s="20"/>
    </row>
    <row r="10" spans="1:4" ht="26.1" customHeight="1" x14ac:dyDescent="0.2">
      <c r="A10" s="1" t="s">
        <v>71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NO. CIAS DE SEGUROS</vt:lpstr>
      <vt:lpstr>NO. DE CORREDORES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'CUADRO 1'!Print_Area</vt:lpstr>
      <vt:lpstr>'CUADRO 2'!Print_Area</vt:lpstr>
      <vt:lpstr>'CUADRO 3'!Print_Area</vt:lpstr>
      <vt:lpstr>'CUADRO 4'!Print_Area</vt:lpstr>
      <vt:lpstr>'CUADRO 5'!Print_Area</vt:lpstr>
      <vt:lpstr>'CUADRO 6'!Print_Area</vt:lpstr>
      <vt:lpstr>'CUADRO 7'!Print_Area</vt:lpstr>
      <vt:lpstr>'CUADRO 8'!Print_Area</vt:lpstr>
      <vt:lpstr>'NO. CIAS DE SEGUROS'!Print_Area</vt:lpstr>
      <vt:lpstr>'NO. DE CORREDORES'!Print_Area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Mdilone</cp:lastModifiedBy>
  <cp:lastPrinted>2016-07-04T16:21:30Z</cp:lastPrinted>
  <dcterms:created xsi:type="dcterms:W3CDTF">1996-11-27T10:00:04Z</dcterms:created>
  <dcterms:modified xsi:type="dcterms:W3CDTF">2017-08-11T15:15:26Z</dcterms:modified>
</cp:coreProperties>
</file>