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A:\Priscila Baez\Arnulfo\Indice de Solvencia y Liquidez 2022 - 2023\"/>
    </mc:Choice>
  </mc:AlternateContent>
  <xr:revisionPtr revIDLastSave="0" documentId="8_{932688A4-9FE9-4C5D-B477-6D77EF18BBBA}" xr6:coauthVersionLast="36" xr6:coauthVersionMax="36" xr10:uidLastSave="{00000000-0000-0000-0000-000000000000}"/>
  <bookViews>
    <workbookView xWindow="0" yWindow="0" windowWidth="22560" windowHeight="11050" xr2:uid="{00000000-000D-0000-FFFF-FFFF00000000}"/>
  </bookViews>
  <sheets>
    <sheet name="Al 31 de Diciembre 2023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6" i="1" l="1"/>
  <c r="F56" i="1"/>
  <c r="G56" i="1"/>
  <c r="C56" i="1"/>
  <c r="I56" i="1" l="1"/>
  <c r="D56" i="1"/>
  <c r="H56" i="1"/>
  <c r="E56" i="1"/>
</calcChain>
</file>

<file path=xl/sharedStrings.xml><?xml version="1.0" encoding="utf-8"?>
<sst xmlns="http://schemas.openxmlformats.org/spreadsheetml/2006/main" count="60" uniqueCount="53">
  <si>
    <t>Diferencia (PTA menos MSMR)</t>
  </si>
  <si>
    <t>INDICE DE SOLVENCIA</t>
  </si>
  <si>
    <t>INDICE DE LIQUIDEZ</t>
  </si>
  <si>
    <t>Diferencia (DLGFL menos LMR)</t>
  </si>
  <si>
    <t>Aseguradora Agropecuaria Dominicana, S. A.</t>
  </si>
  <si>
    <t>Autoseguro, S. A.</t>
  </si>
  <si>
    <t>Bupa Dominicana, S. A.</t>
  </si>
  <si>
    <t>Cuna Mutual Insurance Society Dominicana, S. A.</t>
  </si>
  <si>
    <t>Cooperativa Nacional de Seguros, INC.</t>
  </si>
  <si>
    <t>General de Seguros, S. A.</t>
  </si>
  <si>
    <t>Humano Seguros, S. A.</t>
  </si>
  <si>
    <t>La Monumental de Seguros, S. A.</t>
  </si>
  <si>
    <t>Midas Seguros, S. A.</t>
  </si>
  <si>
    <t>Multiseguros S.U, S. A.</t>
  </si>
  <si>
    <t>Seguros Ademi, S. A.</t>
  </si>
  <si>
    <t>Seguros Sura, S. A.</t>
  </si>
  <si>
    <t>Seguros Crecer, S. A.</t>
  </si>
  <si>
    <t>Seguros Reservas, S. A.</t>
  </si>
  <si>
    <t>Seguros Universal, S. A.</t>
  </si>
  <si>
    <t>Worldwide Seguros, S. A.</t>
  </si>
  <si>
    <t>Unit, S. A.</t>
  </si>
  <si>
    <t>Total</t>
  </si>
  <si>
    <t>Márgenes de Solvencia y Liquidez Mínima Requerida de las</t>
  </si>
  <si>
    <t>Valores en RD$</t>
  </si>
  <si>
    <t>La presente publicación se hace conforme a lo establecido en el Art. 164 de la Ley 146-02 sobre seguros y fianzas de la República Dominicana y la Resolución No. 02-2006 del 17 de mayo de 2006</t>
  </si>
  <si>
    <t>Compañías de Seguros y Reaseguros de la República Dominicana</t>
  </si>
  <si>
    <t>Patrimonio Técnico Ajustado</t>
  </si>
  <si>
    <t>Margen de Solvencia Mínima Requerida</t>
  </si>
  <si>
    <t>Índice debe ser mayor o igual que 1</t>
  </si>
  <si>
    <t>Disponibilidad Libre de Gravamen y Fácil Liquidez</t>
  </si>
  <si>
    <t>Liquidez Mínima Requerida</t>
  </si>
  <si>
    <t>Índice debe ser igual o mayor que 1</t>
  </si>
  <si>
    <t>Atlántica Seguros, S. A.</t>
  </si>
  <si>
    <t>Seguros Pepín, S. A.</t>
  </si>
  <si>
    <t>Seguros La Internacional, S. A.</t>
  </si>
  <si>
    <t>Mapfre BHD Compañía de Seguros, S. A.</t>
  </si>
  <si>
    <t>Hylseg Seguros, S. A.</t>
  </si>
  <si>
    <t>Rehsa Compañía de Seguros y Reaseguros, S. A.</t>
  </si>
  <si>
    <t>Creciendo Seguros, S. A.</t>
  </si>
  <si>
    <t>Futuro Seguros, S. A.</t>
  </si>
  <si>
    <t>BMI Compañía de Seguros, S. A.</t>
  </si>
  <si>
    <t>Angloamericana de Seguros, S. A.</t>
  </si>
  <si>
    <t>Confederación del Canadá Dominicana, S. A.</t>
  </si>
  <si>
    <t>Dominicana Compañía de Seguros, S. R. L.</t>
  </si>
  <si>
    <t>La Colonial, Compañía de Seguros, S. A.</t>
  </si>
  <si>
    <t>Seguros APS, S. A.</t>
  </si>
  <si>
    <t>Seguros Yunén, S.A.</t>
  </si>
  <si>
    <t>Reaseguradora Santo Domingo, S. A.</t>
  </si>
  <si>
    <t>Patria, S. A., Compañía de Seguros</t>
  </si>
  <si>
    <t>One Alliance Seguros, S. A.</t>
  </si>
  <si>
    <t>N/R</t>
  </si>
  <si>
    <t>Compañías</t>
  </si>
  <si>
    <t>Período con cierre al 31 de Diciembre de 2023 (Auditado)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</si>
</sst>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0"/>
      <name val="Calibri"/>
      <family val="2"/>
      <scheme val="minor"/>
    </font>
    <font>
      <b/>
      <sz val="36"/>
      <name val="Calibri"/>
      <family val="2"/>
      <scheme val="minor"/>
    </font>
    <font>
      <sz val="36"/>
      <color theme="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5" fillId="0" borderId="0" xfId="0" applyFont="1"/>
    <xf numFmtId="0" fontId="4" fillId="3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5" fillId="0" borderId="9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3" fontId="5" fillId="0" borderId="0" xfId="1" applyNumberFormat="1" applyFont="1" applyBorder="1"/>
    <xf numFmtId="43" fontId="5" fillId="0" borderId="0" xfId="1" applyFont="1" applyBorder="1"/>
    <xf numFmtId="0" fontId="6" fillId="3" borderId="16" xfId="0" applyFont="1" applyFill="1" applyBorder="1" applyAlignment="1">
      <alignment horizontal="center"/>
    </xf>
    <xf numFmtId="164" fontId="8" fillId="3" borderId="14" xfId="1" applyNumberFormat="1" applyFont="1" applyFill="1" applyBorder="1"/>
    <xf numFmtId="164" fontId="8" fillId="3" borderId="15" xfId="1" applyNumberFormat="1" applyFont="1" applyFill="1" applyBorder="1"/>
    <xf numFmtId="0" fontId="2" fillId="4" borderId="0" xfId="0" applyFont="1" applyFill="1"/>
    <xf numFmtId="0" fontId="2" fillId="5" borderId="0" xfId="0" applyFont="1" applyFill="1"/>
    <xf numFmtId="3" fontId="5" fillId="6" borderId="1" xfId="1" applyNumberFormat="1" applyFont="1" applyFill="1" applyBorder="1" applyAlignment="1">
      <alignment horizontal="center"/>
    </xf>
    <xf numFmtId="0" fontId="5" fillId="6" borderId="0" xfId="0" applyFont="1" applyFill="1"/>
    <xf numFmtId="3" fontId="5" fillId="6" borderId="0" xfId="1" applyNumberFormat="1" applyFont="1" applyFill="1" applyBorder="1"/>
    <xf numFmtId="43" fontId="5" fillId="6" borderId="0" xfId="1" applyFont="1" applyFill="1" applyBorder="1"/>
    <xf numFmtId="4" fontId="5" fillId="6" borderId="1" xfId="1" applyNumberFormat="1" applyFont="1" applyFill="1" applyBorder="1" applyAlignment="1">
      <alignment horizontal="center"/>
    </xf>
    <xf numFmtId="0" fontId="5" fillId="6" borderId="1" xfId="0" applyFont="1" applyFill="1" applyBorder="1"/>
    <xf numFmtId="0" fontId="5" fillId="0" borderId="10" xfId="0" applyFont="1" applyFill="1" applyBorder="1"/>
    <xf numFmtId="3" fontId="5" fillId="0" borderId="1" xfId="1" applyNumberFormat="1" applyFont="1" applyFill="1" applyBorder="1" applyAlignment="1">
      <alignment horizontal="center"/>
    </xf>
    <xf numFmtId="4" fontId="5" fillId="0" borderId="1" xfId="1" applyNumberFormat="1" applyFont="1" applyFill="1" applyBorder="1" applyAlignment="1">
      <alignment horizontal="center"/>
    </xf>
    <xf numFmtId="0" fontId="5" fillId="0" borderId="17" xfId="0" applyFont="1" applyFill="1" applyBorder="1"/>
    <xf numFmtId="0" fontId="5" fillId="0" borderId="1" xfId="0" applyFont="1" applyFill="1" applyBorder="1"/>
    <xf numFmtId="4" fontId="8" fillId="3" borderId="15" xfId="1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21">
    <dxf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36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2720974</xdr:colOff>
      <xdr:row>0</xdr:row>
      <xdr:rowOff>114299</xdr:rowOff>
    </xdr:from>
    <xdr:to>
      <xdr:col>5</xdr:col>
      <xdr:colOff>527050</xdr:colOff>
      <xdr:row>8</xdr:row>
      <xdr:rowOff>476250</xdr:rowOff>
    </xdr:to>
    <xdr:pic>
      <xdr:nvPicPr>
        <xdr:cNvPr id="206" name="Imagen 205">
          <a:extLst>
            <a:ext uri="{FF2B5EF4-FFF2-40B4-BE49-F238E27FC236}">
              <a16:creationId xmlns:a16="http://schemas.microsoft.com/office/drawing/2014/main" id="{5E64CDDB-A133-4E0D-BA21-29B1AA87ADC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680" r="12700"/>
        <a:stretch/>
      </xdr:blipFill>
      <xdr:spPr bwMode="auto">
        <a:xfrm>
          <a:off x="16113124" y="114299"/>
          <a:ext cx="10321926" cy="50863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168276</xdr:colOff>
      <xdr:row>0</xdr:row>
      <xdr:rowOff>162560</xdr:rowOff>
    </xdr:from>
    <xdr:to>
      <xdr:col>0</xdr:col>
      <xdr:colOff>3524250</xdr:colOff>
      <xdr:row>5</xdr:row>
      <xdr:rowOff>444500</xdr:rowOff>
    </xdr:to>
    <xdr:pic>
      <xdr:nvPicPr>
        <xdr:cNvPr id="208" name="Picture 1037" descr="Imagen1">
          <a:extLst>
            <a:ext uri="{FF2B5EF4-FFF2-40B4-BE49-F238E27FC236}">
              <a16:creationId xmlns:a16="http://schemas.microsoft.com/office/drawing/2014/main" id="{19078CC0-70B7-4379-B41E-C50DFB5CD57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276" y="162560"/>
          <a:ext cx="3355974" cy="3329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7:I18" insertRow="1" headerRowDxfId="20" dataDxfId="19" totalsRowDxfId="18">
  <autoFilter ref="A17:I1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000-000001000000}" name="Compañías" totalsRowLabel="Total" dataDxfId="17" totalsRowDxfId="16"/>
    <tableColumn id="2" xr3:uid="{00000000-0010-0000-0000-000002000000}" name="Patrimonio Técnico Ajustado" dataDxfId="15" totalsRowDxfId="14"/>
    <tableColumn id="3" xr3:uid="{00000000-0010-0000-0000-000003000000}" name="Margen de Solvencia Mínima Requerida" dataDxfId="13" totalsRowDxfId="12"/>
    <tableColumn id="4" xr3:uid="{00000000-0010-0000-0000-000004000000}" name="Diferencia (PTA menos MSMR)" dataDxfId="11" totalsRowDxfId="10"/>
    <tableColumn id="5" xr3:uid="{00000000-0010-0000-0000-000005000000}" name="Índice debe ser mayor o igual que 1" dataDxfId="9" totalsRowDxfId="8"/>
    <tableColumn id="6" xr3:uid="{00000000-0010-0000-0000-000006000000}" name="Disponibilidad Libre de Gravamen y Fácil Liquidez" dataDxfId="7" totalsRowDxfId="6"/>
    <tableColumn id="7" xr3:uid="{00000000-0010-0000-0000-000007000000}" name="Liquidez Mínima Requerida" dataDxfId="5" totalsRowDxfId="4"/>
    <tableColumn id="8" xr3:uid="{00000000-0010-0000-0000-000008000000}" name="Diferencia (DLGFL menos LMR)" dataDxfId="3" totalsRowDxfId="2"/>
    <tableColumn id="9" xr3:uid="{00000000-0010-0000-0000-000009000000}" name="Índice debe ser igual o mayor que 1" totalsRowFunction="count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7"/>
  <sheetViews>
    <sheetView showGridLines="0" tabSelected="1" view="pageBreakPreview" zoomScale="40" zoomScaleNormal="40" zoomScaleSheetLayoutView="40" workbookViewId="0">
      <selection activeCell="D74" sqref="D74"/>
    </sheetView>
  </sheetViews>
  <sheetFormatPr baseColWidth="10" defaultColWidth="9.08984375" defaultRowHeight="26" x14ac:dyDescent="0.6"/>
  <cols>
    <col min="1" max="1" width="141.6328125" style="1" bestFit="1" customWidth="1"/>
    <col min="2" max="2" width="53.54296875" style="1" bestFit="1" customWidth="1"/>
    <col min="3" max="3" width="64.453125" style="1" bestFit="1" customWidth="1"/>
    <col min="4" max="4" width="51.08984375" style="1" bestFit="1" customWidth="1"/>
    <col min="5" max="5" width="66.90625" style="1" bestFit="1" customWidth="1"/>
    <col min="6" max="6" width="78.6328125" style="1" bestFit="1" customWidth="1"/>
    <col min="7" max="7" width="54.453125" style="1" bestFit="1" customWidth="1"/>
    <col min="8" max="8" width="55.90625" style="1" customWidth="1"/>
    <col min="9" max="9" width="60.54296875" style="1" bestFit="1" customWidth="1"/>
    <col min="10" max="16384" width="9.08984375" style="1"/>
  </cols>
  <sheetData>
    <row r="1" spans="1:9" ht="46" x14ac:dyDescent="1">
      <c r="A1" s="4"/>
      <c r="B1" s="4"/>
      <c r="C1" s="4"/>
      <c r="D1" s="4"/>
      <c r="E1" s="4"/>
      <c r="F1" s="4"/>
      <c r="G1" s="4"/>
      <c r="H1" s="4"/>
      <c r="I1" s="4"/>
    </row>
    <row r="2" spans="1:9" ht="46" x14ac:dyDescent="1">
      <c r="A2" s="4"/>
      <c r="B2" s="4"/>
      <c r="C2" s="4"/>
      <c r="D2" s="4"/>
      <c r="E2" s="4"/>
      <c r="F2" s="4"/>
      <c r="G2" s="4"/>
      <c r="H2" s="4"/>
      <c r="I2" s="4"/>
    </row>
    <row r="3" spans="1:9" ht="46" x14ac:dyDescent="1">
      <c r="A3" s="4"/>
      <c r="B3" s="4"/>
      <c r="C3" s="4"/>
      <c r="D3" s="4"/>
      <c r="E3" s="4"/>
      <c r="F3" s="4"/>
      <c r="G3" s="4"/>
      <c r="H3" s="4"/>
      <c r="I3" s="4"/>
    </row>
    <row r="4" spans="1:9" ht="46" x14ac:dyDescent="1">
      <c r="A4" s="4"/>
      <c r="B4" s="4"/>
      <c r="C4" s="4"/>
      <c r="D4" s="4"/>
      <c r="E4" s="4"/>
      <c r="F4" s="4"/>
      <c r="G4" s="4"/>
      <c r="H4" s="4"/>
      <c r="I4" s="4"/>
    </row>
    <row r="5" spans="1:9" ht="46" x14ac:dyDescent="1">
      <c r="A5" s="4"/>
      <c r="B5" s="4"/>
      <c r="C5" s="4"/>
      <c r="D5" s="4"/>
      <c r="E5" s="4"/>
      <c r="F5" s="4"/>
      <c r="G5" s="4"/>
      <c r="H5" s="4"/>
      <c r="I5" s="4"/>
    </row>
    <row r="6" spans="1:9" ht="46" x14ac:dyDescent="1">
      <c r="A6" s="4"/>
      <c r="B6" s="4"/>
      <c r="C6" s="4"/>
      <c r="D6" s="4"/>
      <c r="E6" s="4"/>
      <c r="F6" s="4"/>
      <c r="G6" s="4"/>
      <c r="H6" s="4"/>
      <c r="I6" s="4"/>
    </row>
    <row r="7" spans="1:9" ht="46" x14ac:dyDescent="1">
      <c r="A7" s="4"/>
      <c r="B7" s="4"/>
      <c r="C7" s="4"/>
      <c r="D7" s="4"/>
      <c r="E7" s="4"/>
      <c r="F7" s="4"/>
      <c r="G7" s="4"/>
      <c r="H7" s="4"/>
      <c r="I7" s="4"/>
    </row>
    <row r="8" spans="1:9" ht="46" x14ac:dyDescent="1">
      <c r="A8" s="4"/>
      <c r="B8" s="4"/>
      <c r="C8" s="4"/>
      <c r="D8" s="4"/>
      <c r="E8" s="4"/>
      <c r="F8" s="4"/>
      <c r="G8" s="4"/>
      <c r="H8" s="4"/>
      <c r="I8" s="4"/>
    </row>
    <row r="9" spans="1:9" ht="46" x14ac:dyDescent="1">
      <c r="A9" s="32"/>
      <c r="B9" s="32"/>
      <c r="C9" s="32"/>
      <c r="D9" s="32"/>
      <c r="E9" s="32"/>
      <c r="F9" s="32"/>
      <c r="G9" s="32"/>
      <c r="H9" s="32"/>
      <c r="I9" s="32"/>
    </row>
    <row r="10" spans="1:9" s="3" customFormat="1" ht="46" x14ac:dyDescent="1">
      <c r="A10" s="33" t="s">
        <v>22</v>
      </c>
      <c r="B10" s="33"/>
      <c r="C10" s="33"/>
      <c r="D10" s="33"/>
      <c r="E10" s="33"/>
      <c r="F10" s="33"/>
      <c r="G10" s="33"/>
      <c r="H10" s="33"/>
      <c r="I10" s="33"/>
    </row>
    <row r="11" spans="1:9" s="3" customFormat="1" ht="46" x14ac:dyDescent="1">
      <c r="A11" s="33" t="s">
        <v>25</v>
      </c>
      <c r="B11" s="33"/>
      <c r="C11" s="33"/>
      <c r="D11" s="33"/>
      <c r="E11" s="33"/>
      <c r="F11" s="33"/>
      <c r="G11" s="33"/>
      <c r="H11" s="33"/>
      <c r="I11" s="33"/>
    </row>
    <row r="12" spans="1:9" s="3" customFormat="1" ht="46" x14ac:dyDescent="1">
      <c r="A12" s="33"/>
      <c r="B12" s="33"/>
      <c r="C12" s="33"/>
      <c r="D12" s="33"/>
      <c r="E12" s="33"/>
      <c r="F12" s="33"/>
      <c r="G12" s="33"/>
      <c r="H12" s="33"/>
      <c r="I12" s="33"/>
    </row>
    <row r="13" spans="1:9" s="3" customFormat="1" ht="46" x14ac:dyDescent="1">
      <c r="A13" s="33" t="s">
        <v>52</v>
      </c>
      <c r="B13" s="33"/>
      <c r="C13" s="33"/>
      <c r="D13" s="33"/>
      <c r="E13" s="33"/>
      <c r="F13" s="33"/>
      <c r="G13" s="33"/>
      <c r="H13" s="33"/>
      <c r="I13" s="33"/>
    </row>
    <row r="14" spans="1:9" s="3" customFormat="1" ht="46" x14ac:dyDescent="1">
      <c r="A14" s="32" t="s">
        <v>23</v>
      </c>
      <c r="B14" s="32"/>
      <c r="C14" s="32"/>
      <c r="D14" s="32"/>
      <c r="E14" s="32"/>
      <c r="F14" s="32"/>
      <c r="G14" s="32"/>
      <c r="H14" s="32"/>
      <c r="I14" s="32"/>
    </row>
    <row r="15" spans="1:9" ht="46.5" thickBot="1" x14ac:dyDescent="1.05">
      <c r="A15" s="4"/>
      <c r="B15" s="4"/>
      <c r="C15" s="4"/>
      <c r="D15" s="4"/>
      <c r="E15" s="4"/>
      <c r="F15" s="4"/>
      <c r="G15" s="4"/>
      <c r="H15" s="4"/>
      <c r="I15" s="4"/>
    </row>
    <row r="16" spans="1:9" ht="46.5" thickBot="1" x14ac:dyDescent="1.05">
      <c r="A16" s="4"/>
      <c r="B16" s="34" t="s">
        <v>1</v>
      </c>
      <c r="C16" s="35"/>
      <c r="D16" s="35"/>
      <c r="E16" s="36"/>
      <c r="F16" s="34" t="s">
        <v>2</v>
      </c>
      <c r="G16" s="35"/>
      <c r="H16" s="35"/>
      <c r="I16" s="36"/>
    </row>
    <row r="17" spans="1:9" s="2" customFormat="1" ht="92.5" thickBot="1" x14ac:dyDescent="0.4">
      <c r="A17" s="5" t="s">
        <v>51</v>
      </c>
      <c r="B17" s="6" t="s">
        <v>26</v>
      </c>
      <c r="C17" s="7" t="s">
        <v>27</v>
      </c>
      <c r="D17" s="7" t="s">
        <v>0</v>
      </c>
      <c r="E17" s="8" t="s">
        <v>28</v>
      </c>
      <c r="F17" s="6" t="s">
        <v>29</v>
      </c>
      <c r="G17" s="7" t="s">
        <v>30</v>
      </c>
      <c r="H17" s="7" t="s">
        <v>3</v>
      </c>
      <c r="I17" s="8" t="s">
        <v>31</v>
      </c>
    </row>
    <row r="18" spans="1:9" ht="46.5" hidden="1" thickBot="1" x14ac:dyDescent="1.05">
      <c r="A18" s="9"/>
      <c r="B18" s="10"/>
      <c r="C18" s="11"/>
      <c r="D18" s="11"/>
      <c r="E18" s="12"/>
      <c r="F18" s="10"/>
      <c r="G18" s="11"/>
      <c r="H18" s="11"/>
      <c r="I18" s="12"/>
    </row>
    <row r="19" spans="1:9" ht="46" x14ac:dyDescent="1">
      <c r="A19" s="26" t="s">
        <v>41</v>
      </c>
      <c r="B19" s="27">
        <v>293627628.35000002</v>
      </c>
      <c r="C19" s="27">
        <v>78850518.99000001</v>
      </c>
      <c r="D19" s="27">
        <v>214777109.36000001</v>
      </c>
      <c r="E19" s="28">
        <v>3.7238515625653461</v>
      </c>
      <c r="F19" s="27">
        <v>977968397.26999998</v>
      </c>
      <c r="G19" s="27">
        <v>544249981.37</v>
      </c>
      <c r="H19" s="27">
        <v>433718415.89999998</v>
      </c>
      <c r="I19" s="28">
        <v>1.7969102999475219</v>
      </c>
    </row>
    <row r="20" spans="1:9" ht="46" x14ac:dyDescent="1">
      <c r="A20" s="26" t="s">
        <v>4</v>
      </c>
      <c r="B20" s="27">
        <v>278307144</v>
      </c>
      <c r="C20" s="27">
        <v>133141558</v>
      </c>
      <c r="D20" s="27">
        <v>145165586</v>
      </c>
      <c r="E20" s="28">
        <v>2.0903101043777781</v>
      </c>
      <c r="F20" s="27">
        <v>231834778</v>
      </c>
      <c r="G20" s="27">
        <v>208390452</v>
      </c>
      <c r="H20" s="27">
        <v>23444326</v>
      </c>
      <c r="I20" s="28">
        <v>1.1125019201935413</v>
      </c>
    </row>
    <row r="21" spans="1:9" s="18" customFormat="1" ht="46" x14ac:dyDescent="1">
      <c r="A21" s="26" t="s">
        <v>32</v>
      </c>
      <c r="B21" s="27">
        <v>170135300</v>
      </c>
      <c r="C21" s="27">
        <v>215539282</v>
      </c>
      <c r="D21" s="27">
        <v>-45403982</v>
      </c>
      <c r="E21" s="28">
        <v>0.78934706667529864</v>
      </c>
      <c r="F21" s="27">
        <v>285497029</v>
      </c>
      <c r="G21" s="27">
        <v>178134517</v>
      </c>
      <c r="H21" s="27">
        <v>107362512</v>
      </c>
      <c r="I21" s="28">
        <v>1.6027047077013155</v>
      </c>
    </row>
    <row r="22" spans="1:9" ht="46" x14ac:dyDescent="1">
      <c r="A22" s="26" t="s">
        <v>5</v>
      </c>
      <c r="B22" s="27" t="s">
        <v>50</v>
      </c>
      <c r="C22" s="27" t="s">
        <v>50</v>
      </c>
      <c r="D22" s="27" t="s">
        <v>50</v>
      </c>
      <c r="E22" s="27" t="s">
        <v>50</v>
      </c>
      <c r="F22" s="27" t="s">
        <v>50</v>
      </c>
      <c r="G22" s="27" t="s">
        <v>50</v>
      </c>
      <c r="H22" s="27" t="s">
        <v>50</v>
      </c>
      <c r="I22" s="27" t="s">
        <v>50</v>
      </c>
    </row>
    <row r="23" spans="1:9" s="18" customFormat="1" ht="46" x14ac:dyDescent="1">
      <c r="A23" s="26" t="s">
        <v>40</v>
      </c>
      <c r="B23" s="27">
        <v>85094494</v>
      </c>
      <c r="C23" s="27">
        <v>77950872</v>
      </c>
      <c r="D23" s="27">
        <v>7143622</v>
      </c>
      <c r="E23" s="28">
        <v>1.0916426181864907</v>
      </c>
      <c r="F23" s="27">
        <v>207109113</v>
      </c>
      <c r="G23" s="27">
        <v>46707953</v>
      </c>
      <c r="H23" s="27">
        <v>160401160</v>
      </c>
      <c r="I23" s="28">
        <v>4.4341295153739662</v>
      </c>
    </row>
    <row r="24" spans="1:9" ht="46" x14ac:dyDescent="1">
      <c r="A24" s="26" t="s">
        <v>6</v>
      </c>
      <c r="B24" s="27">
        <v>281310617</v>
      </c>
      <c r="C24" s="27">
        <v>55655641</v>
      </c>
      <c r="D24" s="27">
        <v>225654976</v>
      </c>
      <c r="E24" s="28">
        <v>5.054485258735947</v>
      </c>
      <c r="F24" s="27">
        <v>450047967</v>
      </c>
      <c r="G24" s="27">
        <v>10667656</v>
      </c>
      <c r="H24" s="27">
        <v>439380311</v>
      </c>
      <c r="I24" s="28">
        <v>42.188083961462574</v>
      </c>
    </row>
    <row r="25" spans="1:9" ht="46" x14ac:dyDescent="1">
      <c r="A25" s="26" t="s">
        <v>42</v>
      </c>
      <c r="B25" s="27">
        <v>183509560.31</v>
      </c>
      <c r="C25" s="27">
        <v>16500860.67</v>
      </c>
      <c r="D25" s="27">
        <v>167008699.64000002</v>
      </c>
      <c r="E25" s="28">
        <v>11.121211431330751</v>
      </c>
      <c r="F25" s="27">
        <v>65603135.609999999</v>
      </c>
      <c r="G25" s="27">
        <v>26575992.409999996</v>
      </c>
      <c r="H25" s="27">
        <v>39027143.200000003</v>
      </c>
      <c r="I25" s="28">
        <v>2.4685112261438973</v>
      </c>
    </row>
    <row r="26" spans="1:9" s="18" customFormat="1" ht="46" x14ac:dyDescent="1">
      <c r="A26" s="26" t="s">
        <v>8</v>
      </c>
      <c r="B26" s="27">
        <v>696435877</v>
      </c>
      <c r="C26" s="27">
        <v>138577296</v>
      </c>
      <c r="D26" s="27">
        <v>557858581</v>
      </c>
      <c r="E26" s="28">
        <v>5.0256131206370194</v>
      </c>
      <c r="F26" s="27">
        <v>407550791</v>
      </c>
      <c r="G26" s="27">
        <v>114322241</v>
      </c>
      <c r="H26" s="27">
        <v>293228550</v>
      </c>
      <c r="I26" s="28">
        <v>3.5649300384165841</v>
      </c>
    </row>
    <row r="27" spans="1:9" ht="46" x14ac:dyDescent="1">
      <c r="A27" s="26" t="s">
        <v>38</v>
      </c>
      <c r="B27" s="27">
        <v>-29006419</v>
      </c>
      <c r="C27" s="27">
        <v>150832180</v>
      </c>
      <c r="D27" s="27">
        <v>-179838599</v>
      </c>
      <c r="E27" s="28">
        <v>-0.19230922075116863</v>
      </c>
      <c r="F27" s="27">
        <v>271798995</v>
      </c>
      <c r="G27" s="27">
        <v>200798444</v>
      </c>
      <c r="H27" s="27">
        <v>71000551</v>
      </c>
      <c r="I27" s="28">
        <v>1.3535911413735855</v>
      </c>
    </row>
    <row r="28" spans="1:9" ht="46" x14ac:dyDescent="1">
      <c r="A28" s="26" t="s">
        <v>7</v>
      </c>
      <c r="B28" s="27">
        <v>1095507244</v>
      </c>
      <c r="C28" s="27">
        <v>88769969</v>
      </c>
      <c r="D28" s="27">
        <v>1006737275</v>
      </c>
      <c r="E28" s="28">
        <v>12.340966842063446</v>
      </c>
      <c r="F28" s="27">
        <v>908683323</v>
      </c>
      <c r="G28" s="27">
        <v>14044105</v>
      </c>
      <c r="H28" s="27">
        <v>894639218</v>
      </c>
      <c r="I28" s="28">
        <v>64.702116866827751</v>
      </c>
    </row>
    <row r="29" spans="1:9" s="18" customFormat="1" ht="46" x14ac:dyDescent="1">
      <c r="A29" s="26" t="s">
        <v>43</v>
      </c>
      <c r="B29" s="27">
        <v>170148185</v>
      </c>
      <c r="C29" s="27">
        <v>166574256</v>
      </c>
      <c r="D29" s="27">
        <v>3573929</v>
      </c>
      <c r="E29" s="28">
        <v>1.0214554702858767</v>
      </c>
      <c r="F29" s="27">
        <v>185769508.53</v>
      </c>
      <c r="G29" s="27">
        <v>109522841.91000001</v>
      </c>
      <c r="H29" s="27">
        <v>76246666.61999999</v>
      </c>
      <c r="I29" s="28">
        <v>1.6961713674546119</v>
      </c>
    </row>
    <row r="30" spans="1:9" s="18" customFormat="1" ht="46" x14ac:dyDescent="1">
      <c r="A30" s="26" t="s">
        <v>39</v>
      </c>
      <c r="B30" s="27">
        <v>64875231</v>
      </c>
      <c r="C30" s="27">
        <v>74271091</v>
      </c>
      <c r="D30" s="27">
        <v>-9395860</v>
      </c>
      <c r="E30" s="28">
        <v>0.87349236595972446</v>
      </c>
      <c r="F30" s="27">
        <v>150491825</v>
      </c>
      <c r="G30" s="27">
        <v>74032429</v>
      </c>
      <c r="H30" s="27">
        <v>76459396</v>
      </c>
      <c r="I30" s="28">
        <v>2.0327824850917695</v>
      </c>
    </row>
    <row r="31" spans="1:9" ht="46" x14ac:dyDescent="1">
      <c r="A31" s="26" t="s">
        <v>9</v>
      </c>
      <c r="B31" s="27">
        <v>713669668</v>
      </c>
      <c r="C31" s="27">
        <v>253918534</v>
      </c>
      <c r="D31" s="27">
        <v>459751134</v>
      </c>
      <c r="E31" s="28">
        <v>2.8106245603954219</v>
      </c>
      <c r="F31" s="27">
        <v>1859505608</v>
      </c>
      <c r="G31" s="27">
        <v>1181803793</v>
      </c>
      <c r="H31" s="27">
        <v>677701815</v>
      </c>
      <c r="I31" s="28">
        <v>1.5734469791128856</v>
      </c>
    </row>
    <row r="32" spans="1:9" s="19" customFormat="1" ht="46" x14ac:dyDescent="1">
      <c r="A32" s="26" t="s">
        <v>10</v>
      </c>
      <c r="B32" s="27">
        <v>5666220602</v>
      </c>
      <c r="C32" s="27">
        <v>4015172824</v>
      </c>
      <c r="D32" s="27">
        <v>1651047778</v>
      </c>
      <c r="E32" s="28">
        <v>1.4112021699616883</v>
      </c>
      <c r="F32" s="27">
        <v>5100302912</v>
      </c>
      <c r="G32" s="27">
        <v>3073988609</v>
      </c>
      <c r="H32" s="27">
        <v>2026314303</v>
      </c>
      <c r="I32" s="28">
        <v>1.6591808105818522</v>
      </c>
    </row>
    <row r="33" spans="1:9" ht="46" x14ac:dyDescent="1">
      <c r="A33" s="26" t="s">
        <v>36</v>
      </c>
      <c r="B33" s="27">
        <v>24013737</v>
      </c>
      <c r="C33" s="27">
        <v>6651535</v>
      </c>
      <c r="D33" s="27">
        <v>17362202</v>
      </c>
      <c r="E33" s="28">
        <v>3.6102549261185577</v>
      </c>
      <c r="F33" s="27">
        <v>12523777</v>
      </c>
      <c r="G33" s="27">
        <v>5919354</v>
      </c>
      <c r="H33" s="27">
        <v>6604423</v>
      </c>
      <c r="I33" s="28">
        <v>2.1157337439186774</v>
      </c>
    </row>
    <row r="34" spans="1:9" ht="46" x14ac:dyDescent="1">
      <c r="A34" s="26" t="s">
        <v>44</v>
      </c>
      <c r="B34" s="27">
        <v>3064758733</v>
      </c>
      <c r="C34" s="27">
        <v>1329452762</v>
      </c>
      <c r="D34" s="27">
        <v>1735305971</v>
      </c>
      <c r="E34" s="28">
        <v>2.3052783976990976</v>
      </c>
      <c r="F34" s="27">
        <v>4031210984</v>
      </c>
      <c r="G34" s="27">
        <v>2093551029</v>
      </c>
      <c r="H34" s="27">
        <v>1937659955</v>
      </c>
      <c r="I34" s="28">
        <v>1.9255374854299765</v>
      </c>
    </row>
    <row r="35" spans="1:9" s="18" customFormat="1" ht="46" x14ac:dyDescent="1">
      <c r="A35" s="26" t="s">
        <v>11</v>
      </c>
      <c r="B35" s="27">
        <v>1081117464</v>
      </c>
      <c r="C35" s="27">
        <v>360548661</v>
      </c>
      <c r="D35" s="27">
        <v>720568803</v>
      </c>
      <c r="E35" s="28">
        <v>2.9985341257445413</v>
      </c>
      <c r="F35" s="27">
        <v>1268130263</v>
      </c>
      <c r="G35" s="27">
        <v>626648000</v>
      </c>
      <c r="H35" s="27">
        <v>641482263</v>
      </c>
      <c r="I35" s="28">
        <v>2.0236724014119569</v>
      </c>
    </row>
    <row r="36" spans="1:9" ht="46" x14ac:dyDescent="1">
      <c r="A36" s="26" t="s">
        <v>35</v>
      </c>
      <c r="B36" s="27">
        <v>3980772291</v>
      </c>
      <c r="C36" s="27">
        <v>1479646038</v>
      </c>
      <c r="D36" s="27">
        <v>2501126253</v>
      </c>
      <c r="E36" s="28">
        <v>2.6903544420533905</v>
      </c>
      <c r="F36" s="27">
        <v>9714934321</v>
      </c>
      <c r="G36" s="27">
        <v>7197431974</v>
      </c>
      <c r="H36" s="27">
        <v>2517502347</v>
      </c>
      <c r="I36" s="28">
        <v>1.3497778591161715</v>
      </c>
    </row>
    <row r="37" spans="1:9" s="18" customFormat="1" ht="46" x14ac:dyDescent="1">
      <c r="A37" s="26" t="s">
        <v>12</v>
      </c>
      <c r="B37" s="27">
        <v>66482431</v>
      </c>
      <c r="C37" s="27">
        <v>14672595</v>
      </c>
      <c r="D37" s="27">
        <v>51809836</v>
      </c>
      <c r="E37" s="28">
        <v>4.531061547054219</v>
      </c>
      <c r="F37" s="27">
        <v>79672724</v>
      </c>
      <c r="G37" s="27">
        <v>16575317</v>
      </c>
      <c r="H37" s="27">
        <v>63097407</v>
      </c>
      <c r="I37" s="28">
        <v>4.806708915431301</v>
      </c>
    </row>
    <row r="38" spans="1:9" ht="46" x14ac:dyDescent="1">
      <c r="A38" s="26" t="s">
        <v>13</v>
      </c>
      <c r="B38" s="27">
        <v>47162023</v>
      </c>
      <c r="C38" s="27">
        <v>65808304</v>
      </c>
      <c r="D38" s="27">
        <v>-18646281</v>
      </c>
      <c r="E38" s="28">
        <v>0.71665762728059368</v>
      </c>
      <c r="F38" s="27">
        <v>89755976</v>
      </c>
      <c r="G38" s="27">
        <v>64632705</v>
      </c>
      <c r="H38" s="27">
        <v>25123271</v>
      </c>
      <c r="I38" s="28">
        <v>1.3887083327241216</v>
      </c>
    </row>
    <row r="39" spans="1:9" ht="46" x14ac:dyDescent="1">
      <c r="A39" s="26" t="s">
        <v>49</v>
      </c>
      <c r="B39" s="27">
        <v>76090321</v>
      </c>
      <c r="C39" s="27">
        <v>75799795</v>
      </c>
      <c r="D39" s="27">
        <v>290526</v>
      </c>
      <c r="E39" s="28">
        <v>1.0038328071995446</v>
      </c>
      <c r="F39" s="27">
        <v>74316523</v>
      </c>
      <c r="G39" s="27">
        <v>73383766</v>
      </c>
      <c r="H39" s="27">
        <v>932757</v>
      </c>
      <c r="I39" s="28">
        <v>1.0127106722759363</v>
      </c>
    </row>
    <row r="40" spans="1:9" s="18" customFormat="1" ht="46" x14ac:dyDescent="1">
      <c r="A40" s="26" t="s">
        <v>48</v>
      </c>
      <c r="B40" s="27">
        <v>323030760</v>
      </c>
      <c r="C40" s="27">
        <v>233919669</v>
      </c>
      <c r="D40" s="27">
        <v>89111091</v>
      </c>
      <c r="E40" s="28">
        <v>1.3809474054958586</v>
      </c>
      <c r="F40" s="27">
        <v>387124276</v>
      </c>
      <c r="G40" s="27">
        <v>215701084</v>
      </c>
      <c r="H40" s="27">
        <v>171423192</v>
      </c>
      <c r="I40" s="28">
        <v>1.7947256862186192</v>
      </c>
    </row>
    <row r="41" spans="1:9" ht="46" x14ac:dyDescent="1">
      <c r="A41" s="26" t="s">
        <v>14</v>
      </c>
      <c r="B41" s="27">
        <v>87159517</v>
      </c>
      <c r="C41" s="27">
        <v>19111523</v>
      </c>
      <c r="D41" s="27">
        <v>68047994</v>
      </c>
      <c r="E41" s="28">
        <v>4.5605741101847297</v>
      </c>
      <c r="F41" s="27">
        <v>66737812</v>
      </c>
      <c r="G41" s="27">
        <v>6807499</v>
      </c>
      <c r="H41" s="27">
        <v>59930313</v>
      </c>
      <c r="I41" s="28">
        <v>9.8035727952365477</v>
      </c>
    </row>
    <row r="42" spans="1:9" ht="46" x14ac:dyDescent="1">
      <c r="A42" s="26" t="s">
        <v>45</v>
      </c>
      <c r="B42" s="27">
        <v>108923397.95</v>
      </c>
      <c r="C42" s="27">
        <v>69391887.079999998</v>
      </c>
      <c r="D42" s="27">
        <v>39531510.870000005</v>
      </c>
      <c r="E42" s="28">
        <v>1.5696849089062128</v>
      </c>
      <c r="F42" s="27">
        <v>69808919</v>
      </c>
      <c r="G42" s="27">
        <v>57582048</v>
      </c>
      <c r="H42" s="27">
        <v>12226871</v>
      </c>
      <c r="I42" s="28">
        <v>1.2123382447251616</v>
      </c>
    </row>
    <row r="43" spans="1:9" ht="46" x14ac:dyDescent="1">
      <c r="A43" s="26" t="s">
        <v>16</v>
      </c>
      <c r="B43" s="27">
        <v>1328044481</v>
      </c>
      <c r="C43" s="27">
        <v>434745682</v>
      </c>
      <c r="D43" s="27">
        <v>893298799</v>
      </c>
      <c r="E43" s="28">
        <v>3.0547617514922205</v>
      </c>
      <c r="F43" s="27">
        <v>7144258230</v>
      </c>
      <c r="G43" s="27">
        <v>1432243895</v>
      </c>
      <c r="H43" s="27">
        <v>5712014335</v>
      </c>
      <c r="I43" s="28">
        <v>4.9881575721431162</v>
      </c>
    </row>
    <row r="44" spans="1:9" s="18" customFormat="1" ht="46" x14ac:dyDescent="1">
      <c r="A44" s="26" t="s">
        <v>34</v>
      </c>
      <c r="B44" s="27">
        <v>288930777</v>
      </c>
      <c r="C44" s="27">
        <v>165356424</v>
      </c>
      <c r="D44" s="27">
        <v>123574353</v>
      </c>
      <c r="E44" s="28">
        <v>1.7473211503412773</v>
      </c>
      <c r="F44" s="27">
        <v>451637430</v>
      </c>
      <c r="G44" s="27">
        <v>194004607</v>
      </c>
      <c r="H44" s="27">
        <v>257632823</v>
      </c>
      <c r="I44" s="28">
        <v>2.3279727063388758</v>
      </c>
    </row>
    <row r="45" spans="1:9" ht="46" x14ac:dyDescent="1">
      <c r="A45" s="26" t="s">
        <v>33</v>
      </c>
      <c r="B45" s="27">
        <v>1696269491</v>
      </c>
      <c r="C45" s="27">
        <v>425189156</v>
      </c>
      <c r="D45" s="27">
        <v>1271080335</v>
      </c>
      <c r="E45" s="28">
        <v>3.9894467369718152</v>
      </c>
      <c r="F45" s="27">
        <v>1693508233</v>
      </c>
      <c r="G45" s="27">
        <v>729546649</v>
      </c>
      <c r="H45" s="27">
        <v>963961584</v>
      </c>
      <c r="I45" s="28">
        <v>2.3213158957296507</v>
      </c>
    </row>
    <row r="46" spans="1:9" s="18" customFormat="1" ht="46" x14ac:dyDescent="1">
      <c r="A46" s="26" t="s">
        <v>17</v>
      </c>
      <c r="B46" s="27">
        <v>7817442411</v>
      </c>
      <c r="C46" s="27">
        <v>2274084320</v>
      </c>
      <c r="D46" s="27">
        <v>5543358091</v>
      </c>
      <c r="E46" s="28">
        <v>3.4376220539614821</v>
      </c>
      <c r="F46" s="27">
        <v>13863638499</v>
      </c>
      <c r="G46" s="27">
        <v>7656571366</v>
      </c>
      <c r="H46" s="27">
        <v>6207067133</v>
      </c>
      <c r="I46" s="28">
        <v>1.8106849445122772</v>
      </c>
    </row>
    <row r="47" spans="1:9" s="18" customFormat="1" ht="46" x14ac:dyDescent="1">
      <c r="A47" s="26" t="s">
        <v>15</v>
      </c>
      <c r="B47" s="27">
        <v>2085028670</v>
      </c>
      <c r="C47" s="27">
        <v>870836028</v>
      </c>
      <c r="D47" s="27">
        <v>1214192642</v>
      </c>
      <c r="E47" s="28">
        <v>2.3942838869316967</v>
      </c>
      <c r="F47" s="27">
        <v>2579955588</v>
      </c>
      <c r="G47" s="27">
        <v>1356133468</v>
      </c>
      <c r="H47" s="27">
        <v>1223822120</v>
      </c>
      <c r="I47" s="28">
        <v>1.9024348627018768</v>
      </c>
    </row>
    <row r="48" spans="1:9" ht="46" x14ac:dyDescent="1">
      <c r="A48" s="26" t="s">
        <v>18</v>
      </c>
      <c r="B48" s="27">
        <v>5970396604</v>
      </c>
      <c r="C48" s="27">
        <v>3558917469</v>
      </c>
      <c r="D48" s="27">
        <v>2411479135</v>
      </c>
      <c r="E48" s="28">
        <v>1.6775878215792366</v>
      </c>
      <c r="F48" s="27">
        <v>13665289054</v>
      </c>
      <c r="G48" s="27">
        <v>9187028084</v>
      </c>
      <c r="H48" s="27">
        <v>4478260970</v>
      </c>
      <c r="I48" s="28">
        <v>1.4874548035614779</v>
      </c>
    </row>
    <row r="49" spans="1:9" s="18" customFormat="1" ht="46" x14ac:dyDescent="1">
      <c r="A49" s="26" t="s">
        <v>46</v>
      </c>
      <c r="B49" s="27">
        <v>23005100</v>
      </c>
      <c r="C49" s="27">
        <v>23722088</v>
      </c>
      <c r="D49" s="27">
        <v>-716988</v>
      </c>
      <c r="E49" s="28">
        <v>0.96977551048626076</v>
      </c>
      <c r="F49" s="27">
        <v>31957455</v>
      </c>
      <c r="G49" s="27">
        <v>23459282.300000001</v>
      </c>
      <c r="H49" s="27">
        <v>8498172.6999999993</v>
      </c>
      <c r="I49" s="28">
        <v>1.3622520327486745</v>
      </c>
    </row>
    <row r="50" spans="1:9" ht="46" x14ac:dyDescent="1">
      <c r="A50" s="29" t="s">
        <v>20</v>
      </c>
      <c r="B50" s="27">
        <v>23694807</v>
      </c>
      <c r="C50" s="27">
        <v>15202125</v>
      </c>
      <c r="D50" s="27">
        <v>8492682</v>
      </c>
      <c r="E50" s="28">
        <v>1.5586509780705</v>
      </c>
      <c r="F50" s="27">
        <v>38996321</v>
      </c>
      <c r="G50" s="27">
        <v>10463425</v>
      </c>
      <c r="H50" s="27">
        <v>28532896</v>
      </c>
      <c r="I50" s="28">
        <v>3.7269174290445051</v>
      </c>
    </row>
    <row r="51" spans="1:9" s="18" customFormat="1" ht="46" x14ac:dyDescent="1">
      <c r="A51" s="30" t="s">
        <v>19</v>
      </c>
      <c r="B51" s="27">
        <v>243666253</v>
      </c>
      <c r="C51" s="27">
        <v>194116376</v>
      </c>
      <c r="D51" s="27">
        <v>49549877</v>
      </c>
      <c r="E51" s="28">
        <v>1.255258613523673</v>
      </c>
      <c r="F51" s="27">
        <v>493631691</v>
      </c>
      <c r="G51" s="27">
        <v>99435683</v>
      </c>
      <c r="H51" s="27">
        <v>394196008</v>
      </c>
      <c r="I51" s="28">
        <v>4.9643314764580033</v>
      </c>
    </row>
    <row r="52" spans="1:9" ht="46" x14ac:dyDescent="1">
      <c r="A52" s="21"/>
      <c r="B52" s="22"/>
      <c r="C52" s="22"/>
      <c r="D52" s="22"/>
      <c r="E52" s="23"/>
      <c r="F52" s="20"/>
      <c r="G52" s="20"/>
      <c r="H52" s="20"/>
      <c r="I52" s="23"/>
    </row>
    <row r="53" spans="1:9" s="18" customFormat="1" ht="46" x14ac:dyDescent="1">
      <c r="A53" s="25" t="s">
        <v>47</v>
      </c>
      <c r="B53" s="20">
        <v>277409450</v>
      </c>
      <c r="C53" s="20">
        <v>63735671</v>
      </c>
      <c r="D53" s="20">
        <v>213673779</v>
      </c>
      <c r="E53" s="24">
        <v>4.3524990895600677</v>
      </c>
      <c r="F53" s="20">
        <v>205896967</v>
      </c>
      <c r="G53" s="20">
        <v>77001669</v>
      </c>
      <c r="H53" s="20">
        <v>128895298</v>
      </c>
      <c r="I53" s="24">
        <v>2.6739286261444541</v>
      </c>
    </row>
    <row r="54" spans="1:9" ht="46" x14ac:dyDescent="1">
      <c r="A54" s="25" t="s">
        <v>37</v>
      </c>
      <c r="B54" s="27">
        <v>328853369.18000001</v>
      </c>
      <c r="C54" s="27">
        <v>102411860.80999999</v>
      </c>
      <c r="D54" s="27">
        <v>226441508.37</v>
      </c>
      <c r="E54" s="24">
        <v>3.2110867489275146</v>
      </c>
      <c r="F54" s="27">
        <v>486320963.34000003</v>
      </c>
      <c r="G54" s="27">
        <v>217955197.44000003</v>
      </c>
      <c r="H54" s="27">
        <v>268365765.90000001</v>
      </c>
      <c r="I54" s="24">
        <v>2.2312886733241464</v>
      </c>
    </row>
    <row r="55" spans="1:9" ht="46.5" thickBot="1" x14ac:dyDescent="1.05">
      <c r="A55" s="4"/>
      <c r="B55" s="13"/>
      <c r="C55" s="13"/>
      <c r="D55" s="13"/>
      <c r="E55" s="14"/>
      <c r="F55" s="13"/>
      <c r="G55" s="13"/>
      <c r="H55" s="13"/>
      <c r="I55" s="14"/>
    </row>
    <row r="56" spans="1:9" ht="46.5" thickBot="1" x14ac:dyDescent="1.05">
      <c r="A56" s="15" t="s">
        <v>21</v>
      </c>
      <c r="B56" s="16">
        <f>SUM(B18:B54)</f>
        <v>38612087219.790001</v>
      </c>
      <c r="C56" s="16">
        <f t="shared" ref="C56:D56" si="0">SUM(C18:C54)</f>
        <v>17249074851.549999</v>
      </c>
      <c r="D56" s="17">
        <f t="shared" si="0"/>
        <v>21363012368.240002</v>
      </c>
      <c r="E56" s="31">
        <f>B56/C56</f>
        <v>2.2385019226883536</v>
      </c>
      <c r="F56" s="17">
        <f>SUM(F18:F54)</f>
        <v>67551469388.75</v>
      </c>
      <c r="G56" s="17">
        <f>SUM(G18:G54)</f>
        <v>37125315116.430008</v>
      </c>
      <c r="H56" s="17">
        <f>SUM(H18:H54)</f>
        <v>30426154272.320004</v>
      </c>
      <c r="I56" s="31">
        <f>F56/G56</f>
        <v>1.8195527546877235</v>
      </c>
    </row>
    <row r="57" spans="1:9" ht="46" x14ac:dyDescent="1">
      <c r="A57" s="33" t="s">
        <v>24</v>
      </c>
      <c r="B57" s="33"/>
      <c r="C57" s="33"/>
      <c r="D57" s="33"/>
      <c r="E57" s="33"/>
      <c r="F57" s="33"/>
      <c r="G57" s="33"/>
      <c r="H57" s="33"/>
      <c r="I57" s="33"/>
    </row>
  </sheetData>
  <mergeCells count="9">
    <mergeCell ref="A9:I9"/>
    <mergeCell ref="A12:I12"/>
    <mergeCell ref="A57:I57"/>
    <mergeCell ref="B16:E16"/>
    <mergeCell ref="F16:I16"/>
    <mergeCell ref="A10:I10"/>
    <mergeCell ref="A11:I11"/>
    <mergeCell ref="A13:I13"/>
    <mergeCell ref="A14:I14"/>
  </mergeCells>
  <phoneticPr fontId="9" type="noConversion"/>
  <pageMargins left="0.63" right="0.24" top="0" bottom="0" header="0.31" footer="0.31"/>
  <pageSetup scale="19" fitToWidth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 31 de Diciembre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Rommel Svelti</dc:creator>
  <cp:lastModifiedBy>Arnulfo Veras</cp:lastModifiedBy>
  <cp:lastPrinted>2021-02-21T16:06:59Z</cp:lastPrinted>
  <dcterms:created xsi:type="dcterms:W3CDTF">2020-11-11T18:12:27Z</dcterms:created>
  <dcterms:modified xsi:type="dcterms:W3CDTF">2025-05-06T15:36:01Z</dcterms:modified>
</cp:coreProperties>
</file>