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del 2022 - 2023\"/>
    </mc:Choice>
  </mc:AlternateContent>
  <xr:revisionPtr revIDLastSave="0" documentId="13_ncr:1_{77FBE63A-A50D-42DF-A03B-B94BD98478AD}" xr6:coauthVersionLast="36" xr6:coauthVersionMax="47" xr10:uidLastSave="{00000000-0000-0000-0000-000000000000}"/>
  <bookViews>
    <workbookView xWindow="0" yWindow="0" windowWidth="14380" windowHeight="4780" xr2:uid="{00000000-000D-0000-FFFF-FFFF00000000}"/>
  </bookViews>
  <sheets>
    <sheet name="Al 31 de Marzo 2023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D29" i="1"/>
  <c r="D32" i="1"/>
  <c r="D37" i="1"/>
  <c r="D41" i="1"/>
  <c r="D43" i="1"/>
  <c r="D46" i="1"/>
  <c r="D47" i="1"/>
  <c r="E28" i="1"/>
  <c r="E29" i="1"/>
  <c r="E32" i="1"/>
  <c r="E37" i="1"/>
  <c r="E41" i="1"/>
  <c r="E43" i="1"/>
  <c r="E46" i="1"/>
  <c r="E47" i="1"/>
  <c r="I28" i="1"/>
  <c r="I29" i="1"/>
  <c r="I32" i="1"/>
  <c r="I37" i="1"/>
  <c r="I41" i="1"/>
  <c r="I43" i="1"/>
  <c r="I46" i="1"/>
  <c r="I47" i="1"/>
  <c r="H28" i="1"/>
  <c r="H29" i="1"/>
  <c r="H32" i="1"/>
  <c r="H37" i="1"/>
  <c r="H41" i="1"/>
  <c r="H43" i="1"/>
  <c r="H46" i="1"/>
  <c r="H47" i="1"/>
  <c r="B56" i="1" l="1"/>
  <c r="F56" i="1"/>
  <c r="G56" i="1"/>
  <c r="I54" i="1"/>
  <c r="I53" i="1"/>
  <c r="E53" i="1"/>
  <c r="E54" i="1"/>
  <c r="H54" i="1"/>
  <c r="H53" i="1"/>
  <c r="D53" i="1"/>
  <c r="D54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<sst xmlns="http://schemas.openxmlformats.org/spreadsheetml/2006/main" count="60" uniqueCount="53">
  <si>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</si>
  <si>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</si>
  <si>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</si>
  <si>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</si>
  <si>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</si>
  <si>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Atrio Seguros,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</si>
  <si>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</si>
  <si>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</si>
  <si>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</si>
  <si>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</si>
  <si>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</si>
  <si>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</si>
  <si>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</si>
  <si>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</si>
  <si>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</si>
  <si>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</si>
  <si>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</si>
  <si>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</si>
  <si>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</si>
  <si>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</si>
  <si>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</si>
  <si>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</si>
  <si>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</si>
  <si>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</si>
  <si>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</si>
  <si>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</si>
  <si>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</si>
  <si>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</si>
  <si>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</si>
  <si>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</si>
  <si>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</si>
  <si>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</si>
  <si>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</si>
  <si>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</si>
  <si>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</si>
  <si>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</si>
  <si>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</si>
  <si>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</si>
  <si>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</si>
  <si>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</si>
  <si>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>Patria , S. A., Compañía de Seguros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</si>
  <si>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</si>
  <si>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</si>
  <si>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</si>
  <si>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</si>
  <si>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</si>
  <si>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</si>
  <si>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</si>
  <si>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</si>
  <si>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</si>
  <si>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Periodo con cierre al 31 de marzo de 2023</t>
  </si>
  <si>
    <t>Reaseguradora Santo Domingo, S. A.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</si>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</sst>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164" fontId="5" fillId="0" borderId="0" xfId="1" applyFont="1" applyBorder="1"/>
    <xf numFmtId="0" fontId="6" fillId="3" borderId="17" xfId="0" applyFont="1" applyFill="1" applyBorder="1" applyAlignment="1">
      <alignment horizontal="center"/>
    </xf>
    <xf numFmtId="165" fontId="8" fillId="3" borderId="14" xfId="1" applyNumberFormat="1" applyFont="1" applyFill="1" applyBorder="1"/>
    <xf numFmtId="165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10" xfId="0" applyFont="1" applyFill="1" applyBorder="1"/>
    <xf numFmtId="0" fontId="5" fillId="6" borderId="0" xfId="0" applyFont="1" applyFill="1" applyBorder="1"/>
    <xf numFmtId="3" fontId="5" fillId="6" borderId="0" xfId="1" applyNumberFormat="1" applyFont="1" applyFill="1" applyBorder="1"/>
    <xf numFmtId="164" fontId="5" fillId="6" borderId="0" xfId="1" applyFont="1" applyFill="1" applyBorder="1"/>
    <xf numFmtId="4" fontId="5" fillId="6" borderId="1" xfId="1" applyNumberFormat="1" applyFont="1" applyFill="1" applyBorder="1" applyAlignment="1">
      <alignment horizontal="center"/>
    </xf>
    <xf numFmtId="0" fontId="5" fillId="6" borderId="18" xfId="0" applyFont="1" applyFill="1" applyBorder="1"/>
    <xf numFmtId="0" fontId="5" fillId="6" borderId="1" xfId="0" applyFont="1" applyFill="1" applyBorder="1"/>
    <xf numFmtId="4" fontId="8" fillId="3" borderId="2" xfId="1" applyNumberFormat="1" applyFont="1" applyFill="1" applyBorder="1" applyAlignment="1">
      <alignment horizontal="center"/>
    </xf>
    <xf numFmtId="165" fontId="8" fillId="3" borderId="16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501650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49" zoomScale="40" zoomScaleNormal="40" zoomScaleSheetLayoutView="40" workbookViewId="0">
      <selection activeCell="B73" sqref="B73"/>
    </sheetView>
  </sheetViews>
  <sheetFormatPr defaultColWidth="9.08984375" defaultRowHeight="26" x14ac:dyDescent="0.6"/>
  <cols>
    <col min="1" max="1" width="141.6328125" style="1" bestFit="1" customWidth="1"/>
    <col min="2" max="2" width="53.54296875" style="1" bestFit="1" customWidth="1"/>
    <col min="3" max="3" width="64.453125" style="1" bestFit="1" customWidth="1"/>
    <col min="4" max="4" width="51.08984375" style="1" bestFit="1" customWidth="1"/>
    <col min="5" max="5" width="66.90625" style="1" bestFit="1" customWidth="1"/>
    <col min="6" max="6" width="78.6328125" style="1" bestFit="1" customWidth="1"/>
    <col min="7" max="7" width="54.453125" style="1" bestFit="1" customWidth="1"/>
    <col min="8" max="8" width="55.90625" style="1" customWidth="1"/>
    <col min="9" max="9" width="60.54296875" style="1" bestFit="1" customWidth="1"/>
    <col min="10" max="16384" width="9.08984375" style="1"/>
  </cols>
  <sheetData>
    <row r="1" spans="1:9" ht="46" x14ac:dyDescent="1">
      <c r="A1" s="5"/>
      <c r="B1" s="5"/>
      <c r="C1" s="5"/>
      <c r="D1" s="5"/>
      <c r="E1" s="5"/>
      <c r="F1" s="5"/>
      <c r="G1" s="5"/>
      <c r="H1" s="5"/>
      <c r="I1" s="5"/>
    </row>
    <row r="2" spans="1:9" ht="46" x14ac:dyDescent="1">
      <c r="A2" s="5"/>
      <c r="B2" s="5"/>
      <c r="C2" s="5"/>
      <c r="D2" s="5"/>
      <c r="E2" s="5"/>
      <c r="F2" s="5"/>
      <c r="G2" s="5"/>
      <c r="H2" s="5"/>
      <c r="I2" s="5"/>
    </row>
    <row r="3" spans="1:9" ht="46" x14ac:dyDescent="1">
      <c r="A3" s="5"/>
      <c r="B3" s="5"/>
      <c r="C3" s="5"/>
      <c r="D3" s="5"/>
      <c r="E3" s="5"/>
      <c r="F3" s="5"/>
      <c r="G3" s="5"/>
      <c r="H3" s="5"/>
      <c r="I3" s="5"/>
    </row>
    <row r="4" spans="1:9" ht="46" x14ac:dyDescent="1">
      <c r="A4" s="5"/>
      <c r="B4" s="5"/>
      <c r="C4" s="5"/>
      <c r="D4" s="5"/>
      <c r="E4" s="5"/>
      <c r="F4" s="5"/>
      <c r="G4" s="5"/>
      <c r="H4" s="5"/>
      <c r="I4" s="5"/>
    </row>
    <row r="5" spans="1:9" ht="46" x14ac:dyDescent="1">
      <c r="A5" s="5"/>
      <c r="B5" s="5"/>
      <c r="C5" s="5"/>
      <c r="D5" s="5"/>
      <c r="E5" s="5"/>
      <c r="F5" s="5"/>
      <c r="G5" s="5"/>
      <c r="H5" s="5"/>
      <c r="I5" s="5"/>
    </row>
    <row r="6" spans="1:9" ht="46" x14ac:dyDescent="1">
      <c r="A6" s="5"/>
      <c r="B6" s="5"/>
      <c r="C6" s="5"/>
      <c r="D6" s="5"/>
      <c r="E6" s="5"/>
      <c r="F6" s="5"/>
      <c r="G6" s="5"/>
      <c r="H6" s="5"/>
      <c r="I6" s="5"/>
    </row>
    <row r="7" spans="1:9" ht="46" x14ac:dyDescent="1">
      <c r="A7" s="5"/>
      <c r="B7" s="5"/>
      <c r="C7" s="5"/>
      <c r="D7" s="5"/>
      <c r="E7" s="5"/>
      <c r="F7" s="5"/>
      <c r="G7" s="5"/>
      <c r="H7" s="5"/>
      <c r="I7" s="5"/>
    </row>
    <row r="8" spans="1:9" ht="46" x14ac:dyDescent="1">
      <c r="A8" s="5"/>
      <c r="B8" s="5"/>
      <c r="C8" s="5"/>
      <c r="D8" s="5"/>
      <c r="E8" s="5"/>
      <c r="F8" s="5"/>
      <c r="G8" s="5"/>
      <c r="H8" s="5"/>
      <c r="I8" s="5"/>
    </row>
    <row r="9" spans="1:9" ht="46" x14ac:dyDescent="1">
      <c r="A9" s="32"/>
      <c r="B9" s="32"/>
      <c r="C9" s="32"/>
      <c r="D9" s="32"/>
      <c r="E9" s="32"/>
      <c r="F9" s="32"/>
      <c r="G9" s="32"/>
      <c r="H9" s="32"/>
      <c r="I9" s="32"/>
    </row>
    <row r="10" spans="1:9" s="4" customFormat="1" ht="46" x14ac:dyDescent="1">
      <c r="A10" s="33" t="s">
        <v>24</v>
      </c>
      <c r="B10" s="33"/>
      <c r="C10" s="33"/>
      <c r="D10" s="33"/>
      <c r="E10" s="33"/>
      <c r="F10" s="33"/>
      <c r="G10" s="33"/>
      <c r="H10" s="33"/>
      <c r="I10" s="33"/>
    </row>
    <row r="11" spans="1:9" s="4" customFormat="1" ht="46" x14ac:dyDescent="1">
      <c r="A11" s="33" t="s">
        <v>27</v>
      </c>
      <c r="B11" s="33"/>
      <c r="C11" s="33"/>
      <c r="D11" s="33"/>
      <c r="E11" s="33"/>
      <c r="F11" s="33"/>
      <c r="G11" s="33"/>
      <c r="H11" s="33"/>
      <c r="I11" s="33"/>
    </row>
    <row r="12" spans="1:9" s="4" customFormat="1" ht="46" x14ac:dyDescent="1">
      <c r="A12" s="33"/>
      <c r="B12" s="33"/>
      <c r="C12" s="33"/>
      <c r="D12" s="33"/>
      <c r="E12" s="33"/>
      <c r="F12" s="33"/>
      <c r="G12" s="33"/>
      <c r="H12" s="33"/>
      <c r="I12" s="33"/>
    </row>
    <row r="13" spans="1:9" s="4" customFormat="1" ht="46" x14ac:dyDescent="1">
      <c r="A13" s="33" t="s">
        <v>50</v>
      </c>
      <c r="B13" s="33"/>
      <c r="C13" s="33"/>
      <c r="D13" s="33"/>
      <c r="E13" s="33"/>
      <c r="F13" s="33"/>
      <c r="G13" s="33"/>
      <c r="H13" s="33"/>
      <c r="I13" s="33"/>
    </row>
    <row r="14" spans="1:9" s="4" customFormat="1" ht="46" x14ac:dyDescent="1">
      <c r="A14" s="32" t="s">
        <v>25</v>
      </c>
      <c r="B14" s="32"/>
      <c r="C14" s="32"/>
      <c r="D14" s="32"/>
      <c r="E14" s="32"/>
      <c r="F14" s="32"/>
      <c r="G14" s="32"/>
      <c r="H14" s="32"/>
      <c r="I14" s="32"/>
    </row>
    <row r="15" spans="1:9" ht="46.5" thickBot="1" x14ac:dyDescent="1.05">
      <c r="A15" s="5"/>
      <c r="B15" s="5"/>
      <c r="C15" s="5"/>
      <c r="D15" s="5"/>
      <c r="E15" s="5"/>
      <c r="F15" s="5"/>
      <c r="G15" s="5"/>
      <c r="H15" s="5"/>
      <c r="I15" s="5"/>
    </row>
    <row r="16" spans="1:9" ht="46.5" thickBot="1" x14ac:dyDescent="1.05">
      <c r="A16" s="6"/>
      <c r="B16" s="34" t="s">
        <v>1</v>
      </c>
      <c r="C16" s="35"/>
      <c r="D16" s="35"/>
      <c r="E16" s="36"/>
      <c r="F16" s="34" t="s">
        <v>2</v>
      </c>
      <c r="G16" s="35"/>
      <c r="H16" s="35"/>
      <c r="I16" s="36"/>
    </row>
    <row r="17" spans="1:9" s="3" customFormat="1" ht="92.5" thickBot="1" x14ac:dyDescent="0.4">
      <c r="A17" s="7" t="s">
        <v>23</v>
      </c>
      <c r="B17" s="8" t="s">
        <v>28</v>
      </c>
      <c r="C17" s="9" t="s">
        <v>29</v>
      </c>
      <c r="D17" s="9" t="s">
        <v>0</v>
      </c>
      <c r="E17" s="10" t="s">
        <v>30</v>
      </c>
      <c r="F17" s="8" t="s">
        <v>31</v>
      </c>
      <c r="G17" s="9" t="s">
        <v>32</v>
      </c>
      <c r="H17" s="9" t="s">
        <v>3</v>
      </c>
      <c r="I17" s="10" t="s">
        <v>33</v>
      </c>
    </row>
    <row r="18" spans="1:9" ht="46.5" hidden="1" thickBot="1" x14ac:dyDescent="1.05">
      <c r="A18" s="11"/>
      <c r="B18" s="12"/>
      <c r="C18" s="13"/>
      <c r="D18" s="13"/>
      <c r="E18" s="14"/>
      <c r="F18" s="12"/>
      <c r="G18" s="13"/>
      <c r="H18" s="13"/>
      <c r="I18" s="14"/>
    </row>
    <row r="19" spans="1:9" ht="46" x14ac:dyDescent="1">
      <c r="A19" s="23" t="s">
        <v>44</v>
      </c>
      <c r="B19" s="22">
        <v>257995397.16000003</v>
      </c>
      <c r="C19" s="22">
        <v>84978324.700000003</v>
      </c>
      <c r="D19" s="22">
        <v>173017072.46000004</v>
      </c>
      <c r="E19" s="27">
        <v>3.036014160914613</v>
      </c>
      <c r="F19" s="22">
        <v>787916359.71000004</v>
      </c>
      <c r="G19" s="22">
        <v>401380109.76000011</v>
      </c>
      <c r="H19" s="22">
        <v>386536249.94999993</v>
      </c>
      <c r="I19" s="27">
        <v>1.96301794869986</v>
      </c>
    </row>
    <row r="20" spans="1:9" ht="46" x14ac:dyDescent="1">
      <c r="A20" s="23" t="s">
        <v>4</v>
      </c>
      <c r="B20" s="22">
        <v>253016375.16</v>
      </c>
      <c r="C20" s="22">
        <v>101192594.02000001</v>
      </c>
      <c r="D20" s="22">
        <v>151823781.13999999</v>
      </c>
      <c r="E20" s="27">
        <v>2.5003447891650357</v>
      </c>
      <c r="F20" s="22">
        <v>476715958.29000002</v>
      </c>
      <c r="G20" s="22">
        <v>73084912.319999993</v>
      </c>
      <c r="H20" s="22">
        <v>403631045.97000003</v>
      </c>
      <c r="I20" s="27">
        <v>6.522768423155715</v>
      </c>
    </row>
    <row r="21" spans="1:9" s="20" customFormat="1" ht="46" x14ac:dyDescent="1">
      <c r="A21" s="23" t="s">
        <v>34</v>
      </c>
      <c r="B21" s="22">
        <v>153049507</v>
      </c>
      <c r="C21" s="22">
        <v>197487168</v>
      </c>
      <c r="D21" s="22">
        <v>-44437661</v>
      </c>
      <c r="E21" s="27">
        <v>0.77498456507310898</v>
      </c>
      <c r="F21" s="22">
        <v>269725638</v>
      </c>
      <c r="G21" s="22">
        <v>165770347.06</v>
      </c>
      <c r="H21" s="22">
        <v>103955290.94</v>
      </c>
      <c r="I21" s="27">
        <v>1.6271042607057686</v>
      </c>
    </row>
    <row r="22" spans="1:9" ht="46" x14ac:dyDescent="1">
      <c r="A22" s="23" t="s">
        <v>5</v>
      </c>
      <c r="B22" s="22">
        <v>73653054</v>
      </c>
      <c r="C22" s="22">
        <v>54274571</v>
      </c>
      <c r="D22" s="22">
        <v>19378483</v>
      </c>
      <c r="E22" s="27">
        <v>1.3570453463372378</v>
      </c>
      <c r="F22" s="22">
        <v>71615022</v>
      </c>
      <c r="G22" s="22">
        <v>49684609</v>
      </c>
      <c r="H22" s="22">
        <v>21930413</v>
      </c>
      <c r="I22" s="27">
        <v>1.4413924843405732</v>
      </c>
    </row>
    <row r="23" spans="1:9" ht="46" x14ac:dyDescent="1">
      <c r="A23" s="23" t="s">
        <v>6</v>
      </c>
      <c r="B23" s="22" t="s">
        <v>52</v>
      </c>
      <c r="C23" s="22" t="s">
        <v>52</v>
      </c>
      <c r="D23" s="22" t="s">
        <v>52</v>
      </c>
      <c r="E23" s="22" t="s">
        <v>52</v>
      </c>
      <c r="F23" s="22" t="s">
        <v>52</v>
      </c>
      <c r="G23" s="22" t="s">
        <v>52</v>
      </c>
      <c r="H23" s="22" t="s">
        <v>52</v>
      </c>
      <c r="I23" s="22" t="s">
        <v>52</v>
      </c>
    </row>
    <row r="24" spans="1:9" s="20" customFormat="1" ht="46" x14ac:dyDescent="1">
      <c r="A24" s="23" t="s">
        <v>43</v>
      </c>
      <c r="B24" s="22">
        <v>67031176</v>
      </c>
      <c r="C24" s="22">
        <v>43813511</v>
      </c>
      <c r="D24" s="22">
        <v>23217665</v>
      </c>
      <c r="E24" s="27">
        <v>1.5299202111421748</v>
      </c>
      <c r="F24" s="22">
        <v>183001055</v>
      </c>
      <c r="G24" s="22">
        <v>46455835</v>
      </c>
      <c r="H24" s="22">
        <v>136545220</v>
      </c>
      <c r="I24" s="27">
        <v>3.939247997587386</v>
      </c>
    </row>
    <row r="25" spans="1:9" ht="46" x14ac:dyDescent="1">
      <c r="A25" s="23" t="s">
        <v>7</v>
      </c>
      <c r="B25" s="22">
        <v>226730404</v>
      </c>
      <c r="C25" s="22">
        <v>51638122</v>
      </c>
      <c r="D25" s="22">
        <v>175092282</v>
      </c>
      <c r="E25" s="27">
        <v>4.3907561936508843</v>
      </c>
      <c r="F25" s="22">
        <v>350348805</v>
      </c>
      <c r="G25" s="22">
        <v>8974659</v>
      </c>
      <c r="H25" s="22">
        <v>341374146</v>
      </c>
      <c r="I25" s="27">
        <v>39.037561761399516</v>
      </c>
    </row>
    <row r="26" spans="1:9" ht="46" x14ac:dyDescent="1">
      <c r="A26" s="23" t="s">
        <v>45</v>
      </c>
      <c r="B26" s="22">
        <v>192537201.63</v>
      </c>
      <c r="C26" s="22">
        <v>14738178.01</v>
      </c>
      <c r="D26" s="22">
        <v>177799023.62</v>
      </c>
      <c r="E26" s="27">
        <v>13.063840150347051</v>
      </c>
      <c r="F26" s="22">
        <v>77550422.210000008</v>
      </c>
      <c r="G26" s="22">
        <v>26018055.140000001</v>
      </c>
      <c r="H26" s="22">
        <v>51532367.070000008</v>
      </c>
      <c r="I26" s="27">
        <v>2.9806387061873223</v>
      </c>
    </row>
    <row r="27" spans="1:9" s="20" customFormat="1" ht="46" x14ac:dyDescent="1">
      <c r="A27" s="23" t="s">
        <v>9</v>
      </c>
      <c r="B27" s="22">
        <v>612802448</v>
      </c>
      <c r="C27" s="22">
        <v>108512545</v>
      </c>
      <c r="D27" s="22">
        <v>504289903</v>
      </c>
      <c r="E27" s="27">
        <v>5.6472958771725423</v>
      </c>
      <c r="F27" s="22">
        <v>490147996</v>
      </c>
      <c r="G27" s="22">
        <v>98103859</v>
      </c>
      <c r="H27" s="22">
        <v>392044137</v>
      </c>
      <c r="I27" s="27">
        <v>4.996215245722393</v>
      </c>
    </row>
    <row r="28" spans="1:9" ht="46" x14ac:dyDescent="1">
      <c r="A28" s="23" t="s">
        <v>41</v>
      </c>
      <c r="B28" s="22">
        <v>37288219.429999948</v>
      </c>
      <c r="C28" s="22">
        <v>142757683.17000002</v>
      </c>
      <c r="D28" s="22">
        <f t="shared" ref="D28:D54" si="0">B28-C28</f>
        <v>-105469463.74000007</v>
      </c>
      <c r="E28" s="27">
        <f t="shared" ref="E28:E47" si="1">B28/C28</f>
        <v>0.26119938767566048</v>
      </c>
      <c r="F28" s="22">
        <v>229388961.94</v>
      </c>
      <c r="G28" s="22">
        <v>192403870.82999998</v>
      </c>
      <c r="H28" s="22">
        <f t="shared" ref="H28:H47" si="2">F28-G28</f>
        <v>36985091.110000014</v>
      </c>
      <c r="I28" s="27">
        <f t="shared" ref="I28:I47" si="3">F28/G28</f>
        <v>1.1922263359383165</v>
      </c>
    </row>
    <row r="29" spans="1:9" ht="46" x14ac:dyDescent="1">
      <c r="A29" s="23" t="s">
        <v>8</v>
      </c>
      <c r="B29" s="22">
        <v>924128509</v>
      </c>
      <c r="C29" s="22">
        <v>87033784</v>
      </c>
      <c r="D29" s="22">
        <f t="shared" si="0"/>
        <v>837094725</v>
      </c>
      <c r="E29" s="27">
        <f t="shared" si="1"/>
        <v>10.618043551915425</v>
      </c>
      <c r="F29" s="22">
        <v>939765470</v>
      </c>
      <c r="G29" s="22">
        <v>11206605</v>
      </c>
      <c r="H29" s="22">
        <f t="shared" si="2"/>
        <v>928558865</v>
      </c>
      <c r="I29" s="27">
        <f t="shared" si="3"/>
        <v>83.858177387353265</v>
      </c>
    </row>
    <row r="30" spans="1:9" s="20" customFormat="1" ht="46" x14ac:dyDescent="1">
      <c r="A30" s="23" t="s">
        <v>46</v>
      </c>
      <c r="B30" s="22">
        <v>194008621</v>
      </c>
      <c r="C30" s="22">
        <v>63822835</v>
      </c>
      <c r="D30" s="22">
        <v>130185786</v>
      </c>
      <c r="E30" s="27">
        <v>3.0397994855603012</v>
      </c>
      <c r="F30" s="22">
        <v>175984594.25999999</v>
      </c>
      <c r="G30" s="22">
        <v>102495285</v>
      </c>
      <c r="H30" s="22">
        <v>73489309.25999999</v>
      </c>
      <c r="I30" s="27">
        <v>1.7170018529145024</v>
      </c>
    </row>
    <row r="31" spans="1:9" s="20" customFormat="1" ht="46" x14ac:dyDescent="1">
      <c r="A31" s="23" t="s">
        <v>42</v>
      </c>
      <c r="B31" s="22">
        <v>66126798</v>
      </c>
      <c r="C31" s="22">
        <v>59279139</v>
      </c>
      <c r="D31" s="22">
        <v>6847659</v>
      </c>
      <c r="E31" s="27">
        <v>1.1155154935701748</v>
      </c>
      <c r="F31" s="22">
        <v>120827200.29000001</v>
      </c>
      <c r="G31" s="22">
        <v>67211405</v>
      </c>
      <c r="H31" s="22">
        <v>53615795.290000007</v>
      </c>
      <c r="I31" s="27">
        <v>1.7977187099421594</v>
      </c>
    </row>
    <row r="32" spans="1:9" ht="46" x14ac:dyDescent="1">
      <c r="A32" s="23" t="s">
        <v>10</v>
      </c>
      <c r="B32" s="22">
        <v>559380797.42000008</v>
      </c>
      <c r="C32" s="22">
        <v>189205116.25999999</v>
      </c>
      <c r="D32" s="22">
        <f t="shared" si="0"/>
        <v>370175681.16000009</v>
      </c>
      <c r="E32" s="27">
        <f t="shared" si="1"/>
        <v>2.9564781781657308</v>
      </c>
      <c r="F32" s="22">
        <v>1105415826.3799999</v>
      </c>
      <c r="G32" s="22">
        <v>918044476.58000016</v>
      </c>
      <c r="H32" s="22">
        <f t="shared" si="2"/>
        <v>187371349.79999971</v>
      </c>
      <c r="I32" s="27">
        <f t="shared" si="3"/>
        <v>1.2040983357342512</v>
      </c>
    </row>
    <row r="33" spans="1:9" s="21" customFormat="1" ht="46" x14ac:dyDescent="1">
      <c r="A33" s="23" t="s">
        <v>11</v>
      </c>
      <c r="B33" s="22">
        <v>3848483171.7199998</v>
      </c>
      <c r="C33" s="22">
        <v>3711542132.9000001</v>
      </c>
      <c r="D33" s="22">
        <v>136941038.81999969</v>
      </c>
      <c r="E33" s="27">
        <v>1.0368959946880627</v>
      </c>
      <c r="F33" s="22">
        <v>3179946721.7200003</v>
      </c>
      <c r="G33" s="22">
        <v>2538869140.1400003</v>
      </c>
      <c r="H33" s="22">
        <v>641077581.57999992</v>
      </c>
      <c r="I33" s="27">
        <v>1.2525051691103106</v>
      </c>
    </row>
    <row r="34" spans="1:9" ht="46" x14ac:dyDescent="1">
      <c r="A34" s="23" t="s">
        <v>38</v>
      </c>
      <c r="B34" s="22">
        <v>20017758</v>
      </c>
      <c r="C34" s="22">
        <v>6651535</v>
      </c>
      <c r="D34" s="22">
        <v>13366223</v>
      </c>
      <c r="E34" s="27">
        <v>3.0094945001416966</v>
      </c>
      <c r="F34" s="22">
        <v>11565994</v>
      </c>
      <c r="G34" s="22">
        <v>5780059</v>
      </c>
      <c r="H34" s="22">
        <v>5785935</v>
      </c>
      <c r="I34" s="27">
        <v>2.0010165986194952</v>
      </c>
    </row>
    <row r="35" spans="1:9" ht="46" x14ac:dyDescent="1">
      <c r="A35" s="23" t="s">
        <v>47</v>
      </c>
      <c r="B35" s="22">
        <v>2634167483</v>
      </c>
      <c r="C35" s="22">
        <v>1130761740</v>
      </c>
      <c r="D35" s="22">
        <v>1503405743</v>
      </c>
      <c r="E35" s="27">
        <v>2.3295513014085532</v>
      </c>
      <c r="F35" s="22">
        <v>3230456285</v>
      </c>
      <c r="G35" s="22">
        <v>1776705126</v>
      </c>
      <c r="H35" s="22">
        <v>1453751159</v>
      </c>
      <c r="I35" s="27">
        <v>1.8182287188380635</v>
      </c>
    </row>
    <row r="36" spans="1:9" s="20" customFormat="1" ht="46" x14ac:dyDescent="1">
      <c r="A36" s="23" t="s">
        <v>12</v>
      </c>
      <c r="B36" s="22">
        <v>1011759967.59</v>
      </c>
      <c r="C36" s="22">
        <v>335523295.40999997</v>
      </c>
      <c r="D36" s="22">
        <v>676236672.18000007</v>
      </c>
      <c r="E36" s="27">
        <v>3.0154686170260043</v>
      </c>
      <c r="F36" s="22">
        <v>1168423916.6999998</v>
      </c>
      <c r="G36" s="22">
        <v>631524865.68999994</v>
      </c>
      <c r="H36" s="22">
        <v>536899051.00999987</v>
      </c>
      <c r="I36" s="27">
        <v>1.8501629629791181</v>
      </c>
    </row>
    <row r="37" spans="1:9" ht="46" x14ac:dyDescent="1">
      <c r="A37" s="23" t="s">
        <v>37</v>
      </c>
      <c r="B37" s="22">
        <v>3993904525</v>
      </c>
      <c r="C37" s="22">
        <v>1318656001</v>
      </c>
      <c r="D37" s="22">
        <f t="shared" si="0"/>
        <v>2675248524</v>
      </c>
      <c r="E37" s="27">
        <f t="shared" si="1"/>
        <v>3.0287690815278823</v>
      </c>
      <c r="F37" s="22">
        <v>8475551282</v>
      </c>
      <c r="G37" s="22">
        <v>6405179514</v>
      </c>
      <c r="H37" s="22">
        <f t="shared" si="2"/>
        <v>2070371768</v>
      </c>
      <c r="I37" s="27">
        <f t="shared" si="3"/>
        <v>1.3232339957802468</v>
      </c>
    </row>
    <row r="38" spans="1:9" s="20" customFormat="1" ht="46" x14ac:dyDescent="1">
      <c r="A38" s="23" t="s">
        <v>13</v>
      </c>
      <c r="B38" s="22">
        <v>58900445</v>
      </c>
      <c r="C38" s="22">
        <v>7228010</v>
      </c>
      <c r="D38" s="22">
        <v>51672435</v>
      </c>
      <c r="E38" s="27">
        <v>8.1489158150030221</v>
      </c>
      <c r="F38" s="22">
        <v>57423050</v>
      </c>
      <c r="G38" s="22">
        <v>6484934</v>
      </c>
      <c r="H38" s="22">
        <v>50938116</v>
      </c>
      <c r="I38" s="27">
        <v>8.8548395403869957</v>
      </c>
    </row>
    <row r="39" spans="1:9" ht="46" x14ac:dyDescent="1">
      <c r="A39" s="23" t="s">
        <v>14</v>
      </c>
      <c r="B39" s="22">
        <v>33772443</v>
      </c>
      <c r="C39" s="22">
        <v>73388859</v>
      </c>
      <c r="D39" s="22">
        <v>-39616416</v>
      </c>
      <c r="E39" s="27">
        <v>0.46018487629028271</v>
      </c>
      <c r="F39" s="22">
        <v>111724046</v>
      </c>
      <c r="G39" s="22">
        <v>103039569</v>
      </c>
      <c r="H39" s="22">
        <v>8684477</v>
      </c>
      <c r="I39" s="27">
        <v>1.0842829321229013</v>
      </c>
    </row>
    <row r="40" spans="1:9" s="20" customFormat="1" ht="46" x14ac:dyDescent="1">
      <c r="A40" s="23" t="s">
        <v>40</v>
      </c>
      <c r="B40" s="22">
        <v>314592705.15999997</v>
      </c>
      <c r="C40" s="22">
        <v>208533359.18000001</v>
      </c>
      <c r="D40" s="22">
        <v>106059345.97999996</v>
      </c>
      <c r="E40" s="27">
        <v>1.5085965449223526</v>
      </c>
      <c r="F40" s="22">
        <v>328799170.01999998</v>
      </c>
      <c r="G40" s="22">
        <v>205531066.44</v>
      </c>
      <c r="H40" s="22">
        <v>123268103.57999998</v>
      </c>
      <c r="I40" s="27">
        <v>1.5997541185141724</v>
      </c>
    </row>
    <row r="41" spans="1:9" ht="46" x14ac:dyDescent="1">
      <c r="A41" s="23" t="s">
        <v>15</v>
      </c>
      <c r="B41" s="22">
        <v>80071848</v>
      </c>
      <c r="C41" s="22">
        <v>15107282</v>
      </c>
      <c r="D41" s="22">
        <f t="shared" si="0"/>
        <v>64964566</v>
      </c>
      <c r="E41" s="27">
        <f t="shared" si="1"/>
        <v>5.3002153530992535</v>
      </c>
      <c r="F41" s="22">
        <v>50629366</v>
      </c>
      <c r="G41" s="22">
        <v>7729017</v>
      </c>
      <c r="H41" s="22">
        <f t="shared" si="2"/>
        <v>42900349</v>
      </c>
      <c r="I41" s="27">
        <f t="shared" si="3"/>
        <v>6.550556946633705</v>
      </c>
    </row>
    <row r="42" spans="1:9" ht="46" x14ac:dyDescent="1">
      <c r="A42" s="23" t="s">
        <v>48</v>
      </c>
      <c r="B42" s="22">
        <v>127959554.59999999</v>
      </c>
      <c r="C42" s="22">
        <v>63697198.390000001</v>
      </c>
      <c r="D42" s="22">
        <v>64262356.209999993</v>
      </c>
      <c r="E42" s="27">
        <v>2.0088725695051717</v>
      </c>
      <c r="F42" s="22">
        <v>62359067</v>
      </c>
      <c r="G42" s="22">
        <v>43860920</v>
      </c>
      <c r="H42" s="22">
        <v>18498147</v>
      </c>
      <c r="I42" s="27">
        <v>1.4217455311014908</v>
      </c>
    </row>
    <row r="43" spans="1:9" ht="46" x14ac:dyDescent="1">
      <c r="A43" s="23" t="s">
        <v>17</v>
      </c>
      <c r="B43" s="22">
        <v>769033514</v>
      </c>
      <c r="C43" s="22">
        <v>285697360</v>
      </c>
      <c r="D43" s="22">
        <f t="shared" si="0"/>
        <v>483336154</v>
      </c>
      <c r="E43" s="27">
        <f t="shared" si="1"/>
        <v>2.6917767598552538</v>
      </c>
      <c r="F43" s="22">
        <v>4887167788</v>
      </c>
      <c r="G43" s="22">
        <v>1151448154</v>
      </c>
      <c r="H43" s="22">
        <f t="shared" si="2"/>
        <v>3735719634</v>
      </c>
      <c r="I43" s="27">
        <f t="shared" si="3"/>
        <v>4.2443663407879324</v>
      </c>
    </row>
    <row r="44" spans="1:9" s="20" customFormat="1" ht="46" x14ac:dyDescent="1">
      <c r="A44" s="23" t="s">
        <v>36</v>
      </c>
      <c r="B44" s="22">
        <v>257633318</v>
      </c>
      <c r="C44" s="22">
        <v>160716608</v>
      </c>
      <c r="D44" s="22">
        <v>96916710</v>
      </c>
      <c r="E44" s="27">
        <v>1.6030285930375037</v>
      </c>
      <c r="F44" s="22">
        <v>424448571</v>
      </c>
      <c r="G44" s="22">
        <v>204189455</v>
      </c>
      <c r="H44" s="22">
        <v>220259116</v>
      </c>
      <c r="I44" s="27">
        <v>2.0786997594954157</v>
      </c>
    </row>
    <row r="45" spans="1:9" ht="46" x14ac:dyDescent="1">
      <c r="A45" s="23" t="s">
        <v>35</v>
      </c>
      <c r="B45" s="22">
        <v>1154652859.1299999</v>
      </c>
      <c r="C45" s="22">
        <v>400388597.52999997</v>
      </c>
      <c r="D45" s="22">
        <v>754264261.5999999</v>
      </c>
      <c r="E45" s="27">
        <v>2.8838305242783169</v>
      </c>
      <c r="F45" s="22">
        <v>1522578444.52</v>
      </c>
      <c r="G45" s="22">
        <v>701783478.67000008</v>
      </c>
      <c r="H45" s="22">
        <v>820794965.8499999</v>
      </c>
      <c r="I45" s="27">
        <v>2.1695843387558038</v>
      </c>
    </row>
    <row r="46" spans="1:9" s="20" customFormat="1" ht="46" x14ac:dyDescent="1">
      <c r="A46" s="23" t="s">
        <v>18</v>
      </c>
      <c r="B46" s="22">
        <v>7404522363</v>
      </c>
      <c r="C46" s="22">
        <v>1697211321</v>
      </c>
      <c r="D46" s="22">
        <f t="shared" si="0"/>
        <v>5707311042</v>
      </c>
      <c r="E46" s="27">
        <f t="shared" si="1"/>
        <v>4.362758055748321</v>
      </c>
      <c r="F46" s="22">
        <v>10014210315</v>
      </c>
      <c r="G46" s="22">
        <v>6124616665</v>
      </c>
      <c r="H46" s="22">
        <f t="shared" si="2"/>
        <v>3889593650</v>
      </c>
      <c r="I46" s="27">
        <f t="shared" si="3"/>
        <v>1.6350754443502793</v>
      </c>
    </row>
    <row r="47" spans="1:9" s="20" customFormat="1" ht="46" x14ac:dyDescent="1">
      <c r="A47" s="23" t="s">
        <v>16</v>
      </c>
      <c r="B47" s="22">
        <v>1698620981.8199999</v>
      </c>
      <c r="C47" s="22">
        <v>804996737</v>
      </c>
      <c r="D47" s="22">
        <f t="shared" si="0"/>
        <v>893624244.81999993</v>
      </c>
      <c r="E47" s="27">
        <f t="shared" si="1"/>
        <v>2.1100967292740713</v>
      </c>
      <c r="F47" s="22">
        <v>2311908472</v>
      </c>
      <c r="G47" s="22">
        <v>1329229950</v>
      </c>
      <c r="H47" s="22">
        <f t="shared" si="2"/>
        <v>982678522</v>
      </c>
      <c r="I47" s="27">
        <f t="shared" si="3"/>
        <v>1.7392840659360707</v>
      </c>
    </row>
    <row r="48" spans="1:9" ht="46" x14ac:dyDescent="1">
      <c r="A48" s="23" t="s">
        <v>19</v>
      </c>
      <c r="B48" s="22">
        <v>4367702190</v>
      </c>
      <c r="C48" s="22">
        <v>3199797901</v>
      </c>
      <c r="D48" s="22">
        <v>1167904289</v>
      </c>
      <c r="E48" s="27">
        <v>1.3649931417965513</v>
      </c>
      <c r="F48" s="22">
        <v>12400848619</v>
      </c>
      <c r="G48" s="22">
        <v>8203286092</v>
      </c>
      <c r="H48" s="22">
        <v>4197562527</v>
      </c>
      <c r="I48" s="27">
        <v>1.5116928118712747</v>
      </c>
    </row>
    <row r="49" spans="1:9" s="20" customFormat="1" ht="46" x14ac:dyDescent="1">
      <c r="A49" s="23" t="s">
        <v>49</v>
      </c>
      <c r="B49" s="22">
        <v>24445690</v>
      </c>
      <c r="C49" s="22">
        <v>4943962</v>
      </c>
      <c r="D49" s="22">
        <v>19501728</v>
      </c>
      <c r="E49" s="27">
        <v>4.9445545900231433</v>
      </c>
      <c r="F49" s="22">
        <v>34892825</v>
      </c>
      <c r="G49" s="22">
        <v>16787691</v>
      </c>
      <c r="H49" s="22">
        <v>18105134</v>
      </c>
      <c r="I49" s="27">
        <v>2.0784767244048035</v>
      </c>
    </row>
    <row r="50" spans="1:9" ht="46" x14ac:dyDescent="1">
      <c r="A50" s="28" t="s">
        <v>21</v>
      </c>
      <c r="B50" s="22">
        <v>27047215</v>
      </c>
      <c r="C50" s="22">
        <v>8272338</v>
      </c>
      <c r="D50" s="22">
        <v>18774877</v>
      </c>
      <c r="E50" s="27">
        <v>3.2695974221556225</v>
      </c>
      <c r="F50" s="22">
        <v>26503709</v>
      </c>
      <c r="G50" s="22">
        <v>7048873</v>
      </c>
      <c r="H50" s="22">
        <v>19454836</v>
      </c>
      <c r="I50" s="27">
        <v>3.759992412971549</v>
      </c>
    </row>
    <row r="51" spans="1:9" s="20" customFormat="1" ht="46" x14ac:dyDescent="1">
      <c r="A51" s="29" t="s">
        <v>20</v>
      </c>
      <c r="B51" s="22">
        <v>232092547</v>
      </c>
      <c r="C51" s="22">
        <v>163577569</v>
      </c>
      <c r="D51" s="22">
        <v>68514978</v>
      </c>
      <c r="E51" s="27">
        <v>1.4188531374983326</v>
      </c>
      <c r="F51" s="22">
        <v>541221516</v>
      </c>
      <c r="G51" s="22">
        <v>78993888</v>
      </c>
      <c r="H51" s="22">
        <v>462227628</v>
      </c>
      <c r="I51" s="27">
        <v>6.8514353414279343</v>
      </c>
    </row>
    <row r="52" spans="1:9" s="2" customFormat="1" ht="46" x14ac:dyDescent="1">
      <c r="A52" s="24"/>
      <c r="B52" s="25"/>
      <c r="C52" s="25"/>
      <c r="D52" s="25"/>
      <c r="E52" s="26"/>
      <c r="F52" s="22"/>
      <c r="G52" s="22"/>
      <c r="H52" s="22"/>
      <c r="I52" s="26"/>
    </row>
    <row r="53" spans="1:9" s="20" customFormat="1" ht="46" x14ac:dyDescent="1">
      <c r="A53" s="29" t="s">
        <v>51</v>
      </c>
      <c r="B53" s="22">
        <v>231140089.36000001</v>
      </c>
      <c r="C53" s="22">
        <v>48409691.739999995</v>
      </c>
      <c r="D53" s="22">
        <f t="shared" si="0"/>
        <v>182730397.62</v>
      </c>
      <c r="E53" s="27">
        <f>B53/C53</f>
        <v>4.7746655897214358</v>
      </c>
      <c r="F53" s="22">
        <v>189427218.46000004</v>
      </c>
      <c r="G53" s="22">
        <v>56460696.269999996</v>
      </c>
      <c r="H53" s="22">
        <f t="shared" ref="H53:H54" si="4">F53-G53</f>
        <v>132966522.19000004</v>
      </c>
      <c r="I53" s="27">
        <f t="shared" ref="I53:I54" si="5">F53/G53</f>
        <v>3.355028027889392</v>
      </c>
    </row>
    <row r="54" spans="1:9" ht="46" x14ac:dyDescent="1">
      <c r="A54" s="29" t="s">
        <v>39</v>
      </c>
      <c r="B54" s="22">
        <v>324412215.45999998</v>
      </c>
      <c r="C54" s="22">
        <v>268243861.25</v>
      </c>
      <c r="D54" s="22">
        <f t="shared" si="0"/>
        <v>56168354.209999979</v>
      </c>
      <c r="E54" s="27">
        <f t="shared" ref="E54" si="6">B54/C54</f>
        <v>1.2093928783617223</v>
      </c>
      <c r="F54" s="22">
        <v>528966097.85000002</v>
      </c>
      <c r="G54" s="22">
        <v>174034816.97999999</v>
      </c>
      <c r="H54" s="22">
        <f t="shared" si="4"/>
        <v>354931280.87</v>
      </c>
      <c r="I54" s="27">
        <f t="shared" si="5"/>
        <v>3.0394268631361769</v>
      </c>
    </row>
    <row r="55" spans="1:9" s="2" customFormat="1" ht="46.5" thickBot="1" x14ac:dyDescent="1.05">
      <c r="A55" s="6"/>
      <c r="B55" s="15"/>
      <c r="C55" s="15"/>
      <c r="D55" s="15"/>
      <c r="E55" s="16"/>
      <c r="F55" s="15"/>
      <c r="G55" s="15"/>
      <c r="H55" s="15"/>
      <c r="I55" s="16"/>
    </row>
    <row r="56" spans="1:9" ht="46.5" thickBot="1" x14ac:dyDescent="1.05">
      <c r="A56" s="17" t="s">
        <v>22</v>
      </c>
      <c r="B56" s="18">
        <f>SUM(B18:B54)</f>
        <v>32232681391.639999</v>
      </c>
      <c r="C56" s="19">
        <f t="shared" ref="C56:D56" si="7">SUM(C18:C54)</f>
        <v>15112078930.560001</v>
      </c>
      <c r="D56" s="31">
        <f t="shared" si="7"/>
        <v>17120602461.08</v>
      </c>
      <c r="E56" s="30">
        <f>B56/C56</f>
        <v>2.1329084859700087</v>
      </c>
      <c r="F56" s="19">
        <f>SUM(F18:F54)</f>
        <v>54837455783.349998</v>
      </c>
      <c r="G56" s="19">
        <f>SUM(G18:G54)</f>
        <v>31933417999.880001</v>
      </c>
      <c r="H56" s="19">
        <f>SUM(H18:H54)</f>
        <v>22904037783.469997</v>
      </c>
      <c r="I56" s="30">
        <f>F56/G56</f>
        <v>1.7172435404051036</v>
      </c>
    </row>
    <row r="57" spans="1:9" ht="46" x14ac:dyDescent="1">
      <c r="A57" s="33" t="s">
        <v>26</v>
      </c>
      <c r="B57" s="33"/>
      <c r="C57" s="33"/>
      <c r="D57" s="33"/>
      <c r="E57" s="33"/>
      <c r="F57" s="33"/>
      <c r="G57" s="33"/>
      <c r="H57" s="33"/>
      <c r="I57" s="33"/>
    </row>
    <row r="58" spans="1:9" ht="31" x14ac:dyDescent="0.7">
      <c r="A58" s="4"/>
      <c r="B58" s="4"/>
      <c r="C58" s="4"/>
      <c r="D58" s="4"/>
      <c r="E58" s="4"/>
      <c r="F58" s="4"/>
      <c r="G58" s="4"/>
      <c r="H58" s="4"/>
      <c r="I58" s="4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 31 de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2024-05-31T12:19:25Z</cp:lastPrinted>
  <dcterms:created xsi:type="dcterms:W3CDTF">2020-11-11T18:12:27Z</dcterms:created>
  <dcterms:modified xsi:type="dcterms:W3CDTF">2024-05-31T12:20:07Z</dcterms:modified>
</cp:coreProperties>
</file>