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placido\Desktop\"/>
    </mc:Choice>
  </mc:AlternateContent>
  <xr:revisionPtr revIDLastSave="0" documentId="8_{D71EB2F2-5ED4-4122-A5EF-0AF8BFFD42D0}" xr6:coauthVersionLast="36" xr6:coauthVersionMax="36" xr10:uidLastSave="{00000000-0000-0000-0000-000000000000}"/>
  <bookViews>
    <workbookView xWindow="0" yWindow="0" windowWidth="21600" windowHeight="8925" activeTab="1" xr2:uid="{1C212639-82A5-413C-8413-08ED81218F4B}"/>
  </bookViews>
  <sheets>
    <sheet name="colectora" sheetId="7" r:id="rId1"/>
    <sheet name="ESPECIAL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2" i="7" l="1"/>
  <c r="G11" i="7"/>
  <c r="G12" i="7" s="1"/>
  <c r="G13" i="7" s="1"/>
  <c r="G14" i="7" s="1"/>
  <c r="G15" i="7" s="1"/>
  <c r="G16" i="7" s="1"/>
  <c r="G17" i="7" s="1"/>
  <c r="G18" i="7" s="1"/>
  <c r="G19" i="7" s="1"/>
  <c r="G20" i="7" s="1"/>
  <c r="G21" i="7" s="1"/>
  <c r="G22" i="7" s="1"/>
  <c r="G23" i="7" s="1"/>
  <c r="G24" i="7" s="1"/>
  <c r="G25" i="7" s="1"/>
  <c r="G26" i="7" s="1"/>
  <c r="G27" i="7" s="1"/>
  <c r="G28" i="7" s="1"/>
  <c r="G29" i="7" s="1"/>
  <c r="G30" i="7" s="1"/>
  <c r="G31" i="7" s="1"/>
  <c r="G32" i="7" s="1"/>
  <c r="G33" i="7" s="1"/>
  <c r="G34" i="7" s="1"/>
  <c r="G35" i="7" s="1"/>
  <c r="G36" i="7" s="1"/>
  <c r="G37" i="7" s="1"/>
  <c r="G38" i="7" s="1"/>
  <c r="G39" i="7" s="1"/>
  <c r="G40" i="7" s="1"/>
  <c r="G41" i="7" s="1"/>
  <c r="G42" i="7" s="1"/>
  <c r="G43" i="7" s="1"/>
  <c r="G44" i="7" s="1"/>
  <c r="G45" i="7" l="1"/>
  <c r="G46" i="7" s="1"/>
  <c r="G47" i="7" s="1"/>
  <c r="G48" i="7" s="1"/>
  <c r="G49" i="7" s="1"/>
  <c r="G50" i="7" s="1"/>
  <c r="H49" i="7" s="1"/>
  <c r="G11" i="2"/>
  <c r="G12" i="2" s="1"/>
  <c r="G13" i="2" s="1"/>
  <c r="G14" i="2" s="1"/>
  <c r="G15" i="2" s="1"/>
  <c r="G16" i="2" s="1"/>
  <c r="G17" i="2" s="1"/>
  <c r="G18" i="2" s="1"/>
  <c r="G19" i="2" s="1"/>
  <c r="G20" i="2" s="1"/>
  <c r="G21" i="2" s="1"/>
  <c r="G22" i="2" s="1"/>
  <c r="G23" i="2" s="1"/>
  <c r="G24" i="2" s="1"/>
  <c r="G25" i="2" s="1"/>
  <c r="G26" i="2" s="1"/>
  <c r="G27" i="2" s="1"/>
  <c r="G28" i="2" s="1"/>
  <c r="G29" i="2" s="1"/>
  <c r="G30" i="2" s="1"/>
  <c r="G31" i="2" s="1"/>
  <c r="G32" i="2" s="1"/>
  <c r="G33" i="2" s="1"/>
  <c r="G34" i="2" s="1"/>
  <c r="G35" i="2" s="1"/>
  <c r="G36" i="2" s="1"/>
  <c r="G37" i="2" s="1"/>
  <c r="G38" i="2" s="1"/>
  <c r="G39" i="2" s="1"/>
  <c r="G40" i="2" s="1"/>
  <c r="G41" i="2" s="1"/>
  <c r="G42" i="2" s="1"/>
  <c r="G43" i="2" s="1"/>
  <c r="G44" i="2" s="1"/>
  <c r="G45" i="2" s="1"/>
  <c r="G46" i="2" s="1"/>
  <c r="G47" i="2" s="1"/>
  <c r="G48" i="2" s="1"/>
  <c r="G49" i="2" s="1"/>
  <c r="G50" i="2" s="1"/>
  <c r="G51" i="2" s="1"/>
  <c r="G52" i="2" s="1"/>
  <c r="G53" i="2" s="1"/>
  <c r="G54" i="2" s="1"/>
  <c r="G55" i="2" s="1"/>
  <c r="G56" i="2" s="1"/>
  <c r="G57" i="2" s="1"/>
  <c r="G58" i="2" s="1"/>
  <c r="G59" i="2" s="1"/>
  <c r="G60" i="2" s="1"/>
  <c r="G61" i="2" s="1"/>
  <c r="G62" i="2" s="1"/>
  <c r="G63" i="2" s="1"/>
  <c r="G64" i="2" s="1"/>
  <c r="G65" i="2" s="1"/>
  <c r="G66" i="2" s="1"/>
  <c r="G51" i="7" l="1"/>
  <c r="G52" i="7" s="1"/>
  <c r="G53" i="7" s="1"/>
  <c r="G54" i="7" s="1"/>
  <c r="G55" i="7" s="1"/>
  <c r="G56" i="7" s="1"/>
  <c r="G57" i="7" s="1"/>
  <c r="G58" i="7" s="1"/>
  <c r="G59" i="7" s="1"/>
  <c r="G60" i="7" s="1"/>
  <c r="G61" i="7" s="1"/>
  <c r="G62" i="7" s="1"/>
  <c r="G63" i="7" s="1"/>
  <c r="G64" i="7" s="1"/>
  <c r="G65" i="7" s="1"/>
  <c r="G66" i="7" s="1"/>
  <c r="G67" i="7" s="1"/>
  <c r="G68" i="7" s="1"/>
  <c r="G69" i="7" s="1"/>
  <c r="G70" i="7" s="1"/>
  <c r="G71" i="7" s="1"/>
  <c r="G72" i="7" s="1"/>
  <c r="G73" i="7" s="1"/>
  <c r="G74" i="7" s="1"/>
  <c r="G75" i="7" s="1"/>
  <c r="G76" i="7" s="1"/>
  <c r="G77" i="7" s="1"/>
  <c r="G78" i="7" s="1"/>
  <c r="G79" i="7" s="1"/>
  <c r="G80" i="7" s="1"/>
  <c r="G81" i="7" s="1"/>
  <c r="G82" i="7" s="1"/>
  <c r="G83" i="7" s="1"/>
  <c r="G84" i="7" s="1"/>
  <c r="G85" i="7" s="1"/>
  <c r="G86" i="7" s="1"/>
  <c r="G87" i="7" s="1"/>
  <c r="G88" i="7" s="1"/>
  <c r="G89" i="7" s="1"/>
  <c r="G90" i="7" s="1"/>
  <c r="G91" i="7" s="1"/>
  <c r="G92" i="7" s="1"/>
  <c r="G93" i="7" s="1"/>
  <c r="G94" i="7" s="1"/>
  <c r="G95" i="7" s="1"/>
  <c r="G96" i="7" s="1"/>
  <c r="G97" i="7" s="1"/>
  <c r="G98" i="7" s="1"/>
  <c r="G99" i="7" s="1"/>
  <c r="G100" i="7" s="1"/>
  <c r="G101" i="7" s="1"/>
  <c r="G102" i="7" s="1"/>
  <c r="G103" i="7" s="1"/>
  <c r="G104" i="7" s="1"/>
  <c r="G105" i="7" s="1"/>
  <c r="G106" i="7" s="1"/>
  <c r="G107" i="7" s="1"/>
  <c r="G108" i="7" s="1"/>
  <c r="G109" i="7" s="1"/>
  <c r="G110" i="7" s="1"/>
  <c r="G111" i="7" s="1"/>
  <c r="G112" i="7" s="1"/>
  <c r="I22" i="2" l="1"/>
</calcChain>
</file>

<file path=xl/sharedStrings.xml><?xml version="1.0" encoding="utf-8"?>
<sst xmlns="http://schemas.openxmlformats.org/spreadsheetml/2006/main" count="275" uniqueCount="102">
  <si>
    <t>CUENTA COLECTORA DE RECURSOS PROPIOS CTA No 010-252470-0</t>
  </si>
  <si>
    <t>Fecha</t>
  </si>
  <si>
    <t>Ck No/ Tranf</t>
  </si>
  <si>
    <t>Descripcion</t>
  </si>
  <si>
    <t xml:space="preserve">Debito </t>
  </si>
  <si>
    <t>Credito</t>
  </si>
  <si>
    <t>CUENTA ESPECIAL  CTA No 010-500117-1</t>
  </si>
  <si>
    <t>Balance</t>
  </si>
  <si>
    <t>Pag No 1</t>
  </si>
  <si>
    <t>Lic Felipe Suero Capellan</t>
  </si>
  <si>
    <t>Contador</t>
  </si>
  <si>
    <t>Lic Domingo Castro Castro</t>
  </si>
  <si>
    <t>Director Financiero</t>
  </si>
  <si>
    <t xml:space="preserve">                                     _______________________________</t>
  </si>
  <si>
    <t>Pag No  1</t>
  </si>
  <si>
    <t>La diferencia contemplada en los Registros del LIBRO BANCO se origina,  debido que al momento de realizar los registros</t>
  </si>
  <si>
    <t>del libro banco con las informaciones que nos suministra el Departamento de Tesoreria en la Disponibilidad Diaria</t>
  </si>
  <si>
    <t xml:space="preserve">LIBR No </t>
  </si>
  <si>
    <t>Valor</t>
  </si>
  <si>
    <t>Proveedor</t>
  </si>
  <si>
    <t xml:space="preserve">TOTAL DIFERENCIA CONTEMPLADA </t>
  </si>
  <si>
    <t>Lic Valeria Valdez</t>
  </si>
  <si>
    <t>BAESA MULTI SERVICE, SRL</t>
  </si>
  <si>
    <t>auxiliar</t>
  </si>
  <si>
    <t>Balance al 30/09/2023</t>
  </si>
  <si>
    <t>INGRESOS Y EGRESOS   MES DE OCTUBRE 2023</t>
  </si>
  <si>
    <t>BALANCE AL 31 DE OCTUBRE 2023 CUENTA COLECTORA RECURSOS PROPIOS</t>
  </si>
  <si>
    <t>INGRESOS Y EGRESOS  MES DE OCTUBRE 2023</t>
  </si>
  <si>
    <t>BALANCE AL 31 DE OCTUBRE 2023 CUENTA ESPECIAL</t>
  </si>
  <si>
    <t>JOVANNY VALLEJO ACOSTA</t>
  </si>
  <si>
    <t>CARGOS BANCARIOS 0.15%, CHEQUES PAGADOS</t>
  </si>
  <si>
    <t>l</t>
  </si>
  <si>
    <t>DEPOSITO</t>
  </si>
  <si>
    <t>TARJETA DE CREDITO</t>
  </si>
  <si>
    <t>LOTE 247</t>
  </si>
  <si>
    <t>RETENCION 2.5% DE COBRO TC</t>
  </si>
  <si>
    <t>PAGO AJUSTADORES (CHEQUES)</t>
  </si>
  <si>
    <t>LOTE 248</t>
  </si>
  <si>
    <t>DEPOSITO SANTIAGO</t>
  </si>
  <si>
    <t>COMISION POR SERVICIO T/C CARNED</t>
  </si>
  <si>
    <t xml:space="preserve">INGRESO POR TRANSFERENCIA </t>
  </si>
  <si>
    <t>LOTE 249</t>
  </si>
  <si>
    <t>LOTE 250</t>
  </si>
  <si>
    <t>BERNARDO ANTONIO GARCIA FAMILIA</t>
  </si>
  <si>
    <t>ALIANZA DOMINICANA CONTRA LA CORRUPCION</t>
  </si>
  <si>
    <t>RENOV. LICENCIA (CHEQUES)</t>
  </si>
  <si>
    <t>LOTE 251</t>
  </si>
  <si>
    <t>LIBR 2162</t>
  </si>
  <si>
    <t>ARTEVA MERCANTIL, SRL</t>
  </si>
  <si>
    <t>REINTEGRO DE CK ANULADO</t>
  </si>
  <si>
    <t>LOTE 252</t>
  </si>
  <si>
    <t>NUCLEUS X SRL</t>
  </si>
  <si>
    <t>LOTE 253</t>
  </si>
  <si>
    <t>RESOL. AJUSTADORES (CHEQUE)</t>
  </si>
  <si>
    <t>LOTE 254</t>
  </si>
  <si>
    <t>INGRESO POR TRANSFERENCIA</t>
  </si>
  <si>
    <t>LOTE 255</t>
  </si>
  <si>
    <t>LOTE 256</t>
  </si>
  <si>
    <t>LOTE 257</t>
  </si>
  <si>
    <t>INGRESO POR TRANSFERENCIA PAGO DE CURSO</t>
  </si>
  <si>
    <t>COLECTOR DE IMPUESTOS INTERNOS</t>
  </si>
  <si>
    <t xml:space="preserve">NULO </t>
  </si>
  <si>
    <t>ADALGISA DE LOS SANTOS DE ABREU</t>
  </si>
  <si>
    <t>CORPORACION ESTATAL DE RADIO Y TELEVISION</t>
  </si>
  <si>
    <t>LOTE 258</t>
  </si>
  <si>
    <t>LOTE 259</t>
  </si>
  <si>
    <t>JOSEFA AQUILINA CASTILLO RODRIGUEZ</t>
  </si>
  <si>
    <t xml:space="preserve">FRANCISCO EDUARDO CAMPOS ALVAREZ </t>
  </si>
  <si>
    <t>DOMINGO ALBERTO BASTITA RAMIREZ</t>
  </si>
  <si>
    <t>VICTOR MANUEL PEREZ ESCOTTO</t>
  </si>
  <si>
    <t>DARIO CAMINERO SANCHE</t>
  </si>
  <si>
    <t>MATHA JOSEFINA PERALLON REYES</t>
  </si>
  <si>
    <t xml:space="preserve">DOMINGO CASTRO CASTRO </t>
  </si>
  <si>
    <t>CESARIO RIGOBERTO SANTANA CRUZ</t>
  </si>
  <si>
    <t>JOAQUIN EMILIO HURTADO GARCIA</t>
  </si>
  <si>
    <t>ELIANA PATRICIA DIAZ SANCHEZ</t>
  </si>
  <si>
    <t>JUAN MANUEL HERNANDEZ BURET</t>
  </si>
  <si>
    <t>ESTEFANY INDIRA PUDOLS CASTILLO</t>
  </si>
  <si>
    <t>ULISES GREGORIO BILLINI GONZALEZ</t>
  </si>
  <si>
    <t xml:space="preserve">OCTAVIO VARGAS OLIVERO </t>
  </si>
  <si>
    <t>JOSE ARMANDO GONZALEZ BATISTA</t>
  </si>
  <si>
    <t>LOTE 260</t>
  </si>
  <si>
    <t>LIBR 2236</t>
  </si>
  <si>
    <t>PPS PEST PROTECT SOLUTIONS SRL</t>
  </si>
  <si>
    <t>CONSTRUCCIONES MAVICSUR, SRL</t>
  </si>
  <si>
    <t>LOTE 261</t>
  </si>
  <si>
    <t>LIBR 2226</t>
  </si>
  <si>
    <t>P A CATERING, SRL</t>
  </si>
  <si>
    <t>LIBR 228</t>
  </si>
  <si>
    <t>LOTE 262</t>
  </si>
  <si>
    <t>ARNULFO RODRIGUEZ VERAS</t>
  </si>
  <si>
    <t>LOTE 263</t>
  </si>
  <si>
    <t>LOTE 264</t>
  </si>
  <si>
    <t>LIBR 2282</t>
  </si>
  <si>
    <t>VELEZ IMPORT, SRL</t>
  </si>
  <si>
    <t>27/102023</t>
  </si>
  <si>
    <t>LIBR 2293</t>
  </si>
  <si>
    <t>LOTE 265</t>
  </si>
  <si>
    <t>LOTE 266</t>
  </si>
  <si>
    <t>verificamos que dicha diferencia se origino por el siguientes libramientos :</t>
  </si>
  <si>
    <t xml:space="preserve">Estos libramientos no fueron tomado por el departamento de tesoreria para fines de registros de dichos pagos realizados </t>
  </si>
  <si>
    <t xml:space="preserve">a este proveedor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</si>
</sst>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&quot;XDR&quot;* #,##0.00_-;\-&quot;XDR&quot;* #,##0.00_-;_-&quot;XDR&quot;* &quot;-&quot;??_-;_-@_-"/>
    <numFmt numFmtId="165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84">
    <xf numFmtId="0" fontId="0" fillId="0" borderId="0" xfId="0"/>
    <xf numFmtId="0" fontId="0" fillId="0" borderId="1" xfId="0" applyBorder="1"/>
    <xf numFmtId="43" fontId="0" fillId="0" borderId="1" xfId="1" applyFont="1" applyBorder="1"/>
    <xf numFmtId="0" fontId="0" fillId="0" borderId="1" xfId="0" applyBorder="1" applyAlignment="1">
      <alignment horizontal="center"/>
    </xf>
    <xf numFmtId="14" fontId="0" fillId="0" borderId="4" xfId="0" applyNumberFormat="1" applyBorder="1" applyAlignment="1">
      <alignment horizontal="center"/>
    </xf>
    <xf numFmtId="0" fontId="0" fillId="0" borderId="0" xfId="0" applyFill="1"/>
    <xf numFmtId="0" fontId="0" fillId="0" borderId="1" xfId="0" applyFont="1" applyFill="1" applyBorder="1"/>
    <xf numFmtId="0" fontId="0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left"/>
    </xf>
    <xf numFmtId="43" fontId="0" fillId="0" borderId="1" xfId="1" applyFont="1" applyFill="1" applyBorder="1"/>
    <xf numFmtId="43" fontId="0" fillId="0" borderId="1" xfId="0" applyNumberFormat="1" applyBorder="1"/>
    <xf numFmtId="0" fontId="3" fillId="2" borderId="6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14" fontId="0" fillId="0" borderId="2" xfId="0" applyNumberFormat="1" applyBorder="1"/>
    <xf numFmtId="43" fontId="0" fillId="0" borderId="0" xfId="1" applyFont="1"/>
    <xf numFmtId="0" fontId="0" fillId="0" borderId="1" xfId="0" applyFill="1" applyBorder="1" applyAlignment="1">
      <alignment horizontal="center"/>
    </xf>
    <xf numFmtId="43" fontId="0" fillId="0" borderId="0" xfId="1" applyFont="1" applyFill="1" applyBorder="1"/>
    <xf numFmtId="0" fontId="3" fillId="0" borderId="1" xfId="0" applyFont="1" applyFill="1" applyBorder="1" applyAlignment="1">
      <alignment horizontal="center"/>
    </xf>
    <xf numFmtId="43" fontId="0" fillId="0" borderId="5" xfId="0" applyNumberFormat="1" applyFill="1" applyBorder="1"/>
    <xf numFmtId="0" fontId="0" fillId="0" borderId="1" xfId="0" applyFill="1" applyBorder="1" applyAlignment="1">
      <alignment horizontal="left"/>
    </xf>
    <xf numFmtId="43" fontId="0" fillId="0" borderId="0" xfId="1" applyFont="1" applyBorder="1"/>
    <xf numFmtId="0" fontId="0" fillId="0" borderId="0" xfId="0" applyBorder="1"/>
    <xf numFmtId="14" fontId="0" fillId="0" borderId="0" xfId="0" applyNumberFormat="1" applyBorder="1"/>
    <xf numFmtId="14" fontId="0" fillId="0" borderId="4" xfId="0" applyNumberFormat="1" applyBorder="1"/>
    <xf numFmtId="43" fontId="5" fillId="0" borderId="1" xfId="1" applyFont="1" applyBorder="1"/>
    <xf numFmtId="14" fontId="0" fillId="0" borderId="9" xfId="0" applyNumberFormat="1" applyBorder="1"/>
    <xf numFmtId="0" fontId="0" fillId="0" borderId="10" xfId="0" applyBorder="1" applyAlignment="1">
      <alignment horizontal="center"/>
    </xf>
    <xf numFmtId="43" fontId="0" fillId="0" borderId="10" xfId="1" applyFont="1" applyFill="1" applyBorder="1"/>
    <xf numFmtId="0" fontId="0" fillId="0" borderId="10" xfId="0" applyBorder="1"/>
    <xf numFmtId="43" fontId="5" fillId="0" borderId="5" xfId="1" applyFont="1" applyFill="1" applyBorder="1"/>
    <xf numFmtId="0" fontId="0" fillId="0" borderId="0" xfId="0" applyFill="1" applyBorder="1"/>
    <xf numFmtId="0" fontId="6" fillId="0" borderId="0" xfId="0" applyFont="1" applyAlignment="1">
      <alignment horizontal="right"/>
    </xf>
    <xf numFmtId="43" fontId="0" fillId="0" borderId="10" xfId="1" applyFont="1" applyBorder="1"/>
    <xf numFmtId="0" fontId="0" fillId="0" borderId="3" xfId="0" applyBorder="1" applyAlignment="1">
      <alignment horizontal="center"/>
    </xf>
    <xf numFmtId="43" fontId="0" fillId="0" borderId="3" xfId="1" applyFont="1" applyBorder="1"/>
    <xf numFmtId="0" fontId="0" fillId="0" borderId="0" xfId="0" applyBorder="1" applyAlignment="1">
      <alignment horizontal="center"/>
    </xf>
    <xf numFmtId="14" fontId="0" fillId="0" borderId="4" xfId="0" applyNumberFormat="1" applyFont="1" applyFill="1" applyBorder="1" applyAlignment="1">
      <alignment horizontal="center"/>
    </xf>
    <xf numFmtId="43" fontId="1" fillId="0" borderId="5" xfId="1" applyFont="1" applyBorder="1"/>
    <xf numFmtId="0" fontId="3" fillId="0" borderId="4" xfId="0" applyFont="1" applyFill="1" applyBorder="1" applyAlignment="1">
      <alignment horizontal="center"/>
    </xf>
    <xf numFmtId="14" fontId="2" fillId="0" borderId="4" xfId="0" applyNumberFormat="1" applyFont="1" applyFill="1" applyBorder="1" applyAlignment="1">
      <alignment horizontal="center"/>
    </xf>
    <xf numFmtId="4" fontId="0" fillId="0" borderId="1" xfId="0" applyNumberFormat="1" applyBorder="1"/>
    <xf numFmtId="165" fontId="0" fillId="0" borderId="0" xfId="0" applyNumberFormat="1"/>
    <xf numFmtId="0" fontId="0" fillId="0" borderId="13" xfId="0" applyBorder="1"/>
    <xf numFmtId="43" fontId="6" fillId="0" borderId="0" xfId="1" applyFont="1" applyFill="1" applyBorder="1" applyAlignment="1">
      <alignment horizontal="center"/>
    </xf>
    <xf numFmtId="43" fontId="6" fillId="0" borderId="0" xfId="1" applyFont="1" applyFill="1" applyBorder="1"/>
    <xf numFmtId="0" fontId="0" fillId="4" borderId="1" xfId="0" applyFill="1" applyBorder="1" applyAlignment="1">
      <alignment horizontal="center"/>
    </xf>
    <xf numFmtId="14" fontId="0" fillId="4" borderId="4" xfId="0" applyNumberFormat="1" applyFill="1" applyBorder="1"/>
    <xf numFmtId="43" fontId="0" fillId="4" borderId="1" xfId="1" applyFont="1" applyFill="1" applyBorder="1"/>
    <xf numFmtId="0" fontId="0" fillId="0" borderId="0" xfId="0" applyAlignment="1"/>
    <xf numFmtId="0" fontId="0" fillId="0" borderId="1" xfId="0" applyBorder="1" applyAlignment="1"/>
    <xf numFmtId="14" fontId="0" fillId="0" borderId="1" xfId="0" applyNumberFormat="1" applyBorder="1" applyAlignment="1">
      <alignment horizontal="center"/>
    </xf>
    <xf numFmtId="43" fontId="0" fillId="0" borderId="1" xfId="1" applyFont="1" applyBorder="1" applyAlignment="1"/>
    <xf numFmtId="43" fontId="6" fillId="2" borderId="1" xfId="0" applyNumberFormat="1" applyFont="1" applyFill="1" applyBorder="1"/>
    <xf numFmtId="0" fontId="6" fillId="2" borderId="1" xfId="0" applyFont="1" applyFill="1" applyBorder="1" applyAlignment="1">
      <alignment horizontal="center"/>
    </xf>
    <xf numFmtId="0" fontId="6" fillId="2" borderId="1" xfId="0" applyFont="1" applyFill="1" applyBorder="1" applyAlignment="1"/>
    <xf numFmtId="14" fontId="0" fillId="0" borderId="4" xfId="0" applyNumberFormat="1" applyFont="1" applyBorder="1" applyAlignment="1">
      <alignment horizontal="center"/>
    </xf>
    <xf numFmtId="14" fontId="0" fillId="0" borderId="1" xfId="0" applyNumberFormat="1" applyFont="1" applyFill="1" applyBorder="1" applyAlignment="1">
      <alignment horizontal="center"/>
    </xf>
    <xf numFmtId="164" fontId="0" fillId="0" borderId="0" xfId="2" applyFont="1"/>
    <xf numFmtId="164" fontId="6" fillId="3" borderId="11" xfId="2" applyFont="1" applyFill="1" applyBorder="1"/>
    <xf numFmtId="43" fontId="6" fillId="0" borderId="17" xfId="0" applyNumberFormat="1" applyFont="1" applyFill="1" applyBorder="1"/>
    <xf numFmtId="14" fontId="0" fillId="0" borderId="18" xfId="0" applyNumberFormat="1" applyBorder="1"/>
    <xf numFmtId="43" fontId="6" fillId="0" borderId="11" xfId="0" applyNumberFormat="1" applyFont="1" applyFill="1" applyBorder="1"/>
    <xf numFmtId="14" fontId="0" fillId="4" borderId="4" xfId="0" applyNumberFormat="1" applyFill="1" applyBorder="1" applyAlignment="1">
      <alignment horizontal="center"/>
    </xf>
    <xf numFmtId="0" fontId="0" fillId="4" borderId="1" xfId="0" applyFill="1" applyBorder="1"/>
    <xf numFmtId="14" fontId="0" fillId="4" borderId="4" xfId="0" applyNumberFormat="1" applyFont="1" applyFill="1" applyBorder="1" applyAlignment="1">
      <alignment horizontal="center"/>
    </xf>
    <xf numFmtId="0" fontId="0" fillId="4" borderId="1" xfId="0" applyFont="1" applyFill="1" applyBorder="1" applyAlignment="1">
      <alignment horizontal="center"/>
    </xf>
    <xf numFmtId="14" fontId="0" fillId="0" borderId="19" xfId="0" applyNumberFormat="1" applyBorder="1"/>
    <xf numFmtId="0" fontId="0" fillId="0" borderId="20" xfId="0" applyBorder="1" applyAlignment="1">
      <alignment horizontal="center"/>
    </xf>
    <xf numFmtId="43" fontId="0" fillId="0" borderId="20" xfId="1" applyFont="1" applyBorder="1"/>
    <xf numFmtId="43" fontId="0" fillId="0" borderId="20" xfId="1" applyFont="1" applyFill="1" applyBorder="1"/>
    <xf numFmtId="14" fontId="2" fillId="4" borderId="4" xfId="0" applyNumberFormat="1" applyFont="1" applyFill="1" applyBorder="1" applyAlignment="1">
      <alignment horizontal="center"/>
    </xf>
    <xf numFmtId="0" fontId="0" fillId="4" borderId="1" xfId="0" applyFont="1" applyFill="1" applyBorder="1"/>
    <xf numFmtId="0" fontId="0" fillId="0" borderId="0" xfId="0" applyAlignment="1">
      <alignment horizontal="left"/>
    </xf>
    <xf numFmtId="0" fontId="6" fillId="2" borderId="1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43" fontId="6" fillId="3" borderId="9" xfId="1" applyFont="1" applyFill="1" applyBorder="1" applyAlignment="1">
      <alignment horizontal="center"/>
    </xf>
    <xf numFmtId="43" fontId="6" fillId="3" borderId="10" xfId="1" applyFont="1" applyFill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164" fontId="6" fillId="3" borderId="14" xfId="2" applyFont="1" applyFill="1" applyBorder="1" applyAlignment="1">
      <alignment horizontal="center"/>
    </xf>
    <xf numFmtId="164" fontId="6" fillId="3" borderId="15" xfId="2" applyFont="1" applyFill="1" applyBorder="1" applyAlignment="1">
      <alignment horizontal="center"/>
    </xf>
    <xf numFmtId="164" fontId="6" fillId="3" borderId="16" xfId="2" applyFont="1" applyFill="1" applyBorder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1076325</xdr:colOff>
      <xdr:row>0</xdr:row>
      <xdr:rowOff>28575</xdr:rowOff>
    </xdr:from>
    <xdr:to>
      <xdr:col>3</xdr:col>
      <xdr:colOff>2914650</xdr:colOff>
      <xdr:row>4</xdr:row>
      <xdr:rowOff>171450</xdr:rowOff>
    </xdr:to>
    <xdr:pic>
      <xdr:nvPicPr>
        <xdr:cNvPr id="3" name="Imagen 2" descr="Superintendencia de Seguros">
          <a:extLst>
            <a:ext uri="{FF2B5EF4-FFF2-40B4-BE49-F238E27FC236}">
              <a16:creationId xmlns:a16="http://schemas.microsoft.com/office/drawing/2014/main" id="{B44C8314-FE03-45D6-854C-2DDCD0F5A3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09900" y="28575"/>
          <a:ext cx="1838325" cy="904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1123950</xdr:colOff>
      <xdr:row>0</xdr:row>
      <xdr:rowOff>38100</xdr:rowOff>
    </xdr:from>
    <xdr:to>
      <xdr:col>3</xdr:col>
      <xdr:colOff>2962275</xdr:colOff>
      <xdr:row>4</xdr:row>
      <xdr:rowOff>180975</xdr:rowOff>
    </xdr:to>
    <xdr:pic>
      <xdr:nvPicPr>
        <xdr:cNvPr id="2" name="Imagen 1" descr="Superintendencia de Seguros">
          <a:extLst>
            <a:ext uri="{FF2B5EF4-FFF2-40B4-BE49-F238E27FC236}">
              <a16:creationId xmlns:a16="http://schemas.microsoft.com/office/drawing/2014/main" id="{0E2EDE23-C8B9-4DB2-A7FD-162B869F9B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76575" y="38100"/>
          <a:ext cx="1838325" cy="904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7F0324-E40A-41FA-8782-9BDAEEFBCF66}">
  <dimension ref="A6:H135"/>
  <sheetViews>
    <sheetView zoomScaleNormal="100" workbookViewId="0">
      <selection activeCell="D136" sqref="D136"/>
    </sheetView>
  </sheetViews>
  <sheetFormatPr baseColWidth="10" defaultRowHeight="15" x14ac:dyDescent="0.25"/>
  <cols>
    <col min="3" max="3" width="13.85546875" customWidth="1"/>
    <col min="4" max="4" width="47" customWidth="1"/>
    <col min="5" max="5" width="13.42578125" customWidth="1"/>
    <col min="6" max="7" width="13.140625" bestFit="1" customWidth="1"/>
  </cols>
  <sheetData>
    <row r="6" spans="1:7" ht="18.75" x14ac:dyDescent="0.3">
      <c r="A6" s="75" t="s">
        <v>0</v>
      </c>
      <c r="B6" s="75"/>
      <c r="C6" s="75"/>
      <c r="D6" s="75"/>
      <c r="E6" s="75"/>
      <c r="F6" s="75"/>
      <c r="G6" s="75"/>
    </row>
    <row r="7" spans="1:7" ht="18.75" x14ac:dyDescent="0.3">
      <c r="A7" s="75" t="s">
        <v>25</v>
      </c>
      <c r="B7" s="75"/>
      <c r="C7" s="75"/>
      <c r="D7" s="75"/>
      <c r="E7" s="75"/>
      <c r="F7" s="75"/>
      <c r="G7" s="75"/>
    </row>
    <row r="8" spans="1:7" ht="15.75" thickBot="1" x14ac:dyDescent="0.3">
      <c r="G8" s="32" t="s">
        <v>8</v>
      </c>
    </row>
    <row r="9" spans="1:7" ht="15.75" x14ac:dyDescent="0.25">
      <c r="B9" s="11" t="s">
        <v>1</v>
      </c>
      <c r="C9" s="12" t="s">
        <v>2</v>
      </c>
      <c r="D9" s="12" t="s">
        <v>3</v>
      </c>
      <c r="E9" s="12" t="s">
        <v>4</v>
      </c>
      <c r="F9" s="13" t="s">
        <v>5</v>
      </c>
      <c r="G9" s="13" t="s">
        <v>7</v>
      </c>
    </row>
    <row r="10" spans="1:7" ht="15.75" x14ac:dyDescent="0.25">
      <c r="B10" s="24"/>
      <c r="C10" s="1"/>
      <c r="D10" s="18" t="s">
        <v>24</v>
      </c>
      <c r="E10" s="1"/>
      <c r="F10" s="25"/>
      <c r="G10" s="30">
        <v>5042779.33</v>
      </c>
    </row>
    <row r="11" spans="1:7" x14ac:dyDescent="0.25">
      <c r="B11" s="4">
        <v>45201</v>
      </c>
      <c r="C11" s="3">
        <v>70356</v>
      </c>
      <c r="D11" s="1" t="s">
        <v>32</v>
      </c>
      <c r="E11" s="2"/>
      <c r="F11" s="2">
        <v>1000</v>
      </c>
      <c r="G11" s="19">
        <f t="shared" ref="G11:G42" si="0">G10+F11-E11</f>
        <v>5043779.33</v>
      </c>
    </row>
    <row r="12" spans="1:7" x14ac:dyDescent="0.25">
      <c r="B12" s="4">
        <v>45201</v>
      </c>
      <c r="C12" s="3" t="s">
        <v>34</v>
      </c>
      <c r="D12" s="1" t="s">
        <v>33</v>
      </c>
      <c r="E12" s="2"/>
      <c r="F12" s="2">
        <v>3000</v>
      </c>
      <c r="G12" s="19">
        <f t="shared" si="0"/>
        <v>5046779.33</v>
      </c>
    </row>
    <row r="13" spans="1:7" x14ac:dyDescent="0.25">
      <c r="B13" s="4">
        <v>45201</v>
      </c>
      <c r="C13" s="3" t="s">
        <v>31</v>
      </c>
      <c r="D13" s="1" t="s">
        <v>35</v>
      </c>
      <c r="E13" s="2">
        <v>50</v>
      </c>
      <c r="F13" s="2"/>
      <c r="G13" s="19">
        <f t="shared" si="0"/>
        <v>5046729.33</v>
      </c>
    </row>
    <row r="14" spans="1:7" x14ac:dyDescent="0.25">
      <c r="B14" s="4">
        <v>45202</v>
      </c>
      <c r="C14" s="3">
        <v>60062</v>
      </c>
      <c r="D14" s="1" t="s">
        <v>32</v>
      </c>
      <c r="E14" s="2"/>
      <c r="F14" s="2">
        <v>10000</v>
      </c>
      <c r="G14" s="19">
        <f t="shared" si="0"/>
        <v>5056729.33</v>
      </c>
    </row>
    <row r="15" spans="1:7" x14ac:dyDescent="0.25">
      <c r="B15" s="63">
        <v>45202</v>
      </c>
      <c r="C15" s="46">
        <v>11338857</v>
      </c>
      <c r="D15" s="1" t="s">
        <v>36</v>
      </c>
      <c r="E15" s="48"/>
      <c r="F15" s="48">
        <v>96052.61</v>
      </c>
      <c r="G15" s="19">
        <f t="shared" si="0"/>
        <v>5152781.9400000004</v>
      </c>
    </row>
    <row r="16" spans="1:7" x14ac:dyDescent="0.25">
      <c r="B16" s="63">
        <v>45202</v>
      </c>
      <c r="C16" s="46" t="s">
        <v>37</v>
      </c>
      <c r="D16" s="1" t="s">
        <v>33</v>
      </c>
      <c r="E16" s="48"/>
      <c r="F16" s="2">
        <v>9450</v>
      </c>
      <c r="G16" s="19">
        <f t="shared" si="0"/>
        <v>5162231.9400000004</v>
      </c>
    </row>
    <row r="17" spans="2:7" x14ac:dyDescent="0.25">
      <c r="B17" s="63">
        <v>45202</v>
      </c>
      <c r="C17" s="3">
        <v>50309</v>
      </c>
      <c r="D17" s="1" t="s">
        <v>38</v>
      </c>
      <c r="E17" s="48"/>
      <c r="F17" s="2">
        <v>17000</v>
      </c>
      <c r="G17" s="19">
        <f t="shared" si="0"/>
        <v>5179231.9400000004</v>
      </c>
    </row>
    <row r="18" spans="2:7" x14ac:dyDescent="0.25">
      <c r="B18" s="4">
        <v>45202</v>
      </c>
      <c r="C18" s="3" t="s">
        <v>31</v>
      </c>
      <c r="D18" s="1" t="s">
        <v>35</v>
      </c>
      <c r="E18" s="2">
        <v>75</v>
      </c>
      <c r="F18" s="2"/>
      <c r="G18" s="19">
        <f t="shared" si="0"/>
        <v>5179156.9400000004</v>
      </c>
    </row>
    <row r="19" spans="2:7" x14ac:dyDescent="0.25">
      <c r="B19" s="4">
        <v>45202</v>
      </c>
      <c r="C19" s="3" t="s">
        <v>31</v>
      </c>
      <c r="D19" s="1" t="s">
        <v>39</v>
      </c>
      <c r="E19" s="2">
        <v>1300</v>
      </c>
      <c r="F19" s="2"/>
      <c r="G19" s="19">
        <f t="shared" si="0"/>
        <v>5177856.9400000004</v>
      </c>
    </row>
    <row r="20" spans="2:7" x14ac:dyDescent="0.25">
      <c r="B20" s="65">
        <v>45203</v>
      </c>
      <c r="C20" s="65">
        <v>168</v>
      </c>
      <c r="D20" s="1" t="s">
        <v>32</v>
      </c>
      <c r="E20" s="2"/>
      <c r="F20" s="2">
        <v>18000</v>
      </c>
      <c r="G20" s="19">
        <f t="shared" si="0"/>
        <v>5195856.9400000004</v>
      </c>
    </row>
    <row r="21" spans="2:7" x14ac:dyDescent="0.25">
      <c r="B21" s="56">
        <v>45203</v>
      </c>
      <c r="C21" s="3" t="s">
        <v>41</v>
      </c>
      <c r="D21" s="1" t="s">
        <v>33</v>
      </c>
      <c r="E21" s="2"/>
      <c r="F21" s="2">
        <v>4000</v>
      </c>
      <c r="G21" s="19">
        <f t="shared" si="0"/>
        <v>5199856.9400000004</v>
      </c>
    </row>
    <row r="22" spans="2:7" x14ac:dyDescent="0.25">
      <c r="B22" s="56">
        <v>45203</v>
      </c>
      <c r="C22" s="3">
        <v>70240</v>
      </c>
      <c r="D22" s="1" t="s">
        <v>38</v>
      </c>
      <c r="E22" s="2"/>
      <c r="F22" s="2">
        <v>4000</v>
      </c>
      <c r="G22" s="19">
        <f t="shared" si="0"/>
        <v>5203856.9400000004</v>
      </c>
    </row>
    <row r="23" spans="2:7" x14ac:dyDescent="0.25">
      <c r="B23" s="56">
        <v>45203</v>
      </c>
      <c r="C23" s="3" t="s">
        <v>31</v>
      </c>
      <c r="D23" s="1" t="s">
        <v>35</v>
      </c>
      <c r="E23" s="2">
        <v>75</v>
      </c>
      <c r="F23" s="2"/>
      <c r="G23" s="19">
        <f t="shared" si="0"/>
        <v>5203781.9400000004</v>
      </c>
    </row>
    <row r="24" spans="2:7" x14ac:dyDescent="0.25">
      <c r="B24" s="4">
        <v>45204</v>
      </c>
      <c r="C24" s="3">
        <v>34043</v>
      </c>
      <c r="D24" s="1" t="s">
        <v>32</v>
      </c>
      <c r="E24" s="2"/>
      <c r="F24" s="2">
        <v>9000</v>
      </c>
      <c r="G24" s="19">
        <f t="shared" si="0"/>
        <v>5212781.9400000004</v>
      </c>
    </row>
    <row r="25" spans="2:7" x14ac:dyDescent="0.25">
      <c r="B25" s="4">
        <v>45204</v>
      </c>
      <c r="C25" s="3" t="s">
        <v>42</v>
      </c>
      <c r="D25" s="1" t="s">
        <v>33</v>
      </c>
      <c r="E25" s="2"/>
      <c r="F25" s="2">
        <v>24500</v>
      </c>
      <c r="G25" s="19">
        <f t="shared" si="0"/>
        <v>5237281.9400000004</v>
      </c>
    </row>
    <row r="26" spans="2:7" x14ac:dyDescent="0.25">
      <c r="B26" s="4">
        <v>45204</v>
      </c>
      <c r="C26" s="3" t="s">
        <v>31</v>
      </c>
      <c r="D26" s="1" t="s">
        <v>35</v>
      </c>
      <c r="E26" s="2">
        <v>236.25</v>
      </c>
      <c r="F26" s="2"/>
      <c r="G26" s="19">
        <f t="shared" si="0"/>
        <v>5237045.6900000004</v>
      </c>
    </row>
    <row r="27" spans="2:7" x14ac:dyDescent="0.25">
      <c r="B27" s="4">
        <v>45205</v>
      </c>
      <c r="C27" s="3">
        <v>10099</v>
      </c>
      <c r="D27" s="1" t="s">
        <v>32</v>
      </c>
      <c r="E27" s="2"/>
      <c r="F27" s="2">
        <v>19300</v>
      </c>
      <c r="G27" s="19">
        <f t="shared" si="0"/>
        <v>5256345.6900000004</v>
      </c>
    </row>
    <row r="28" spans="2:7" x14ac:dyDescent="0.25">
      <c r="B28" s="63">
        <v>45205</v>
      </c>
      <c r="C28" s="46">
        <v>5203937</v>
      </c>
      <c r="D28" s="1" t="s">
        <v>45</v>
      </c>
      <c r="E28" s="2"/>
      <c r="F28" s="2">
        <v>2400</v>
      </c>
      <c r="G28" s="19">
        <f t="shared" si="0"/>
        <v>5258745.6900000004</v>
      </c>
    </row>
    <row r="29" spans="2:7" x14ac:dyDescent="0.25">
      <c r="B29" s="4">
        <v>45205</v>
      </c>
      <c r="C29" s="3" t="s">
        <v>46</v>
      </c>
      <c r="D29" s="1" t="s">
        <v>33</v>
      </c>
      <c r="E29" s="2"/>
      <c r="F29" s="2">
        <v>1000</v>
      </c>
      <c r="G29" s="19">
        <f t="shared" si="0"/>
        <v>5259745.6900000004</v>
      </c>
    </row>
    <row r="30" spans="2:7" x14ac:dyDescent="0.25">
      <c r="B30" s="4">
        <v>45205</v>
      </c>
      <c r="C30" s="3">
        <v>30140</v>
      </c>
      <c r="D30" s="1" t="s">
        <v>38</v>
      </c>
      <c r="E30" s="2"/>
      <c r="F30" s="2">
        <v>5000</v>
      </c>
      <c r="G30" s="19">
        <f t="shared" si="0"/>
        <v>5264745.6900000004</v>
      </c>
    </row>
    <row r="31" spans="2:7" x14ac:dyDescent="0.25">
      <c r="B31" s="4">
        <v>45205</v>
      </c>
      <c r="C31" s="3" t="s">
        <v>47</v>
      </c>
      <c r="D31" s="1" t="s">
        <v>48</v>
      </c>
      <c r="E31" s="2">
        <v>602764.06000000006</v>
      </c>
      <c r="F31" s="2"/>
      <c r="G31" s="19">
        <f t="shared" si="0"/>
        <v>4661981.6300000008</v>
      </c>
    </row>
    <row r="32" spans="2:7" x14ac:dyDescent="0.25">
      <c r="B32" s="4">
        <v>45205</v>
      </c>
      <c r="C32" s="3" t="s">
        <v>31</v>
      </c>
      <c r="D32" s="1" t="s">
        <v>35</v>
      </c>
      <c r="E32" s="2">
        <v>100</v>
      </c>
      <c r="F32" s="2"/>
      <c r="G32" s="19">
        <f t="shared" si="0"/>
        <v>4661881.6300000008</v>
      </c>
    </row>
    <row r="33" spans="2:7" x14ac:dyDescent="0.25">
      <c r="B33" s="4">
        <v>45208</v>
      </c>
      <c r="C33" s="3">
        <v>30109</v>
      </c>
      <c r="D33" s="1" t="s">
        <v>32</v>
      </c>
      <c r="E33" s="2"/>
      <c r="F33" s="2">
        <v>8200</v>
      </c>
      <c r="G33" s="19">
        <f t="shared" si="0"/>
        <v>4670081.6300000008</v>
      </c>
    </row>
    <row r="34" spans="2:7" x14ac:dyDescent="0.25">
      <c r="B34" s="4">
        <v>45208</v>
      </c>
      <c r="C34" s="3" t="s">
        <v>50</v>
      </c>
      <c r="D34" s="1" t="s">
        <v>33</v>
      </c>
      <c r="E34" s="2"/>
      <c r="F34" s="2">
        <v>10000</v>
      </c>
      <c r="G34" s="19">
        <f t="shared" si="0"/>
        <v>4680081.6300000008</v>
      </c>
    </row>
    <row r="35" spans="2:7" x14ac:dyDescent="0.25">
      <c r="B35" s="4">
        <v>45208</v>
      </c>
      <c r="C35" s="3">
        <v>95</v>
      </c>
      <c r="D35" s="1" t="s">
        <v>38</v>
      </c>
      <c r="E35" s="2"/>
      <c r="F35" s="2">
        <v>3000</v>
      </c>
      <c r="G35" s="19">
        <f t="shared" si="0"/>
        <v>4683081.6300000008</v>
      </c>
    </row>
    <row r="36" spans="2:7" x14ac:dyDescent="0.25">
      <c r="B36" s="4">
        <v>45208</v>
      </c>
      <c r="C36" s="3" t="s">
        <v>31</v>
      </c>
      <c r="D36" s="1" t="s">
        <v>35</v>
      </c>
      <c r="E36" s="2">
        <v>612.5</v>
      </c>
      <c r="F36" s="2"/>
      <c r="G36" s="19">
        <f t="shared" si="0"/>
        <v>4682469.1300000008</v>
      </c>
    </row>
    <row r="37" spans="2:7" x14ac:dyDescent="0.25">
      <c r="B37" s="4">
        <v>45209</v>
      </c>
      <c r="C37" s="3">
        <v>85744</v>
      </c>
      <c r="D37" s="1" t="s">
        <v>32</v>
      </c>
      <c r="E37" s="1"/>
      <c r="F37" s="2">
        <v>23500</v>
      </c>
      <c r="G37" s="19">
        <f t="shared" si="0"/>
        <v>4705969.1300000008</v>
      </c>
    </row>
    <row r="38" spans="2:7" x14ac:dyDescent="0.25">
      <c r="B38" s="4">
        <v>45209</v>
      </c>
      <c r="C38" s="3" t="s">
        <v>52</v>
      </c>
      <c r="D38" s="1" t="s">
        <v>33</v>
      </c>
      <c r="E38" s="2"/>
      <c r="F38" s="2">
        <v>15450</v>
      </c>
      <c r="G38" s="19">
        <f t="shared" si="0"/>
        <v>4721419.1300000008</v>
      </c>
    </row>
    <row r="39" spans="2:7" x14ac:dyDescent="0.25">
      <c r="B39" s="4">
        <v>45209</v>
      </c>
      <c r="C39" s="3">
        <v>50191</v>
      </c>
      <c r="D39" s="1" t="s">
        <v>38</v>
      </c>
      <c r="E39" s="2"/>
      <c r="F39" s="2">
        <v>3000</v>
      </c>
      <c r="G39" s="19">
        <f t="shared" si="0"/>
        <v>4724419.1300000008</v>
      </c>
    </row>
    <row r="40" spans="2:7" x14ac:dyDescent="0.25">
      <c r="B40" s="4">
        <v>45209</v>
      </c>
      <c r="C40" s="3" t="s">
        <v>31</v>
      </c>
      <c r="D40" s="1" t="s">
        <v>35</v>
      </c>
      <c r="E40" s="2">
        <v>25</v>
      </c>
      <c r="F40" s="2"/>
      <c r="G40" s="19">
        <f t="shared" si="0"/>
        <v>4724394.1300000008</v>
      </c>
    </row>
    <row r="41" spans="2:7" x14ac:dyDescent="0.25">
      <c r="B41" s="4">
        <v>45210</v>
      </c>
      <c r="C41" s="3">
        <v>30050</v>
      </c>
      <c r="D41" s="1" t="s">
        <v>32</v>
      </c>
      <c r="E41" s="2"/>
      <c r="F41" s="2">
        <v>9000</v>
      </c>
      <c r="G41" s="19">
        <f t="shared" si="0"/>
        <v>4733394.1300000008</v>
      </c>
    </row>
    <row r="42" spans="2:7" x14ac:dyDescent="0.25">
      <c r="B42" s="4">
        <v>45210</v>
      </c>
      <c r="C42" s="3">
        <v>246929</v>
      </c>
      <c r="D42" s="1" t="s">
        <v>53</v>
      </c>
      <c r="E42" s="2"/>
      <c r="F42" s="2">
        <v>30086.87</v>
      </c>
      <c r="G42" s="19">
        <f t="shared" si="0"/>
        <v>4763481.0000000009</v>
      </c>
    </row>
    <row r="43" spans="2:7" x14ac:dyDescent="0.25">
      <c r="B43" s="4">
        <v>45210</v>
      </c>
      <c r="C43" s="3" t="s">
        <v>54</v>
      </c>
      <c r="D43" s="1" t="s">
        <v>33</v>
      </c>
      <c r="E43" s="2"/>
      <c r="F43" s="2">
        <v>3000</v>
      </c>
      <c r="G43" s="19">
        <f t="shared" ref="G43:G74" si="1">G42+F43-E43</f>
        <v>4766481.0000000009</v>
      </c>
    </row>
    <row r="44" spans="2:7" x14ac:dyDescent="0.25">
      <c r="B44" s="4">
        <v>45210</v>
      </c>
      <c r="C44" s="3">
        <v>40247</v>
      </c>
      <c r="D44" s="1" t="s">
        <v>38</v>
      </c>
      <c r="E44" s="2"/>
      <c r="F44" s="2">
        <v>4000</v>
      </c>
      <c r="G44" s="19">
        <f t="shared" si="1"/>
        <v>4770481.0000000009</v>
      </c>
    </row>
    <row r="45" spans="2:7" x14ac:dyDescent="0.25">
      <c r="B45" s="4">
        <v>45210</v>
      </c>
      <c r="C45" s="3" t="s">
        <v>31</v>
      </c>
      <c r="D45" s="1" t="s">
        <v>35</v>
      </c>
      <c r="E45" s="2">
        <v>250</v>
      </c>
      <c r="F45" s="2"/>
      <c r="G45" s="19">
        <f>G44+F45-E45</f>
        <v>4770231.0000000009</v>
      </c>
    </row>
    <row r="46" spans="2:7" x14ac:dyDescent="0.25">
      <c r="B46" s="4">
        <v>45211</v>
      </c>
      <c r="C46" s="3" t="s">
        <v>31</v>
      </c>
      <c r="D46" s="6" t="s">
        <v>55</v>
      </c>
      <c r="E46" s="2"/>
      <c r="F46" s="2">
        <v>1800</v>
      </c>
      <c r="G46" s="19">
        <f t="shared" si="1"/>
        <v>4772031.0000000009</v>
      </c>
    </row>
    <row r="47" spans="2:7" x14ac:dyDescent="0.25">
      <c r="B47" s="4">
        <v>45211</v>
      </c>
      <c r="C47" s="3">
        <v>10202</v>
      </c>
      <c r="D47" s="1" t="s">
        <v>32</v>
      </c>
      <c r="E47" s="2"/>
      <c r="F47" s="2">
        <v>4000</v>
      </c>
      <c r="G47" s="19">
        <f t="shared" si="1"/>
        <v>4776031.0000000009</v>
      </c>
    </row>
    <row r="48" spans="2:7" x14ac:dyDescent="0.25">
      <c r="B48" s="4">
        <v>45211</v>
      </c>
      <c r="C48" s="3" t="s">
        <v>56</v>
      </c>
      <c r="D48" s="1" t="s">
        <v>33</v>
      </c>
      <c r="E48" s="41"/>
      <c r="F48" s="2">
        <v>5000</v>
      </c>
      <c r="G48" s="19">
        <f t="shared" si="1"/>
        <v>4781031.0000000009</v>
      </c>
    </row>
    <row r="49" spans="1:8" x14ac:dyDescent="0.25">
      <c r="B49" s="4">
        <v>45211</v>
      </c>
      <c r="C49" s="3">
        <v>20203</v>
      </c>
      <c r="D49" s="1" t="s">
        <v>38</v>
      </c>
      <c r="E49" s="41"/>
      <c r="F49" s="2">
        <v>6000</v>
      </c>
      <c r="G49" s="19">
        <f t="shared" si="1"/>
        <v>4787031.0000000009</v>
      </c>
      <c r="H49" s="42">
        <f>G50-4786644.75</f>
        <v>0</v>
      </c>
    </row>
    <row r="50" spans="1:8" x14ac:dyDescent="0.25">
      <c r="B50" s="24">
        <v>45211</v>
      </c>
      <c r="C50" s="3" t="s">
        <v>31</v>
      </c>
      <c r="D50" s="1" t="s">
        <v>35</v>
      </c>
      <c r="E50" s="2">
        <v>386.25</v>
      </c>
      <c r="F50" s="2"/>
      <c r="G50" s="19">
        <f>G49+F50-E50</f>
        <v>4786644.7500000009</v>
      </c>
    </row>
    <row r="51" spans="1:8" x14ac:dyDescent="0.25">
      <c r="B51" s="24">
        <v>45212</v>
      </c>
      <c r="C51" s="3">
        <v>20079</v>
      </c>
      <c r="D51" s="1" t="s">
        <v>32</v>
      </c>
      <c r="E51" s="2"/>
      <c r="F51" s="2">
        <v>11000</v>
      </c>
      <c r="G51" s="19">
        <f t="shared" si="1"/>
        <v>4797644.7500000009</v>
      </c>
    </row>
    <row r="52" spans="1:8" x14ac:dyDescent="0.25">
      <c r="B52" s="24">
        <v>45212</v>
      </c>
      <c r="C52" s="3">
        <v>452470</v>
      </c>
      <c r="D52" s="1" t="s">
        <v>53</v>
      </c>
      <c r="E52" s="2"/>
      <c r="F52" s="2">
        <v>1673.48</v>
      </c>
      <c r="G52" s="19">
        <f t="shared" si="1"/>
        <v>4799318.2300000014</v>
      </c>
    </row>
    <row r="53" spans="1:8" ht="15.75" thickBot="1" x14ac:dyDescent="0.3">
      <c r="B53" s="26">
        <v>45212</v>
      </c>
      <c r="C53" s="27">
        <v>5203957</v>
      </c>
      <c r="D53" s="1" t="s">
        <v>53</v>
      </c>
      <c r="E53" s="2"/>
      <c r="F53" s="33">
        <v>1200</v>
      </c>
      <c r="G53" s="19">
        <f t="shared" si="1"/>
        <v>4800518.2300000014</v>
      </c>
    </row>
    <row r="54" spans="1:8" ht="15.75" thickBot="1" x14ac:dyDescent="0.3">
      <c r="A54" s="22"/>
      <c r="B54" s="61"/>
      <c r="C54" s="36"/>
      <c r="D54" s="22"/>
      <c r="E54" s="22"/>
      <c r="F54" s="21"/>
      <c r="G54" s="19">
        <f t="shared" si="1"/>
        <v>4800518.2300000014</v>
      </c>
    </row>
    <row r="55" spans="1:8" x14ac:dyDescent="0.25">
      <c r="B55" s="14">
        <v>45212</v>
      </c>
      <c r="C55" s="34">
        <v>10154</v>
      </c>
      <c r="D55" s="1" t="s">
        <v>38</v>
      </c>
      <c r="E55" s="35"/>
      <c r="F55" s="35">
        <v>4000</v>
      </c>
      <c r="G55" s="19">
        <f t="shared" si="1"/>
        <v>4804518.2300000014</v>
      </c>
    </row>
    <row r="56" spans="1:8" x14ac:dyDescent="0.25">
      <c r="B56" s="24">
        <v>45212</v>
      </c>
      <c r="C56" s="3" t="s">
        <v>31</v>
      </c>
      <c r="D56" s="1" t="s">
        <v>35</v>
      </c>
      <c r="E56" s="2">
        <v>75</v>
      </c>
      <c r="F56" s="2"/>
      <c r="G56" s="19">
        <f t="shared" si="1"/>
        <v>4804443.2300000014</v>
      </c>
    </row>
    <row r="57" spans="1:8" x14ac:dyDescent="0.25">
      <c r="B57" s="24">
        <v>45215</v>
      </c>
      <c r="C57" s="3">
        <v>20138</v>
      </c>
      <c r="D57" s="1" t="s">
        <v>32</v>
      </c>
      <c r="E57" s="2"/>
      <c r="F57" s="2">
        <v>6000</v>
      </c>
      <c r="G57" s="19">
        <f t="shared" si="1"/>
        <v>4810443.2300000014</v>
      </c>
    </row>
    <row r="58" spans="1:8" x14ac:dyDescent="0.25">
      <c r="B58" s="24">
        <v>45215</v>
      </c>
      <c r="C58" s="3">
        <v>5202112</v>
      </c>
      <c r="D58" s="1" t="s">
        <v>53</v>
      </c>
      <c r="E58" s="2"/>
      <c r="F58" s="2">
        <v>8549.3700000000008</v>
      </c>
      <c r="G58" s="19">
        <f t="shared" si="1"/>
        <v>4818992.6000000015</v>
      </c>
    </row>
    <row r="59" spans="1:8" x14ac:dyDescent="0.25">
      <c r="B59" s="24">
        <v>45215</v>
      </c>
      <c r="C59" s="3">
        <v>68220</v>
      </c>
      <c r="D59" s="1" t="s">
        <v>53</v>
      </c>
      <c r="E59" s="2"/>
      <c r="F59" s="2">
        <v>2259</v>
      </c>
      <c r="G59" s="19">
        <f t="shared" si="1"/>
        <v>4821251.6000000015</v>
      </c>
    </row>
    <row r="60" spans="1:8" x14ac:dyDescent="0.25">
      <c r="B60" s="24">
        <v>45215</v>
      </c>
      <c r="C60" s="3" t="s">
        <v>57</v>
      </c>
      <c r="D60" s="1" t="s">
        <v>33</v>
      </c>
      <c r="E60" s="2"/>
      <c r="F60" s="2">
        <v>6000</v>
      </c>
      <c r="G60" s="19">
        <f t="shared" si="1"/>
        <v>4827251.6000000015</v>
      </c>
    </row>
    <row r="61" spans="1:8" x14ac:dyDescent="0.25">
      <c r="B61" s="24">
        <v>45215</v>
      </c>
      <c r="C61" s="3">
        <v>40711</v>
      </c>
      <c r="D61" s="1" t="s">
        <v>38</v>
      </c>
      <c r="E61" s="2"/>
      <c r="F61" s="2">
        <v>3300</v>
      </c>
      <c r="G61" s="19">
        <f t="shared" si="1"/>
        <v>4830551.6000000015</v>
      </c>
    </row>
    <row r="62" spans="1:8" x14ac:dyDescent="0.25">
      <c r="B62" s="24">
        <v>45215</v>
      </c>
      <c r="C62" s="3" t="s">
        <v>31</v>
      </c>
      <c r="D62" s="1" t="s">
        <v>35</v>
      </c>
      <c r="E62" s="2">
        <v>125</v>
      </c>
      <c r="F62" s="2"/>
      <c r="G62" s="19">
        <f t="shared" si="1"/>
        <v>4830426.6000000015</v>
      </c>
    </row>
    <row r="63" spans="1:8" ht="15.75" thickBot="1" x14ac:dyDescent="0.3">
      <c r="B63" s="26">
        <v>45216</v>
      </c>
      <c r="C63" s="27">
        <v>30175</v>
      </c>
      <c r="D63" s="1" t="s">
        <v>32</v>
      </c>
      <c r="E63" s="33"/>
      <c r="F63" s="33">
        <v>10000</v>
      </c>
      <c r="G63" s="19">
        <f t="shared" si="1"/>
        <v>4840426.6000000015</v>
      </c>
    </row>
    <row r="64" spans="1:8" ht="15.75" thickBot="1" x14ac:dyDescent="0.3">
      <c r="A64" s="22"/>
      <c r="B64" s="23"/>
      <c r="C64" s="36"/>
      <c r="D64" s="22"/>
      <c r="E64" s="21"/>
      <c r="F64" s="21"/>
      <c r="G64" s="19">
        <f t="shared" si="1"/>
        <v>4840426.6000000015</v>
      </c>
      <c r="H64" s="22"/>
    </row>
    <row r="65" spans="2:7" x14ac:dyDescent="0.25">
      <c r="B65" s="14">
        <v>45216</v>
      </c>
      <c r="C65" s="34" t="s">
        <v>58</v>
      </c>
      <c r="D65" s="1" t="s">
        <v>33</v>
      </c>
      <c r="E65" s="35"/>
      <c r="F65" s="35">
        <v>4000</v>
      </c>
      <c r="G65" s="19">
        <f t="shared" si="1"/>
        <v>4844426.6000000015</v>
      </c>
    </row>
    <row r="66" spans="2:7" x14ac:dyDescent="0.25">
      <c r="B66" s="24">
        <v>45216</v>
      </c>
      <c r="C66" s="3">
        <v>50177</v>
      </c>
      <c r="D66" s="1" t="s">
        <v>38</v>
      </c>
      <c r="E66" s="2"/>
      <c r="F66" s="2">
        <v>1000</v>
      </c>
      <c r="G66" s="19">
        <f t="shared" si="1"/>
        <v>4845426.6000000015</v>
      </c>
    </row>
    <row r="67" spans="2:7" x14ac:dyDescent="0.25">
      <c r="B67" s="24">
        <v>45217</v>
      </c>
      <c r="C67" s="3">
        <v>10156</v>
      </c>
      <c r="D67" s="1" t="s">
        <v>32</v>
      </c>
      <c r="E67" s="2"/>
      <c r="F67" s="2">
        <v>11000</v>
      </c>
      <c r="G67" s="19">
        <f t="shared" si="1"/>
        <v>4856426.6000000015</v>
      </c>
    </row>
    <row r="68" spans="2:7" x14ac:dyDescent="0.25">
      <c r="B68" s="24">
        <v>45217</v>
      </c>
      <c r="C68" s="3" t="s">
        <v>64</v>
      </c>
      <c r="D68" s="1" t="s">
        <v>33</v>
      </c>
      <c r="E68" s="2"/>
      <c r="F68" s="2">
        <v>11500</v>
      </c>
      <c r="G68" s="19">
        <f t="shared" si="1"/>
        <v>4867926.6000000015</v>
      </c>
    </row>
    <row r="69" spans="2:7" x14ac:dyDescent="0.25">
      <c r="B69" s="24">
        <v>45217</v>
      </c>
      <c r="C69" s="3">
        <v>80248</v>
      </c>
      <c r="D69" s="1" t="s">
        <v>38</v>
      </c>
      <c r="E69" s="2"/>
      <c r="F69" s="2">
        <v>5300</v>
      </c>
      <c r="G69" s="19">
        <f t="shared" si="1"/>
        <v>4873226.6000000015</v>
      </c>
    </row>
    <row r="70" spans="2:7" x14ac:dyDescent="0.25">
      <c r="B70" s="24">
        <v>45217</v>
      </c>
      <c r="C70" s="3" t="s">
        <v>31</v>
      </c>
      <c r="D70" s="1" t="s">
        <v>35</v>
      </c>
      <c r="E70" s="2">
        <v>150</v>
      </c>
      <c r="F70" s="2"/>
      <c r="G70" s="19">
        <f t="shared" si="1"/>
        <v>4873076.6000000015</v>
      </c>
    </row>
    <row r="71" spans="2:7" x14ac:dyDescent="0.25">
      <c r="B71" s="24">
        <v>45218</v>
      </c>
      <c r="C71" s="3">
        <v>60206</v>
      </c>
      <c r="D71" s="1" t="s">
        <v>32</v>
      </c>
      <c r="E71" s="2"/>
      <c r="F71" s="2">
        <v>13000</v>
      </c>
      <c r="G71" s="19">
        <f t="shared" si="1"/>
        <v>4886076.6000000015</v>
      </c>
    </row>
    <row r="72" spans="2:7" x14ac:dyDescent="0.25">
      <c r="B72" s="24">
        <v>45218</v>
      </c>
      <c r="C72" s="3" t="s">
        <v>65</v>
      </c>
      <c r="D72" s="1" t="s">
        <v>33</v>
      </c>
      <c r="E72" s="2"/>
      <c r="F72" s="2">
        <v>17500</v>
      </c>
      <c r="G72" s="19">
        <f t="shared" si="1"/>
        <v>4903576.6000000015</v>
      </c>
    </row>
    <row r="73" spans="2:7" x14ac:dyDescent="0.25">
      <c r="B73" s="24">
        <v>45218</v>
      </c>
      <c r="C73" s="3">
        <v>40168</v>
      </c>
      <c r="D73" s="1" t="s">
        <v>38</v>
      </c>
      <c r="E73" s="2"/>
      <c r="F73" s="2">
        <v>2000</v>
      </c>
      <c r="G73" s="19">
        <f t="shared" si="1"/>
        <v>4905576.6000000015</v>
      </c>
    </row>
    <row r="74" spans="2:7" x14ac:dyDescent="0.25">
      <c r="B74" s="24">
        <v>45218</v>
      </c>
      <c r="C74" s="3" t="s">
        <v>31</v>
      </c>
      <c r="D74" s="1" t="s">
        <v>35</v>
      </c>
      <c r="E74" s="1">
        <v>100</v>
      </c>
      <c r="F74" s="2"/>
      <c r="G74" s="19">
        <f t="shared" si="1"/>
        <v>4905476.6000000015</v>
      </c>
    </row>
    <row r="75" spans="2:7" x14ac:dyDescent="0.25">
      <c r="B75" s="24">
        <v>45219</v>
      </c>
      <c r="C75" s="3">
        <v>20207</v>
      </c>
      <c r="D75" s="1" t="s">
        <v>32</v>
      </c>
      <c r="E75" s="1"/>
      <c r="F75" s="10">
        <v>21500</v>
      </c>
      <c r="G75" s="19">
        <f t="shared" ref="G75:G106" si="2">G74+F75-E75</f>
        <v>4926976.6000000015</v>
      </c>
    </row>
    <row r="76" spans="2:7" x14ac:dyDescent="0.25">
      <c r="B76" s="24">
        <v>45219</v>
      </c>
      <c r="C76" s="3">
        <v>17102023</v>
      </c>
      <c r="D76" s="1" t="s">
        <v>53</v>
      </c>
      <c r="E76" s="2"/>
      <c r="F76" s="10">
        <v>28135.46</v>
      </c>
      <c r="G76" s="19">
        <f t="shared" si="2"/>
        <v>4955112.0600000015</v>
      </c>
    </row>
    <row r="77" spans="2:7" x14ac:dyDescent="0.25">
      <c r="B77" s="24">
        <v>45219</v>
      </c>
      <c r="C77" s="3" t="s">
        <v>81</v>
      </c>
      <c r="D77" s="1" t="s">
        <v>33</v>
      </c>
      <c r="E77" s="2"/>
      <c r="F77" s="2">
        <v>2600</v>
      </c>
      <c r="G77" s="19">
        <f t="shared" si="2"/>
        <v>4957712.0600000015</v>
      </c>
    </row>
    <row r="78" spans="2:7" x14ac:dyDescent="0.25">
      <c r="B78" s="24">
        <v>45219</v>
      </c>
      <c r="C78" s="3" t="s">
        <v>82</v>
      </c>
      <c r="D78" s="1" t="s">
        <v>83</v>
      </c>
      <c r="E78" s="2">
        <v>207680</v>
      </c>
      <c r="F78" s="2"/>
      <c r="G78" s="19">
        <f t="shared" si="2"/>
        <v>4750032.0600000015</v>
      </c>
    </row>
    <row r="79" spans="2:7" x14ac:dyDescent="0.25">
      <c r="B79" s="24">
        <v>45219</v>
      </c>
      <c r="C79" s="3" t="s">
        <v>31</v>
      </c>
      <c r="D79" s="1" t="s">
        <v>35</v>
      </c>
      <c r="E79" s="1">
        <v>287.5</v>
      </c>
      <c r="F79" s="2"/>
      <c r="G79" s="19">
        <f t="shared" si="2"/>
        <v>4749744.5600000015</v>
      </c>
    </row>
    <row r="80" spans="2:7" x14ac:dyDescent="0.25">
      <c r="B80" s="24">
        <v>45222</v>
      </c>
      <c r="C80" s="3" t="s">
        <v>31</v>
      </c>
      <c r="D80" s="6" t="s">
        <v>55</v>
      </c>
      <c r="E80" s="1"/>
      <c r="F80" s="2">
        <v>16585.62</v>
      </c>
      <c r="G80" s="19">
        <f t="shared" si="2"/>
        <v>4766330.1800000016</v>
      </c>
    </row>
    <row r="81" spans="2:7" x14ac:dyDescent="0.25">
      <c r="B81" s="24">
        <v>45222</v>
      </c>
      <c r="C81" s="3">
        <v>60196</v>
      </c>
      <c r="D81" s="1" t="s">
        <v>32</v>
      </c>
      <c r="E81" s="2"/>
      <c r="F81" s="2">
        <v>29000</v>
      </c>
      <c r="G81" s="19">
        <f t="shared" si="2"/>
        <v>4795330.1800000016</v>
      </c>
    </row>
    <row r="82" spans="2:7" x14ac:dyDescent="0.25">
      <c r="B82" s="24">
        <v>45222</v>
      </c>
      <c r="C82" s="3">
        <v>5078</v>
      </c>
      <c r="D82" s="1" t="s">
        <v>53</v>
      </c>
      <c r="E82" s="2"/>
      <c r="F82" s="2">
        <v>3799.72</v>
      </c>
      <c r="G82" s="19">
        <f t="shared" si="2"/>
        <v>4799129.9000000013</v>
      </c>
    </row>
    <row r="83" spans="2:7" x14ac:dyDescent="0.25">
      <c r="B83" s="24">
        <v>45222</v>
      </c>
      <c r="C83" s="3" t="s">
        <v>85</v>
      </c>
      <c r="D83" s="1" t="s">
        <v>33</v>
      </c>
      <c r="E83" s="2"/>
      <c r="F83" s="2">
        <v>2000</v>
      </c>
      <c r="G83" s="19">
        <f t="shared" si="2"/>
        <v>4801129.9000000013</v>
      </c>
    </row>
    <row r="84" spans="2:7" x14ac:dyDescent="0.25">
      <c r="B84" s="24">
        <v>45222</v>
      </c>
      <c r="C84" s="3">
        <v>57450</v>
      </c>
      <c r="D84" s="1" t="s">
        <v>38</v>
      </c>
      <c r="E84" s="2"/>
      <c r="F84" s="2">
        <v>14500</v>
      </c>
      <c r="G84" s="19">
        <f t="shared" si="2"/>
        <v>4815629.9000000013</v>
      </c>
    </row>
    <row r="85" spans="2:7" x14ac:dyDescent="0.25">
      <c r="B85" s="24">
        <v>45222</v>
      </c>
      <c r="C85" s="3" t="s">
        <v>86</v>
      </c>
      <c r="D85" s="1" t="s">
        <v>87</v>
      </c>
      <c r="E85" s="2">
        <v>462737</v>
      </c>
      <c r="F85" s="2"/>
      <c r="G85" s="19">
        <f t="shared" si="2"/>
        <v>4352892.9000000013</v>
      </c>
    </row>
    <row r="86" spans="2:7" x14ac:dyDescent="0.25">
      <c r="B86" s="24">
        <v>45222</v>
      </c>
      <c r="C86" s="3" t="s">
        <v>88</v>
      </c>
      <c r="D86" s="20" t="s">
        <v>84</v>
      </c>
      <c r="E86" s="2">
        <v>33040</v>
      </c>
      <c r="F86" s="2"/>
      <c r="G86" s="19">
        <f t="shared" si="2"/>
        <v>4319852.9000000013</v>
      </c>
    </row>
    <row r="87" spans="2:7" x14ac:dyDescent="0.25">
      <c r="B87" s="24">
        <v>45222</v>
      </c>
      <c r="C87" s="3" t="s">
        <v>31</v>
      </c>
      <c r="D87" s="1" t="s">
        <v>35</v>
      </c>
      <c r="E87" s="2">
        <v>437.5</v>
      </c>
      <c r="F87" s="2"/>
      <c r="G87" s="19">
        <f t="shared" si="2"/>
        <v>4319415.4000000013</v>
      </c>
    </row>
    <row r="88" spans="2:7" x14ac:dyDescent="0.25">
      <c r="B88" s="24">
        <v>45223</v>
      </c>
      <c r="C88" s="3" t="s">
        <v>31</v>
      </c>
      <c r="D88" s="6" t="s">
        <v>55</v>
      </c>
      <c r="E88" s="1"/>
      <c r="F88" s="2">
        <v>1200</v>
      </c>
      <c r="G88" s="19">
        <f t="shared" si="2"/>
        <v>4320615.4000000013</v>
      </c>
    </row>
    <row r="89" spans="2:7" x14ac:dyDescent="0.25">
      <c r="B89" s="24">
        <v>45223</v>
      </c>
      <c r="C89" s="3">
        <v>30192</v>
      </c>
      <c r="D89" s="1" t="s">
        <v>32</v>
      </c>
      <c r="E89" s="2"/>
      <c r="F89" s="2">
        <v>13300</v>
      </c>
      <c r="G89" s="19">
        <f t="shared" si="2"/>
        <v>4333915.4000000013</v>
      </c>
    </row>
    <row r="90" spans="2:7" x14ac:dyDescent="0.25">
      <c r="B90" s="24">
        <v>45223</v>
      </c>
      <c r="C90" s="3">
        <v>11360395</v>
      </c>
      <c r="D90" s="1" t="s">
        <v>45</v>
      </c>
      <c r="E90" s="2"/>
      <c r="F90" s="2">
        <v>4800</v>
      </c>
      <c r="G90" s="19">
        <f t="shared" si="2"/>
        <v>4338715.4000000013</v>
      </c>
    </row>
    <row r="91" spans="2:7" x14ac:dyDescent="0.25">
      <c r="B91" s="24">
        <v>45223</v>
      </c>
      <c r="C91" s="3" t="s">
        <v>89</v>
      </c>
      <c r="D91" s="1" t="s">
        <v>33</v>
      </c>
      <c r="E91" s="2"/>
      <c r="F91" s="2">
        <v>15950</v>
      </c>
      <c r="G91" s="19">
        <f t="shared" si="2"/>
        <v>4354665.4000000013</v>
      </c>
    </row>
    <row r="92" spans="2:7" x14ac:dyDescent="0.25">
      <c r="B92" s="47">
        <v>45223</v>
      </c>
      <c r="C92" s="46">
        <v>50336</v>
      </c>
      <c r="D92" s="1" t="s">
        <v>38</v>
      </c>
      <c r="E92" s="48"/>
      <c r="F92" s="48">
        <v>17450</v>
      </c>
      <c r="G92" s="19">
        <f t="shared" si="2"/>
        <v>4372115.4000000013</v>
      </c>
    </row>
    <row r="93" spans="2:7" x14ac:dyDescent="0.25">
      <c r="B93" s="24">
        <v>45223</v>
      </c>
      <c r="C93" s="3" t="s">
        <v>31</v>
      </c>
      <c r="D93" s="1" t="s">
        <v>35</v>
      </c>
      <c r="E93" s="48">
        <v>65</v>
      </c>
      <c r="F93" s="2"/>
      <c r="G93" s="19">
        <f t="shared" si="2"/>
        <v>4372050.4000000013</v>
      </c>
    </row>
    <row r="94" spans="2:7" x14ac:dyDescent="0.25">
      <c r="B94" s="24">
        <v>45224</v>
      </c>
      <c r="C94" s="3">
        <v>40186</v>
      </c>
      <c r="D94" s="1" t="s">
        <v>32</v>
      </c>
      <c r="E94" s="48"/>
      <c r="F94" s="2">
        <v>33100</v>
      </c>
      <c r="G94" s="19">
        <f t="shared" si="2"/>
        <v>4405150.4000000013</v>
      </c>
    </row>
    <row r="95" spans="2:7" x14ac:dyDescent="0.25">
      <c r="B95" s="24">
        <v>45224</v>
      </c>
      <c r="C95" s="3" t="s">
        <v>91</v>
      </c>
      <c r="D95" s="1" t="s">
        <v>33</v>
      </c>
      <c r="E95" s="48"/>
      <c r="F95" s="2">
        <v>17000</v>
      </c>
      <c r="G95" s="19">
        <f t="shared" si="2"/>
        <v>4422150.4000000013</v>
      </c>
    </row>
    <row r="96" spans="2:7" x14ac:dyDescent="0.25">
      <c r="B96" s="24">
        <v>45224</v>
      </c>
      <c r="C96" s="3">
        <v>70242</v>
      </c>
      <c r="D96" s="1" t="s">
        <v>38</v>
      </c>
      <c r="E96" s="2"/>
      <c r="F96" s="2">
        <v>10500</v>
      </c>
      <c r="G96" s="19">
        <f t="shared" si="2"/>
        <v>4432650.4000000013</v>
      </c>
    </row>
    <row r="97" spans="2:7" x14ac:dyDescent="0.25">
      <c r="B97" s="24">
        <v>45224</v>
      </c>
      <c r="C97" s="3" t="s">
        <v>31</v>
      </c>
      <c r="D97" s="1" t="s">
        <v>35</v>
      </c>
      <c r="E97" s="2">
        <v>50</v>
      </c>
      <c r="F97" s="2"/>
      <c r="G97" s="19">
        <f t="shared" si="2"/>
        <v>4432600.4000000013</v>
      </c>
    </row>
    <row r="98" spans="2:7" x14ac:dyDescent="0.25">
      <c r="B98" s="24">
        <v>45225</v>
      </c>
      <c r="C98" s="3">
        <v>60165</v>
      </c>
      <c r="D98" s="1" t="s">
        <v>32</v>
      </c>
      <c r="E98" s="48"/>
      <c r="F98" s="2">
        <v>12000</v>
      </c>
      <c r="G98" s="19">
        <f t="shared" si="2"/>
        <v>4444600.4000000013</v>
      </c>
    </row>
    <row r="99" spans="2:7" x14ac:dyDescent="0.25">
      <c r="B99" s="24">
        <v>45225</v>
      </c>
      <c r="C99" s="3" t="s">
        <v>92</v>
      </c>
      <c r="D99" s="1" t="s">
        <v>33</v>
      </c>
      <c r="E99" s="2"/>
      <c r="F99" s="2">
        <v>14000</v>
      </c>
      <c r="G99" s="19">
        <f t="shared" si="2"/>
        <v>4458600.4000000013</v>
      </c>
    </row>
    <row r="100" spans="2:7" x14ac:dyDescent="0.25">
      <c r="B100" s="24">
        <v>45225</v>
      </c>
      <c r="C100" s="3">
        <v>70009</v>
      </c>
      <c r="D100" s="1" t="s">
        <v>38</v>
      </c>
      <c r="E100" s="2"/>
      <c r="F100" s="2">
        <v>2000</v>
      </c>
      <c r="G100" s="19">
        <f t="shared" si="2"/>
        <v>4460600.4000000013</v>
      </c>
    </row>
    <row r="101" spans="2:7" x14ac:dyDescent="0.25">
      <c r="B101" s="24">
        <v>45225</v>
      </c>
      <c r="C101" s="3" t="s">
        <v>93</v>
      </c>
      <c r="D101" s="1" t="s">
        <v>94</v>
      </c>
      <c r="E101" s="2">
        <v>63684.6</v>
      </c>
      <c r="F101" s="2"/>
      <c r="G101" s="19">
        <f t="shared" si="2"/>
        <v>4396915.8000000017</v>
      </c>
    </row>
    <row r="102" spans="2:7" x14ac:dyDescent="0.25">
      <c r="B102" s="24">
        <v>45225</v>
      </c>
      <c r="C102" s="3" t="s">
        <v>31</v>
      </c>
      <c r="D102" s="1" t="s">
        <v>35</v>
      </c>
      <c r="E102" s="2">
        <v>398.75</v>
      </c>
      <c r="F102" s="9"/>
      <c r="G102" s="19">
        <f t="shared" si="2"/>
        <v>4396517.0500000017</v>
      </c>
    </row>
    <row r="103" spans="2:7" x14ac:dyDescent="0.25">
      <c r="B103" s="24">
        <v>45226</v>
      </c>
      <c r="C103" s="3">
        <v>101182</v>
      </c>
      <c r="D103" s="1" t="s">
        <v>32</v>
      </c>
      <c r="E103" s="2"/>
      <c r="F103" s="9">
        <v>8000</v>
      </c>
      <c r="G103" s="19">
        <f t="shared" si="2"/>
        <v>4404517.0500000017</v>
      </c>
    </row>
    <row r="104" spans="2:7" x14ac:dyDescent="0.25">
      <c r="B104" s="24">
        <v>45226</v>
      </c>
      <c r="C104" s="3" t="s">
        <v>96</v>
      </c>
      <c r="D104" s="1" t="s">
        <v>22</v>
      </c>
      <c r="E104" s="2">
        <v>156075.32999999999</v>
      </c>
      <c r="F104" s="9"/>
      <c r="G104" s="19">
        <f t="shared" si="2"/>
        <v>4248441.7200000016</v>
      </c>
    </row>
    <row r="105" spans="2:7" x14ac:dyDescent="0.25">
      <c r="B105" s="24">
        <v>45226</v>
      </c>
      <c r="C105" s="3" t="s">
        <v>31</v>
      </c>
      <c r="D105" s="1" t="s">
        <v>35</v>
      </c>
      <c r="E105" s="9">
        <v>425</v>
      </c>
      <c r="F105" s="9"/>
      <c r="G105" s="19">
        <f t="shared" si="2"/>
        <v>4248016.7200000016</v>
      </c>
    </row>
    <row r="106" spans="2:7" x14ac:dyDescent="0.25">
      <c r="B106" s="24">
        <v>45229</v>
      </c>
      <c r="C106" s="3">
        <v>20174</v>
      </c>
      <c r="D106" s="1" t="s">
        <v>32</v>
      </c>
      <c r="E106" s="1"/>
      <c r="F106" s="9">
        <v>6600</v>
      </c>
      <c r="G106" s="19">
        <f t="shared" si="2"/>
        <v>4254616.7200000016</v>
      </c>
    </row>
    <row r="107" spans="2:7" ht="15.75" thickBot="1" x14ac:dyDescent="0.3">
      <c r="B107" s="26">
        <v>45229</v>
      </c>
      <c r="C107" s="27" t="s">
        <v>97</v>
      </c>
      <c r="D107" s="1" t="s">
        <v>33</v>
      </c>
      <c r="E107" s="29"/>
      <c r="F107" s="28">
        <v>6000</v>
      </c>
      <c r="G107" s="19">
        <f t="shared" ref="G107:G111" si="3">G106+F107-E107</f>
        <v>4260616.7200000016</v>
      </c>
    </row>
    <row r="108" spans="2:7" x14ac:dyDescent="0.25">
      <c r="B108" s="61"/>
      <c r="C108" s="36"/>
      <c r="D108" s="31"/>
      <c r="E108" s="22"/>
      <c r="F108" s="17"/>
      <c r="G108" s="19">
        <f t="shared" si="3"/>
        <v>4260616.7200000016</v>
      </c>
    </row>
    <row r="109" spans="2:7" x14ac:dyDescent="0.25">
      <c r="B109" s="24">
        <v>45229</v>
      </c>
      <c r="C109" s="3" t="s">
        <v>31</v>
      </c>
      <c r="D109" s="1" t="s">
        <v>35</v>
      </c>
      <c r="E109" s="9">
        <v>350</v>
      </c>
      <c r="F109" s="9"/>
      <c r="G109" s="19">
        <f t="shared" si="3"/>
        <v>4260266.7200000016</v>
      </c>
    </row>
    <row r="110" spans="2:7" x14ac:dyDescent="0.25">
      <c r="B110" s="24">
        <v>45230</v>
      </c>
      <c r="C110" s="3">
        <v>20134</v>
      </c>
      <c r="D110" s="1" t="s">
        <v>32</v>
      </c>
      <c r="E110" s="2"/>
      <c r="F110" s="9">
        <v>22000</v>
      </c>
      <c r="G110" s="19">
        <f t="shared" si="3"/>
        <v>4282266.7200000016</v>
      </c>
    </row>
    <row r="111" spans="2:7" x14ac:dyDescent="0.25">
      <c r="B111" s="67">
        <v>45230</v>
      </c>
      <c r="C111" s="68" t="s">
        <v>98</v>
      </c>
      <c r="D111" s="1" t="s">
        <v>33</v>
      </c>
      <c r="E111" s="69"/>
      <c r="F111" s="70">
        <v>4000</v>
      </c>
      <c r="G111" s="19">
        <f t="shared" si="3"/>
        <v>4286266.7200000016</v>
      </c>
    </row>
    <row r="112" spans="2:7" ht="15.75" thickBot="1" x14ac:dyDescent="0.3">
      <c r="B112" s="76" t="s">
        <v>26</v>
      </c>
      <c r="C112" s="77"/>
      <c r="D112" s="77"/>
      <c r="E112" s="77"/>
      <c r="F112" s="77"/>
      <c r="G112" s="62">
        <f>G111</f>
        <v>4286266.7200000016</v>
      </c>
    </row>
    <row r="113" spans="2:7" x14ac:dyDescent="0.25">
      <c r="B113" s="23"/>
      <c r="C113" s="36"/>
      <c r="D113" s="22"/>
      <c r="E113" s="21"/>
      <c r="F113" s="17"/>
      <c r="G113" s="60"/>
    </row>
    <row r="116" spans="2:7" ht="15.75" thickBot="1" x14ac:dyDescent="0.3">
      <c r="B116" s="78"/>
      <c r="C116" s="78"/>
      <c r="F116" s="78"/>
      <c r="G116" s="78"/>
    </row>
    <row r="117" spans="2:7" x14ac:dyDescent="0.25">
      <c r="B117" s="79" t="s">
        <v>21</v>
      </c>
      <c r="C117" s="79"/>
      <c r="F117" s="79" t="s">
        <v>9</v>
      </c>
      <c r="G117" s="79"/>
    </row>
    <row r="118" spans="2:7" x14ac:dyDescent="0.25">
      <c r="B118" s="80" t="s">
        <v>23</v>
      </c>
      <c r="C118" s="80"/>
      <c r="F118" s="80" t="s">
        <v>10</v>
      </c>
      <c r="G118" s="80"/>
    </row>
    <row r="121" spans="2:7" x14ac:dyDescent="0.25">
      <c r="D121" t="s">
        <v>13</v>
      </c>
    </row>
    <row r="122" spans="2:7" x14ac:dyDescent="0.25">
      <c r="D122" s="79" t="s">
        <v>11</v>
      </c>
      <c r="E122" s="79"/>
    </row>
    <row r="123" spans="2:7" x14ac:dyDescent="0.25">
      <c r="D123" s="80" t="s">
        <v>12</v>
      </c>
      <c r="E123" s="80"/>
    </row>
    <row r="127" spans="2:7" x14ac:dyDescent="0.25">
      <c r="B127" s="73" t="s">
        <v>15</v>
      </c>
      <c r="C127" s="73"/>
      <c r="D127" s="73"/>
      <c r="E127" s="73"/>
      <c r="F127" s="73"/>
      <c r="G127" s="73"/>
    </row>
    <row r="128" spans="2:7" x14ac:dyDescent="0.25">
      <c r="B128" s="73" t="s">
        <v>16</v>
      </c>
      <c r="C128" s="73"/>
      <c r="D128" s="73"/>
      <c r="E128" s="73"/>
      <c r="F128" s="73"/>
      <c r="G128" s="73"/>
    </row>
    <row r="129" spans="2:7" x14ac:dyDescent="0.25">
      <c r="B129" s="73" t="s">
        <v>99</v>
      </c>
      <c r="C129" s="73"/>
      <c r="D129" s="73"/>
      <c r="E129" s="73"/>
      <c r="F129" s="73"/>
      <c r="G129" s="73"/>
    </row>
    <row r="130" spans="2:7" x14ac:dyDescent="0.25">
      <c r="B130" s="54" t="s">
        <v>17</v>
      </c>
      <c r="C130" s="54" t="s">
        <v>1</v>
      </c>
      <c r="D130" s="55" t="s">
        <v>19</v>
      </c>
      <c r="E130" s="54" t="s">
        <v>18</v>
      </c>
      <c r="F130" s="49"/>
      <c r="G130" s="49"/>
    </row>
    <row r="131" spans="2:7" x14ac:dyDescent="0.25">
      <c r="B131" s="3">
        <v>2169</v>
      </c>
      <c r="C131" s="51">
        <v>45195</v>
      </c>
      <c r="D131" s="50" t="s">
        <v>22</v>
      </c>
      <c r="E131" s="52">
        <v>89203</v>
      </c>
      <c r="F131" s="49"/>
      <c r="G131" s="49"/>
    </row>
    <row r="132" spans="2:7" x14ac:dyDescent="0.25">
      <c r="B132" s="74" t="s">
        <v>20</v>
      </c>
      <c r="C132" s="74"/>
      <c r="D132" s="74"/>
      <c r="E132" s="53">
        <f>SUM(E131:E131)</f>
        <v>89203</v>
      </c>
    </row>
    <row r="133" spans="2:7" x14ac:dyDescent="0.25">
      <c r="B133" s="73" t="s">
        <v>100</v>
      </c>
      <c r="C133" s="73"/>
      <c r="D133" s="73"/>
      <c r="E133" s="73"/>
      <c r="F133" s="73"/>
      <c r="G133" s="73"/>
    </row>
    <row r="134" spans="2:7" x14ac:dyDescent="0.25">
      <c r="B134" s="73" t="s">
        <v>101</v>
      </c>
      <c r="C134" s="73"/>
      <c r="D134" s="73"/>
      <c r="E134" s="73"/>
      <c r="F134" s="73"/>
      <c r="G134" s="73"/>
    </row>
    <row r="135" spans="2:7" x14ac:dyDescent="0.25">
      <c r="B135" s="73"/>
      <c r="C135" s="73"/>
      <c r="D135" s="73"/>
      <c r="E135" s="73"/>
      <c r="F135" s="73"/>
      <c r="G135" s="73"/>
    </row>
  </sheetData>
  <mergeCells count="18">
    <mergeCell ref="B128:G128"/>
    <mergeCell ref="A6:G6"/>
    <mergeCell ref="A7:G7"/>
    <mergeCell ref="B112:F112"/>
    <mergeCell ref="B116:C116"/>
    <mergeCell ref="F116:G116"/>
    <mergeCell ref="B117:C117"/>
    <mergeCell ref="F117:G117"/>
    <mergeCell ref="B118:C118"/>
    <mergeCell ref="F118:G118"/>
    <mergeCell ref="D122:E122"/>
    <mergeCell ref="D123:E123"/>
    <mergeCell ref="B127:G127"/>
    <mergeCell ref="B129:G129"/>
    <mergeCell ref="B132:D132"/>
    <mergeCell ref="B133:G133"/>
    <mergeCell ref="B134:G134"/>
    <mergeCell ref="B135:G135"/>
  </mergeCells>
  <pageMargins left="0.7" right="0.7" top="0.75" bottom="0.75" header="0.3" footer="0.3"/>
  <pageSetup scale="73" orientation="portrait" r:id="rId1"/>
  <rowBreaks count="1" manualBreakCount="1">
    <brk id="125" max="16383" man="1"/>
  </rowBreaks>
  <colBreaks count="1" manualBreakCount="1">
    <brk id="1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01068B-652F-4FEC-B165-797E3D2BE1EA}">
  <dimension ref="A6:I131"/>
  <sheetViews>
    <sheetView tabSelected="1" view="pageLayout" topLeftCell="A58" zoomScaleNormal="95" workbookViewId="0">
      <selection activeCell="E26" sqref="E26"/>
    </sheetView>
  </sheetViews>
  <sheetFormatPr baseColWidth="10" defaultRowHeight="15" x14ac:dyDescent="0.25"/>
  <cols>
    <col min="1" max="1" width="4.42578125" customWidth="1"/>
    <col min="2" max="2" width="11.5703125" customWidth="1"/>
    <col min="3" max="3" width="13.28515625" customWidth="1"/>
    <col min="4" max="4" width="45.85546875" customWidth="1"/>
    <col min="5" max="5" width="15.85546875" customWidth="1"/>
    <col min="6" max="6" width="14.42578125" customWidth="1"/>
    <col min="7" max="7" width="19" customWidth="1"/>
    <col min="9" max="9" width="17.5703125" customWidth="1"/>
    <col min="10" max="10" width="13.7109375" customWidth="1"/>
  </cols>
  <sheetData>
    <row r="6" spans="1:9" ht="18.75" x14ac:dyDescent="0.3">
      <c r="A6" s="75" t="s">
        <v>6</v>
      </c>
      <c r="B6" s="75"/>
      <c r="C6" s="75"/>
      <c r="D6" s="75"/>
      <c r="E6" s="75"/>
      <c r="F6" s="75"/>
      <c r="G6" s="75"/>
    </row>
    <row r="7" spans="1:9" ht="18.75" x14ac:dyDescent="0.3">
      <c r="A7" s="75" t="s">
        <v>27</v>
      </c>
      <c r="B7" s="75"/>
      <c r="C7" s="75"/>
      <c r="D7" s="75"/>
      <c r="E7" s="75"/>
      <c r="F7" s="75"/>
      <c r="G7" s="75"/>
    </row>
    <row r="8" spans="1:9" ht="15.75" thickBot="1" x14ac:dyDescent="0.3">
      <c r="G8" s="32" t="s">
        <v>14</v>
      </c>
    </row>
    <row r="9" spans="1:9" ht="15.75" x14ac:dyDescent="0.25">
      <c r="B9" s="11" t="s">
        <v>1</v>
      </c>
      <c r="C9" s="12" t="s">
        <v>2</v>
      </c>
      <c r="D9" s="12" t="s">
        <v>3</v>
      </c>
      <c r="E9" s="12" t="s">
        <v>4</v>
      </c>
      <c r="F9" s="12" t="s">
        <v>5</v>
      </c>
      <c r="G9" s="13" t="s">
        <v>7</v>
      </c>
    </row>
    <row r="10" spans="1:9" s="5" customFormat="1" ht="15.75" x14ac:dyDescent="0.25">
      <c r="B10" s="39"/>
      <c r="C10" s="18"/>
      <c r="D10" s="18" t="s">
        <v>24</v>
      </c>
      <c r="E10" s="18"/>
      <c r="F10" s="18"/>
      <c r="G10" s="38">
        <v>1384231.86</v>
      </c>
      <c r="I10" s="15"/>
    </row>
    <row r="11" spans="1:9" s="5" customFormat="1" ht="15.75" x14ac:dyDescent="0.25">
      <c r="B11" s="40">
        <v>45201</v>
      </c>
      <c r="C11" s="16">
        <v>57299</v>
      </c>
      <c r="D11" s="6" t="s">
        <v>29</v>
      </c>
      <c r="E11" s="48">
        <v>3600</v>
      </c>
      <c r="F11" s="9"/>
      <c r="G11" s="38">
        <f>G10+F11-E11</f>
        <v>1380631.86</v>
      </c>
      <c r="I11" s="15"/>
    </row>
    <row r="12" spans="1:9" s="5" customFormat="1" ht="15.75" x14ac:dyDescent="0.25">
      <c r="B12" s="40">
        <v>45201</v>
      </c>
      <c r="C12" s="46" t="s">
        <v>31</v>
      </c>
      <c r="D12" s="6" t="s">
        <v>30</v>
      </c>
      <c r="E12" s="48">
        <v>292.05</v>
      </c>
      <c r="F12" s="64"/>
      <c r="G12" s="38">
        <f t="shared" ref="G12:G65" si="0">G11+F12-E12</f>
        <v>1380339.81</v>
      </c>
      <c r="I12" s="15"/>
    </row>
    <row r="13" spans="1:9" s="5" customFormat="1" ht="15.75" x14ac:dyDescent="0.25">
      <c r="B13" s="40">
        <v>45202</v>
      </c>
      <c r="C13" s="16" t="s">
        <v>31</v>
      </c>
      <c r="D13" s="6" t="s">
        <v>30</v>
      </c>
      <c r="E13" s="9">
        <v>174.49</v>
      </c>
      <c r="F13" s="1"/>
      <c r="G13" s="38">
        <f t="shared" si="0"/>
        <v>1380165.32</v>
      </c>
      <c r="I13" s="15"/>
    </row>
    <row r="14" spans="1:9" s="5" customFormat="1" ht="15.75" x14ac:dyDescent="0.25">
      <c r="B14" s="40">
        <v>45203</v>
      </c>
      <c r="C14" s="16" t="s">
        <v>31</v>
      </c>
      <c r="D14" s="6" t="s">
        <v>40</v>
      </c>
      <c r="E14" s="9"/>
      <c r="F14" s="9">
        <v>4000</v>
      </c>
      <c r="G14" s="38">
        <f t="shared" si="0"/>
        <v>1384165.32</v>
      </c>
      <c r="I14" s="15"/>
    </row>
    <row r="15" spans="1:9" s="5" customFormat="1" ht="15.75" x14ac:dyDescent="0.25">
      <c r="B15" s="71">
        <v>45204</v>
      </c>
      <c r="C15" s="46" t="s">
        <v>31</v>
      </c>
      <c r="D15" s="6" t="s">
        <v>40</v>
      </c>
      <c r="E15" s="48"/>
      <c r="F15" s="9">
        <v>4000</v>
      </c>
      <c r="G15" s="38">
        <f t="shared" si="0"/>
        <v>1388165.32</v>
      </c>
      <c r="I15" s="15"/>
    </row>
    <row r="16" spans="1:9" x14ac:dyDescent="0.25">
      <c r="B16" s="37">
        <v>45205</v>
      </c>
      <c r="C16" s="7" t="s">
        <v>31</v>
      </c>
      <c r="D16" s="6" t="s">
        <v>40</v>
      </c>
      <c r="E16" s="9"/>
      <c r="F16" s="9">
        <v>4000</v>
      </c>
      <c r="G16" s="38">
        <f t="shared" si="0"/>
        <v>1392165.32</v>
      </c>
      <c r="I16" s="17"/>
    </row>
    <row r="17" spans="2:9" x14ac:dyDescent="0.25">
      <c r="B17" s="65">
        <v>45205</v>
      </c>
      <c r="C17" s="66">
        <v>57300</v>
      </c>
      <c r="D17" s="6" t="s">
        <v>43</v>
      </c>
      <c r="E17" s="9">
        <v>2700</v>
      </c>
      <c r="F17" s="1"/>
      <c r="G17" s="38">
        <f t="shared" si="0"/>
        <v>1389465.32</v>
      </c>
    </row>
    <row r="18" spans="2:9" x14ac:dyDescent="0.25">
      <c r="B18" s="37">
        <v>45205</v>
      </c>
      <c r="C18" s="7">
        <v>57301</v>
      </c>
      <c r="D18" s="6" t="s">
        <v>44</v>
      </c>
      <c r="E18" s="9">
        <v>102600</v>
      </c>
      <c r="F18" s="9"/>
      <c r="G18" s="38">
        <f t="shared" si="0"/>
        <v>1286865.32</v>
      </c>
    </row>
    <row r="19" spans="2:9" x14ac:dyDescent="0.25">
      <c r="B19" s="37">
        <v>45205</v>
      </c>
      <c r="C19" s="16" t="s">
        <v>31</v>
      </c>
      <c r="D19" s="6" t="s">
        <v>30</v>
      </c>
      <c r="E19" s="9">
        <v>225</v>
      </c>
      <c r="F19" s="1"/>
      <c r="G19" s="38">
        <f t="shared" si="0"/>
        <v>1286640.32</v>
      </c>
    </row>
    <row r="20" spans="2:9" x14ac:dyDescent="0.25">
      <c r="B20" s="37">
        <v>45208</v>
      </c>
      <c r="C20" s="16" t="s">
        <v>31</v>
      </c>
      <c r="D20" s="6" t="s">
        <v>40</v>
      </c>
      <c r="E20" s="9"/>
      <c r="F20" s="9">
        <v>4000</v>
      </c>
      <c r="G20" s="38">
        <f t="shared" si="0"/>
        <v>1290640.32</v>
      </c>
    </row>
    <row r="21" spans="2:9" x14ac:dyDescent="0.25">
      <c r="B21" s="37">
        <v>45208</v>
      </c>
      <c r="C21" s="16">
        <v>57278</v>
      </c>
      <c r="D21" s="6" t="s">
        <v>49</v>
      </c>
      <c r="E21" s="9"/>
      <c r="F21" s="9">
        <v>154000</v>
      </c>
      <c r="G21" s="38">
        <f t="shared" si="0"/>
        <v>1444640.32</v>
      </c>
      <c r="I21" s="42"/>
    </row>
    <row r="22" spans="2:9" x14ac:dyDescent="0.25">
      <c r="B22" s="37">
        <v>45209</v>
      </c>
      <c r="C22" s="7" t="s">
        <v>31</v>
      </c>
      <c r="D22" s="6" t="s">
        <v>40</v>
      </c>
      <c r="E22" s="1"/>
      <c r="F22" s="9">
        <v>4000</v>
      </c>
      <c r="G22" s="38">
        <f t="shared" si="0"/>
        <v>1448640.32</v>
      </c>
      <c r="I22" s="42">
        <f>G22-2630319.41</f>
        <v>-1181679.0900000001</v>
      </c>
    </row>
    <row r="23" spans="2:9" x14ac:dyDescent="0.25">
      <c r="B23" s="37">
        <v>45209</v>
      </c>
      <c r="C23" s="7">
        <v>57302</v>
      </c>
      <c r="D23" s="6" t="s">
        <v>51</v>
      </c>
      <c r="E23" s="9">
        <v>146300</v>
      </c>
      <c r="F23" s="9"/>
      <c r="G23" s="38">
        <f t="shared" si="0"/>
        <v>1302340.32</v>
      </c>
    </row>
    <row r="24" spans="2:9" x14ac:dyDescent="0.25">
      <c r="B24" s="37">
        <v>45209</v>
      </c>
      <c r="C24" s="7" t="s">
        <v>31</v>
      </c>
      <c r="D24" s="6" t="s">
        <v>30</v>
      </c>
      <c r="E24" s="9">
        <v>151.65</v>
      </c>
      <c r="F24" s="9"/>
      <c r="G24" s="38">
        <f t="shared" si="0"/>
        <v>1302188.6700000002</v>
      </c>
    </row>
    <row r="25" spans="2:9" x14ac:dyDescent="0.25">
      <c r="B25" s="37">
        <v>45210</v>
      </c>
      <c r="C25" s="7" t="s">
        <v>31</v>
      </c>
      <c r="D25" s="6" t="s">
        <v>40</v>
      </c>
      <c r="E25" s="9"/>
      <c r="F25" s="9">
        <v>4000</v>
      </c>
      <c r="G25" s="38">
        <f t="shared" si="0"/>
        <v>1306188.6700000002</v>
      </c>
    </row>
    <row r="26" spans="2:9" x14ac:dyDescent="0.25">
      <c r="B26" s="65">
        <v>45212</v>
      </c>
      <c r="C26" s="66" t="s">
        <v>31</v>
      </c>
      <c r="D26" s="72" t="s">
        <v>30</v>
      </c>
      <c r="E26" s="48">
        <v>200</v>
      </c>
      <c r="F26" s="1"/>
      <c r="G26" s="38">
        <f t="shared" si="0"/>
        <v>1305988.6700000002</v>
      </c>
    </row>
    <row r="27" spans="2:9" x14ac:dyDescent="0.25">
      <c r="B27" s="37">
        <v>45215</v>
      </c>
      <c r="C27" s="3" t="s">
        <v>31</v>
      </c>
      <c r="D27" s="6" t="s">
        <v>30</v>
      </c>
      <c r="E27" s="9">
        <v>154.19999999999999</v>
      </c>
      <c r="F27" s="9"/>
      <c r="G27" s="38">
        <f t="shared" si="0"/>
        <v>1305834.4700000002</v>
      </c>
    </row>
    <row r="28" spans="2:9" x14ac:dyDescent="0.25">
      <c r="B28" s="37">
        <v>45216</v>
      </c>
      <c r="C28" s="3" t="s">
        <v>31</v>
      </c>
      <c r="D28" s="6" t="s">
        <v>30</v>
      </c>
      <c r="E28" s="9">
        <v>219.45</v>
      </c>
      <c r="F28" s="1"/>
      <c r="G28" s="38">
        <f t="shared" si="0"/>
        <v>1305615.0200000003</v>
      </c>
    </row>
    <row r="29" spans="2:9" x14ac:dyDescent="0.25">
      <c r="B29" s="37">
        <v>45216</v>
      </c>
      <c r="C29" s="3">
        <v>57280</v>
      </c>
      <c r="D29" s="6" t="s">
        <v>49</v>
      </c>
      <c r="E29" s="9"/>
      <c r="F29" s="9">
        <v>70000</v>
      </c>
      <c r="G29" s="38">
        <f t="shared" si="0"/>
        <v>1375615.0200000003</v>
      </c>
    </row>
    <row r="30" spans="2:9" x14ac:dyDescent="0.25">
      <c r="B30" s="37">
        <v>45216</v>
      </c>
      <c r="C30" s="3">
        <v>57281</v>
      </c>
      <c r="D30" s="6" t="s">
        <v>49</v>
      </c>
      <c r="E30" s="9"/>
      <c r="F30" s="9">
        <v>28000</v>
      </c>
      <c r="G30" s="38">
        <f t="shared" si="0"/>
        <v>1403615.0200000003</v>
      </c>
    </row>
    <row r="31" spans="2:9" x14ac:dyDescent="0.25">
      <c r="B31" s="37">
        <v>45217</v>
      </c>
      <c r="C31" s="3" t="s">
        <v>31</v>
      </c>
      <c r="D31" s="6" t="s">
        <v>59</v>
      </c>
      <c r="E31" s="9"/>
      <c r="F31" s="9">
        <v>4000</v>
      </c>
      <c r="G31" s="38">
        <f t="shared" si="0"/>
        <v>1407615.0200000003</v>
      </c>
    </row>
    <row r="32" spans="2:9" x14ac:dyDescent="0.25">
      <c r="B32" s="37">
        <v>45217</v>
      </c>
      <c r="C32" s="3">
        <v>57303</v>
      </c>
      <c r="D32" s="6" t="s">
        <v>60</v>
      </c>
      <c r="E32" s="9">
        <v>720</v>
      </c>
      <c r="F32" s="1"/>
      <c r="G32" s="38">
        <f t="shared" si="0"/>
        <v>1406895.0200000003</v>
      </c>
    </row>
    <row r="33" spans="2:7" x14ac:dyDescent="0.25">
      <c r="B33" s="37">
        <v>45217</v>
      </c>
      <c r="C33" s="7">
        <v>57304</v>
      </c>
      <c r="D33" s="6" t="s">
        <v>60</v>
      </c>
      <c r="E33" s="9">
        <v>400</v>
      </c>
      <c r="F33" s="1"/>
      <c r="G33" s="38">
        <f t="shared" si="0"/>
        <v>1406495.0200000003</v>
      </c>
    </row>
    <row r="34" spans="2:7" x14ac:dyDescent="0.25">
      <c r="B34" s="37">
        <v>45217</v>
      </c>
      <c r="C34" s="7">
        <v>57305</v>
      </c>
      <c r="D34" s="6" t="s">
        <v>29</v>
      </c>
      <c r="E34" s="9">
        <v>7200</v>
      </c>
      <c r="F34" s="9"/>
      <c r="G34" s="38">
        <f t="shared" si="0"/>
        <v>1399295.0200000003</v>
      </c>
    </row>
    <row r="35" spans="2:7" x14ac:dyDescent="0.25">
      <c r="B35" s="37">
        <v>45217</v>
      </c>
      <c r="C35" s="7">
        <v>57306</v>
      </c>
      <c r="D35" s="8" t="s">
        <v>61</v>
      </c>
      <c r="E35" s="9"/>
      <c r="F35" s="1"/>
      <c r="G35" s="38">
        <f t="shared" si="0"/>
        <v>1399295.0200000003</v>
      </c>
    </row>
    <row r="36" spans="2:7" x14ac:dyDescent="0.25">
      <c r="B36" s="37">
        <v>45217</v>
      </c>
      <c r="C36" s="7">
        <v>57307</v>
      </c>
      <c r="D36" s="8" t="s">
        <v>62</v>
      </c>
      <c r="E36" s="9">
        <v>111340.56</v>
      </c>
      <c r="F36" s="1"/>
      <c r="G36" s="38">
        <f t="shared" si="0"/>
        <v>1287954.4600000002</v>
      </c>
    </row>
    <row r="37" spans="2:7" x14ac:dyDescent="0.25">
      <c r="B37" s="37">
        <v>45217</v>
      </c>
      <c r="C37" s="7">
        <v>57308</v>
      </c>
      <c r="D37" s="6" t="s">
        <v>61</v>
      </c>
      <c r="E37" s="9"/>
      <c r="F37" s="1"/>
      <c r="G37" s="38">
        <f t="shared" si="0"/>
        <v>1287954.4600000002</v>
      </c>
    </row>
    <row r="38" spans="2:7" x14ac:dyDescent="0.25">
      <c r="B38" s="37">
        <v>45217</v>
      </c>
      <c r="C38" s="7">
        <v>57309</v>
      </c>
      <c r="D38" s="6" t="s">
        <v>63</v>
      </c>
      <c r="E38" s="9">
        <v>6916.67</v>
      </c>
      <c r="F38" s="9"/>
      <c r="G38" s="38">
        <f t="shared" si="0"/>
        <v>1281037.7900000003</v>
      </c>
    </row>
    <row r="39" spans="2:7" x14ac:dyDescent="0.25">
      <c r="B39" s="37">
        <v>45218</v>
      </c>
      <c r="C39" s="7" t="s">
        <v>31</v>
      </c>
      <c r="D39" s="6" t="s">
        <v>40</v>
      </c>
      <c r="E39" s="9"/>
      <c r="F39" s="9">
        <v>4000</v>
      </c>
      <c r="G39" s="38">
        <f t="shared" si="0"/>
        <v>1285037.7900000003</v>
      </c>
    </row>
    <row r="40" spans="2:7" x14ac:dyDescent="0.25">
      <c r="B40" s="37">
        <v>45218</v>
      </c>
      <c r="C40" s="7" t="s">
        <v>31</v>
      </c>
      <c r="D40" s="6" t="s">
        <v>30</v>
      </c>
      <c r="E40" s="9">
        <v>89.55</v>
      </c>
      <c r="F40" s="1"/>
      <c r="G40" s="38">
        <f t="shared" si="0"/>
        <v>1284948.2400000002</v>
      </c>
    </row>
    <row r="41" spans="2:7" x14ac:dyDescent="0.25">
      <c r="B41" s="37">
        <v>45219</v>
      </c>
      <c r="C41" s="7" t="s">
        <v>31</v>
      </c>
      <c r="D41" s="6" t="s">
        <v>40</v>
      </c>
      <c r="E41" s="9"/>
      <c r="F41" s="9">
        <v>4000</v>
      </c>
      <c r="G41" s="38">
        <f t="shared" si="0"/>
        <v>1288948.2400000002</v>
      </c>
    </row>
    <row r="42" spans="2:7" x14ac:dyDescent="0.25">
      <c r="B42" s="37">
        <v>45219</v>
      </c>
      <c r="C42" s="7">
        <v>57310</v>
      </c>
      <c r="D42" s="6" t="s">
        <v>66</v>
      </c>
      <c r="E42" s="9">
        <v>150000</v>
      </c>
      <c r="F42" s="1"/>
      <c r="G42" s="38">
        <f t="shared" si="0"/>
        <v>1138948.2400000002</v>
      </c>
    </row>
    <row r="43" spans="2:7" x14ac:dyDescent="0.25">
      <c r="B43" s="37">
        <v>45219</v>
      </c>
      <c r="C43" s="7">
        <v>57311</v>
      </c>
      <c r="D43" s="6" t="s">
        <v>67</v>
      </c>
      <c r="E43" s="9">
        <v>80000</v>
      </c>
      <c r="F43" s="9"/>
      <c r="G43" s="38">
        <f t="shared" si="0"/>
        <v>1058948.2400000002</v>
      </c>
    </row>
    <row r="44" spans="2:7" x14ac:dyDescent="0.25">
      <c r="B44" s="37">
        <v>45219</v>
      </c>
      <c r="C44" s="7">
        <v>57312</v>
      </c>
      <c r="D44" s="6" t="s">
        <v>68</v>
      </c>
      <c r="E44" s="9">
        <v>66690</v>
      </c>
      <c r="F44" s="9"/>
      <c r="G44" s="38">
        <f t="shared" si="0"/>
        <v>992258.24000000022</v>
      </c>
    </row>
    <row r="45" spans="2:7" x14ac:dyDescent="0.25">
      <c r="B45" s="37">
        <v>45219</v>
      </c>
      <c r="C45" s="7">
        <v>57313</v>
      </c>
      <c r="D45" s="6" t="s">
        <v>69</v>
      </c>
      <c r="E45" s="9">
        <v>56100</v>
      </c>
      <c r="F45" s="9"/>
      <c r="G45" s="38">
        <f t="shared" si="0"/>
        <v>936158.24000000022</v>
      </c>
    </row>
    <row r="46" spans="2:7" x14ac:dyDescent="0.25">
      <c r="B46" s="37">
        <v>45219</v>
      </c>
      <c r="C46" s="7">
        <v>57314</v>
      </c>
      <c r="D46" s="6" t="s">
        <v>70</v>
      </c>
      <c r="E46" s="9">
        <v>56100</v>
      </c>
      <c r="F46" s="9"/>
      <c r="G46" s="38">
        <f t="shared" si="0"/>
        <v>880058.24000000022</v>
      </c>
    </row>
    <row r="47" spans="2:7" x14ac:dyDescent="0.25">
      <c r="B47" s="37">
        <v>45219</v>
      </c>
      <c r="C47" s="7">
        <v>57315</v>
      </c>
      <c r="D47" s="6" t="s">
        <v>71</v>
      </c>
      <c r="E47" s="9">
        <v>56100</v>
      </c>
      <c r="F47" s="9"/>
      <c r="G47" s="38">
        <f t="shared" si="0"/>
        <v>823958.24000000022</v>
      </c>
    </row>
    <row r="48" spans="2:7" x14ac:dyDescent="0.25">
      <c r="B48" s="57">
        <v>45219</v>
      </c>
      <c r="C48" s="7">
        <v>57316</v>
      </c>
      <c r="D48" s="6" t="s">
        <v>72</v>
      </c>
      <c r="E48" s="9">
        <v>56100</v>
      </c>
      <c r="F48" s="9"/>
      <c r="G48" s="38">
        <f t="shared" si="0"/>
        <v>767858.24000000022</v>
      </c>
    </row>
    <row r="49" spans="2:7" x14ac:dyDescent="0.25">
      <c r="B49" s="57">
        <v>45219</v>
      </c>
      <c r="C49" s="7">
        <v>57317</v>
      </c>
      <c r="D49" s="6" t="s">
        <v>73</v>
      </c>
      <c r="E49" s="9">
        <v>56100</v>
      </c>
      <c r="F49" s="1"/>
      <c r="G49" s="38">
        <f t="shared" si="0"/>
        <v>711758.24000000022</v>
      </c>
    </row>
    <row r="50" spans="2:7" x14ac:dyDescent="0.25">
      <c r="B50" s="57">
        <v>45219</v>
      </c>
      <c r="C50" s="7">
        <v>57318</v>
      </c>
      <c r="D50" s="6" t="s">
        <v>74</v>
      </c>
      <c r="E50" s="9">
        <v>56100</v>
      </c>
      <c r="F50" s="1"/>
      <c r="G50" s="38">
        <f t="shared" si="0"/>
        <v>655658.24000000022</v>
      </c>
    </row>
    <row r="51" spans="2:7" x14ac:dyDescent="0.25">
      <c r="B51" s="57">
        <v>45219</v>
      </c>
      <c r="C51" s="7">
        <v>57319</v>
      </c>
      <c r="D51" s="6" t="s">
        <v>75</v>
      </c>
      <c r="E51" s="9">
        <v>56100</v>
      </c>
      <c r="F51" s="9"/>
      <c r="G51" s="38">
        <f t="shared" si="0"/>
        <v>599558.24000000022</v>
      </c>
    </row>
    <row r="52" spans="2:7" x14ac:dyDescent="0.25">
      <c r="B52" s="57">
        <v>45219</v>
      </c>
      <c r="C52" s="7">
        <v>57320</v>
      </c>
      <c r="D52" s="6" t="s">
        <v>76</v>
      </c>
      <c r="E52" s="9">
        <v>56100</v>
      </c>
      <c r="F52" s="9"/>
      <c r="G52" s="38">
        <f t="shared" si="0"/>
        <v>543458.24000000022</v>
      </c>
    </row>
    <row r="53" spans="2:7" x14ac:dyDescent="0.25">
      <c r="B53" s="57">
        <v>45219</v>
      </c>
      <c r="C53" s="7">
        <v>57321</v>
      </c>
      <c r="D53" s="6" t="s">
        <v>77</v>
      </c>
      <c r="E53" s="9">
        <v>48000</v>
      </c>
      <c r="F53" s="1"/>
      <c r="G53" s="38">
        <f t="shared" si="0"/>
        <v>495458.24000000022</v>
      </c>
    </row>
    <row r="54" spans="2:7" x14ac:dyDescent="0.25">
      <c r="B54" s="57">
        <v>45219</v>
      </c>
      <c r="C54" s="7">
        <v>57322</v>
      </c>
      <c r="D54" s="6" t="s">
        <v>61</v>
      </c>
      <c r="E54" s="9"/>
      <c r="F54" s="1"/>
      <c r="G54" s="38">
        <f t="shared" si="0"/>
        <v>495458.24000000022</v>
      </c>
    </row>
    <row r="55" spans="2:7" x14ac:dyDescent="0.25">
      <c r="B55" s="57">
        <v>45219</v>
      </c>
      <c r="C55" s="7">
        <v>57323</v>
      </c>
      <c r="D55" s="6" t="s">
        <v>78</v>
      </c>
      <c r="E55" s="9">
        <v>48000</v>
      </c>
      <c r="F55" s="1"/>
      <c r="G55" s="38">
        <f t="shared" si="0"/>
        <v>447458.24000000022</v>
      </c>
    </row>
    <row r="56" spans="2:7" x14ac:dyDescent="0.25">
      <c r="B56" s="57">
        <v>45219</v>
      </c>
      <c r="C56" s="7">
        <v>57324</v>
      </c>
      <c r="D56" s="6" t="s">
        <v>79</v>
      </c>
      <c r="E56" s="9">
        <v>45000</v>
      </c>
      <c r="F56" s="1"/>
      <c r="G56" s="38">
        <f t="shared" si="0"/>
        <v>402458.24000000022</v>
      </c>
    </row>
    <row r="57" spans="2:7" x14ac:dyDescent="0.25">
      <c r="B57" s="57">
        <v>45219</v>
      </c>
      <c r="C57" s="7">
        <v>57325</v>
      </c>
      <c r="D57" s="6" t="s">
        <v>80</v>
      </c>
      <c r="E57" s="9">
        <v>34500</v>
      </c>
      <c r="F57" s="1"/>
      <c r="G57" s="38">
        <f t="shared" si="0"/>
        <v>367958.24000000022</v>
      </c>
    </row>
    <row r="58" spans="2:7" x14ac:dyDescent="0.25">
      <c r="B58" s="57">
        <v>45222</v>
      </c>
      <c r="C58" s="7" t="s">
        <v>31</v>
      </c>
      <c r="D58" s="6" t="s">
        <v>30</v>
      </c>
      <c r="E58" s="9">
        <v>1.68</v>
      </c>
      <c r="F58" s="1"/>
      <c r="G58" s="38">
        <f t="shared" si="0"/>
        <v>367956.56000000023</v>
      </c>
    </row>
    <row r="59" spans="2:7" x14ac:dyDescent="0.25">
      <c r="B59" s="57">
        <v>45223</v>
      </c>
      <c r="C59" s="7" t="s">
        <v>31</v>
      </c>
      <c r="D59" s="6" t="s">
        <v>30</v>
      </c>
      <c r="E59" s="9">
        <v>82.8</v>
      </c>
      <c r="F59" s="1"/>
      <c r="G59" s="38">
        <f t="shared" si="0"/>
        <v>367873.76000000024</v>
      </c>
    </row>
    <row r="60" spans="2:7" x14ac:dyDescent="0.25">
      <c r="B60" s="57">
        <v>45224</v>
      </c>
      <c r="C60" s="7">
        <v>57326</v>
      </c>
      <c r="D60" s="6" t="s">
        <v>90</v>
      </c>
      <c r="E60" s="9">
        <v>48000</v>
      </c>
      <c r="F60" s="1"/>
      <c r="G60" s="38">
        <f t="shared" si="0"/>
        <v>319873.76000000024</v>
      </c>
    </row>
    <row r="61" spans="2:7" x14ac:dyDescent="0.25">
      <c r="B61" s="57">
        <v>45225</v>
      </c>
      <c r="C61" s="7" t="s">
        <v>31</v>
      </c>
      <c r="D61" s="6" t="s">
        <v>40</v>
      </c>
      <c r="E61" s="9"/>
      <c r="F61" s="9">
        <v>4000</v>
      </c>
      <c r="G61" s="38">
        <f t="shared" si="0"/>
        <v>323873.76000000024</v>
      </c>
    </row>
    <row r="62" spans="2:7" x14ac:dyDescent="0.25">
      <c r="B62" s="57">
        <v>45225</v>
      </c>
      <c r="C62" s="7" t="s">
        <v>31</v>
      </c>
      <c r="D62" s="6" t="s">
        <v>30</v>
      </c>
      <c r="E62" s="9">
        <v>167.01</v>
      </c>
      <c r="F62" s="1"/>
      <c r="G62" s="38">
        <f t="shared" si="0"/>
        <v>323706.75000000023</v>
      </c>
    </row>
    <row r="63" spans="2:7" x14ac:dyDescent="0.25">
      <c r="B63" s="57" t="s">
        <v>95</v>
      </c>
      <c r="C63" s="7" t="s">
        <v>31</v>
      </c>
      <c r="D63" s="6" t="s">
        <v>30</v>
      </c>
      <c r="E63" s="9">
        <v>488.39</v>
      </c>
      <c r="F63" s="1"/>
      <c r="G63" s="38">
        <f t="shared" si="0"/>
        <v>323218.36000000022</v>
      </c>
    </row>
    <row r="64" spans="2:7" x14ac:dyDescent="0.25">
      <c r="B64" s="57">
        <v>45230</v>
      </c>
      <c r="C64" s="7" t="s">
        <v>31</v>
      </c>
      <c r="D64" s="6" t="s">
        <v>40</v>
      </c>
      <c r="E64" s="9"/>
      <c r="F64" s="9">
        <v>4000</v>
      </c>
      <c r="G64" s="38">
        <f t="shared" si="0"/>
        <v>327218.36000000022</v>
      </c>
    </row>
    <row r="65" spans="2:7" x14ac:dyDescent="0.25">
      <c r="B65" s="57">
        <v>45230</v>
      </c>
      <c r="C65" s="7" t="s">
        <v>31</v>
      </c>
      <c r="D65" s="6" t="s">
        <v>30</v>
      </c>
      <c r="E65" s="9">
        <v>415.3</v>
      </c>
      <c r="F65" s="1"/>
      <c r="G65" s="38">
        <f t="shared" si="0"/>
        <v>326803.06000000023</v>
      </c>
    </row>
    <row r="66" spans="2:7" s="58" customFormat="1" ht="15.75" thickBot="1" x14ac:dyDescent="0.3">
      <c r="B66" s="81" t="s">
        <v>28</v>
      </c>
      <c r="C66" s="82"/>
      <c r="D66" s="82"/>
      <c r="E66" s="82"/>
      <c r="F66" s="83"/>
      <c r="G66" s="59">
        <f>G65</f>
        <v>326803.06000000023</v>
      </c>
    </row>
    <row r="67" spans="2:7" s="5" customFormat="1" x14ac:dyDescent="0.25">
      <c r="B67" s="44"/>
      <c r="C67" s="44"/>
      <c r="D67" s="44"/>
      <c r="E67" s="44"/>
      <c r="F67" s="44"/>
      <c r="G67" s="45"/>
    </row>
    <row r="68" spans="2:7" s="5" customFormat="1" x14ac:dyDescent="0.25">
      <c r="B68" s="44"/>
      <c r="C68" s="44"/>
      <c r="D68" s="44"/>
      <c r="E68" s="44"/>
      <c r="F68" s="44"/>
      <c r="G68" s="45"/>
    </row>
    <row r="69" spans="2:7" s="5" customFormat="1" x14ac:dyDescent="0.25">
      <c r="B69" s="44"/>
      <c r="C69" s="44"/>
      <c r="D69" s="44"/>
      <c r="E69" s="44"/>
      <c r="F69" s="44"/>
      <c r="G69" s="45"/>
    </row>
    <row r="70" spans="2:7" ht="15.75" thickBot="1" x14ac:dyDescent="0.3">
      <c r="B70" s="78"/>
      <c r="C70" s="78"/>
      <c r="F70" s="78"/>
      <c r="G70" s="78"/>
    </row>
    <row r="71" spans="2:7" x14ac:dyDescent="0.25">
      <c r="B71" s="79" t="s">
        <v>21</v>
      </c>
      <c r="C71" s="79"/>
      <c r="F71" s="79" t="s">
        <v>9</v>
      </c>
      <c r="G71" s="79"/>
    </row>
    <row r="72" spans="2:7" x14ac:dyDescent="0.25">
      <c r="B72" s="80" t="s">
        <v>23</v>
      </c>
      <c r="C72" s="80"/>
      <c r="F72" s="80" t="s">
        <v>10</v>
      </c>
      <c r="G72" s="80"/>
    </row>
    <row r="75" spans="2:7" x14ac:dyDescent="0.25">
      <c r="D75" t="s">
        <v>13</v>
      </c>
    </row>
    <row r="76" spans="2:7" x14ac:dyDescent="0.25">
      <c r="D76" s="79" t="s">
        <v>11</v>
      </c>
      <c r="E76" s="79"/>
    </row>
    <row r="77" spans="2:7" x14ac:dyDescent="0.25">
      <c r="D77" s="80" t="s">
        <v>12</v>
      </c>
      <c r="E77" s="80"/>
    </row>
    <row r="131" spans="4:4" x14ac:dyDescent="0.25">
      <c r="D131" s="43"/>
    </row>
  </sheetData>
  <sortState ref="B10:G48">
    <sortCondition ref="C16:C48"/>
  </sortState>
  <mergeCells count="11">
    <mergeCell ref="D76:E76"/>
    <mergeCell ref="D77:E77"/>
    <mergeCell ref="B72:C72"/>
    <mergeCell ref="B66:F66"/>
    <mergeCell ref="A6:G6"/>
    <mergeCell ref="A7:G7"/>
    <mergeCell ref="B70:C70"/>
    <mergeCell ref="F70:G70"/>
    <mergeCell ref="B71:C71"/>
    <mergeCell ref="F71:G71"/>
    <mergeCell ref="F72:G72"/>
  </mergeCells>
  <pageMargins left="0.25" right="0.25" top="0.75" bottom="0.75" header="0.3" footer="0.3"/>
  <pageSetup scale="74" orientation="portrait" r:id="rId1"/>
  <colBreaks count="1" manualBreakCount="1">
    <brk id="8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colectora</vt:lpstr>
      <vt:lpstr>ESPECIAL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Vilma Guenen</dc:creator>
  <cp:lastModifiedBy>Angela Placido</cp:lastModifiedBy>
  <cp:lastPrinted>2023-11-07T15:49:12Z</cp:lastPrinted>
  <dcterms:created xsi:type="dcterms:W3CDTF">2023-03-31T14:42:22Z</dcterms:created>
  <dcterms:modified xsi:type="dcterms:W3CDTF">2023-11-16T17:33:42Z</dcterms:modified>
</cp:coreProperties>
</file>