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696C767-57E8-46A2-8C7D-28966EDCC887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15" i="1"/>
  <c r="M9" i="1"/>
  <c r="M82" i="1" l="1"/>
  <c r="L9" i="1"/>
  <c r="L15" i="1"/>
  <c r="L25" i="1"/>
  <c r="L51" i="1"/>
  <c r="P33" i="1"/>
  <c r="L82" i="1" l="1"/>
  <c r="K25" i="1"/>
  <c r="K15" i="1"/>
  <c r="K9" i="1"/>
  <c r="K82" i="1" l="1"/>
  <c r="J25" i="1"/>
  <c r="J15" i="1"/>
  <c r="P10" i="1"/>
  <c r="J51" i="1"/>
  <c r="J35" i="1"/>
  <c r="J9" i="1"/>
  <c r="J82" i="1" l="1"/>
  <c r="C73" i="1"/>
  <c r="D73" i="1"/>
  <c r="E73" i="1"/>
  <c r="F73" i="1"/>
  <c r="G73" i="1"/>
  <c r="I73" i="1"/>
  <c r="I51" i="1"/>
  <c r="I35" i="1"/>
  <c r="I25" i="1"/>
  <c r="I15" i="1"/>
  <c r="I9" i="1"/>
  <c r="I82" i="1" l="1"/>
  <c r="H35" i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D9" i="1" l="1"/>
  <c r="P9" i="1" s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<sst xmlns="http://schemas.openxmlformats.org/spreadsheetml/2006/main" count="109" uniqueCount="109">
  <si>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</si>
  <si>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</si>
  <si>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</si>
  <si>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</si>
  <si>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</si>
  <si>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</si>
  <si>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</si>
  <si>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</si>
  <si>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</si>
  <si>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</si>
  <si>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</si>
  <si>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</si>
  <si>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</si>
  <si>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</si>
  <si>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</si>
  <si>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</si>
  <si>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</si>
  <si>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</si>
  <si>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</si>
  <si>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</si>
  <si>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</si>
  <si>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</si>
  <si>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</si>
  <si>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</si>
  <si>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</si>
  <si>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</si>
  <si>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</si>
  <si>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</si>
  <si>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</si>
  <si>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</si>
  <si>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</si>
  <si>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</si>
  <si>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</si>
  <si>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</si>
  <si>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</si>
  <si>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</si>
  <si>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</si>
  <si>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</si>
  <si>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</si>
  <si>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</si>
  <si>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</si>
  <si>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</si>
  <si>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</si>
  <si>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</si>
  <si>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</si>
  <si>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</si>
  <si>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</si>
  <si>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</si>
  <si>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</si>
  <si>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</si>
  <si>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</si>
  <si>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</si>
  <si>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</si>
  <si>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</si>
  <si>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</si>
  <si>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</si>
  <si>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</si>
  <si>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</si>
  <si>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</si>
  <si>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</si>
  <si>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</si>
  <si>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</si>
  <si>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</si>
  <si>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</si>
  <si>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</si>
  <si>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</si>
  <si>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</si>
  <si>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</si>
  <si>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</si>
  <si>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</si>
  <si>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</si>
  <si>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</si>
  <si>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</si>
  <si>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</si>
  <si>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</si>
  <si>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</si>
  <si>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</si>
  <si>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</si>
  <si>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</si>
  <si>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</si>
  <si>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</si>
  <si>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</si>
  <si>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</si>
  <si>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</si>
  <si>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</si>
  <si>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</si>
  <si>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</si>
  <si>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</si>
  <si>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</si>
  <si>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</si>
  <si>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</si>
  <si>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</si>
  <si>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</si>
  <si>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</si>
  <si>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</si>
  <si>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</si>
  <si>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</si>
  <si>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</si>
  <si>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</si>
  <si>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</si>
  <si>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</si>
  <si>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</si>
  <si>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</si>
  <si>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</si>
  <si>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</si>
  <si>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</si>
  <si>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</si>
  <si>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</si>
  <si>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Octubre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</si>
</sst>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164" fontId="1" fillId="0" borderId="0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</xdr:row>
      <xdr:rowOff>95249</xdr:rowOff>
    </xdr:from>
    <xdr:to>
      <xdr:col>10</xdr:col>
      <xdr:colOff>647700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5668625" y="457199"/>
          <a:ext cx="12192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9</xdr:col>
      <xdr:colOff>514351</xdr:colOff>
      <xdr:row>0</xdr:row>
      <xdr:rowOff>333375</xdr:rowOff>
    </xdr:from>
    <xdr:to>
      <xdr:col>10</xdr:col>
      <xdr:colOff>742950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9101" y="333375"/>
          <a:ext cx="1323974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="80" zoomScaleNormal="80" workbookViewId="0">
      <selection activeCell="C14" sqref="C14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0" width="16.42578125" customWidth="1"/>
    <col min="11" max="11" width="15.42578125" customWidth="1"/>
    <col min="12" max="12" width="18.42578125" customWidth="1"/>
    <col min="13" max="13" width="19.140625" customWidth="1"/>
    <col min="14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38"/>
      <c r="B1" s="39"/>
    </row>
    <row r="2" spans="1:16" ht="2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2" t="s">
        <v>108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.75" x14ac:dyDescent="0.25">
      <c r="A4" s="44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x14ac:dyDescent="0.25">
      <c r="A6" s="53" t="s">
        <v>2</v>
      </c>
      <c r="B6" s="48" t="s">
        <v>3</v>
      </c>
      <c r="C6" s="48" t="s">
        <v>90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x14ac:dyDescent="0.25">
      <c r="A7" s="53"/>
      <c r="B7" s="49"/>
      <c r="C7" s="49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 t="shared" ref="G9:L9" si="0">+G10+G11+G12+G13+G14</f>
        <v>31903181.59</v>
      </c>
      <c r="H9" s="21">
        <f t="shared" si="0"/>
        <v>54058219.609999999</v>
      </c>
      <c r="I9" s="21">
        <f t="shared" si="0"/>
        <v>31633222.359999999</v>
      </c>
      <c r="J9" s="21">
        <f t="shared" si="0"/>
        <v>33753996.100000001</v>
      </c>
      <c r="K9" s="21">
        <f t="shared" si="0"/>
        <v>32314784.509999998</v>
      </c>
      <c r="L9" s="21">
        <f t="shared" si="0"/>
        <v>43120460.529999994</v>
      </c>
      <c r="M9" s="21">
        <f>+M10+M11+M12+M13+M14</f>
        <v>31936931.5</v>
      </c>
      <c r="P9" s="20">
        <f>+D9+E9+F9+G9+H9+J9+I9+K9+L9+M9+N9+O9</f>
        <v>356767318.89999998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1">
        <v>26727717.59</v>
      </c>
      <c r="H10" s="22">
        <v>27251230.48</v>
      </c>
      <c r="I10" s="31">
        <v>26468587.25</v>
      </c>
      <c r="J10" s="22">
        <v>28558772.09</v>
      </c>
      <c r="K10" s="31">
        <v>26795518.84</v>
      </c>
      <c r="L10" s="22">
        <v>27303039.379999999</v>
      </c>
      <c r="M10" s="31">
        <v>26645867.690000001</v>
      </c>
      <c r="P10" s="20">
        <f>+D10+E10+F10+G10+H10+J10+I10+K10+L10+M10+N10+O10</f>
        <v>272045333.79000002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1">
        <v>1202000</v>
      </c>
      <c r="H11" s="22">
        <v>22523995.07</v>
      </c>
      <c r="I11" s="31">
        <v>1259507.71</v>
      </c>
      <c r="J11" s="37">
        <v>1230102.22</v>
      </c>
      <c r="K11" s="31">
        <v>1188075.2</v>
      </c>
      <c r="L11" s="37">
        <v>1212000</v>
      </c>
      <c r="M11" s="31">
        <v>1222000</v>
      </c>
      <c r="P11" s="20">
        <f t="shared" ref="P11:P71" si="1">+D11+E11+F11+G11+H11+J11+I11+K11+L11+M11+N11+O11</f>
        <v>33635825.82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1">
        <v>0</v>
      </c>
      <c r="H12" s="22">
        <v>358602</v>
      </c>
      <c r="I12" s="22">
        <v>0</v>
      </c>
      <c r="J12" s="23">
        <v>0</v>
      </c>
      <c r="K12" s="23">
        <v>358425</v>
      </c>
      <c r="L12" s="23">
        <v>119239</v>
      </c>
      <c r="M12" s="23">
        <v>119180</v>
      </c>
      <c r="P12" s="20">
        <f t="shared" si="1"/>
        <v>955446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1">
        <v>0</v>
      </c>
      <c r="H13" s="22">
        <v>0</v>
      </c>
      <c r="I13" s="22">
        <v>0</v>
      </c>
      <c r="J13" s="23">
        <v>0</v>
      </c>
      <c r="K13" s="23">
        <v>0</v>
      </c>
      <c r="L13" s="23">
        <v>10517706.1</v>
      </c>
      <c r="M13" s="23">
        <v>0</v>
      </c>
      <c r="P13" s="20">
        <f t="shared" si="1"/>
        <v>10517706.1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1">
        <v>3973464</v>
      </c>
      <c r="H14" s="22">
        <v>3924392.06</v>
      </c>
      <c r="I14" s="22">
        <v>3905127.4</v>
      </c>
      <c r="J14" s="5">
        <v>3965121.79</v>
      </c>
      <c r="K14" s="5">
        <v>3972765.47</v>
      </c>
      <c r="L14" s="23">
        <v>3968476.05</v>
      </c>
      <c r="M14" s="23">
        <v>3949883.81</v>
      </c>
      <c r="P14" s="20">
        <f t="shared" si="1"/>
        <v>39613007.189999998</v>
      </c>
    </row>
    <row r="15" spans="1:16" x14ac:dyDescent="0.25">
      <c r="A15" s="3" t="s">
        <v>11</v>
      </c>
      <c r="B15" s="7">
        <f t="shared" ref="B15:I15" si="2">+B16+B17+B18+B19+B20+B21+B22+B23+B24</f>
        <v>91146273</v>
      </c>
      <c r="C15" s="7">
        <f t="shared" si="2"/>
        <v>0</v>
      </c>
      <c r="D15" s="21">
        <f t="shared" si="2"/>
        <v>8971054.8900000006</v>
      </c>
      <c r="E15" s="21">
        <f t="shared" si="2"/>
        <v>7288944.8099999996</v>
      </c>
      <c r="F15" s="21">
        <f t="shared" si="2"/>
        <v>13869558.599999998</v>
      </c>
      <c r="G15" s="32">
        <f t="shared" si="2"/>
        <v>13405444.699999999</v>
      </c>
      <c r="H15" s="32">
        <f t="shared" si="2"/>
        <v>7537299.1800000006</v>
      </c>
      <c r="I15" s="32">
        <f t="shared" si="2"/>
        <v>8390833.25</v>
      </c>
      <c r="J15" s="32">
        <f>+J16+J17+J18+J19+J20+J21+J22+J23+J24</f>
        <v>5552765.25</v>
      </c>
      <c r="K15" s="32">
        <f>+K16+K17+K18+K19+K20+K21+K22+K23+K24</f>
        <v>14306656.43</v>
      </c>
      <c r="L15" s="32">
        <f>+L16+L17+L18+L19+L20+L21+L22+L23+L24</f>
        <v>8631102.5299999993</v>
      </c>
      <c r="M15" s="32">
        <f>+M16+M17+M18+M19+M20+M21+M22+M23+M24</f>
        <v>11227303.120000001</v>
      </c>
      <c r="P15" s="20">
        <f>+D15+E15+F15+G15+H15+J15+I15+K15+L15+M15+N15+O15</f>
        <v>99180962.760000005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1">
        <v>1273402.82</v>
      </c>
      <c r="H16" s="22">
        <v>1254500.02</v>
      </c>
      <c r="I16" s="22">
        <v>1353024.04</v>
      </c>
      <c r="J16" s="5">
        <v>1972327.73</v>
      </c>
      <c r="K16" s="5">
        <v>2037638.63</v>
      </c>
      <c r="L16" s="23">
        <v>91591.34</v>
      </c>
      <c r="M16" s="23">
        <v>1319265.6100000001</v>
      </c>
      <c r="P16" s="20">
        <f t="shared" si="1"/>
        <v>11715879.27</v>
      </c>
    </row>
    <row r="17" spans="1:16" x14ac:dyDescent="0.25">
      <c r="A17" s="4" t="s">
        <v>13</v>
      </c>
      <c r="B17" s="5">
        <v>2345000</v>
      </c>
      <c r="C17" s="5">
        <v>0</v>
      </c>
      <c r="D17" s="24">
        <v>0</v>
      </c>
      <c r="E17" s="24">
        <v>0</v>
      </c>
      <c r="F17" s="24">
        <v>623362.32999999996</v>
      </c>
      <c r="G17" s="33">
        <v>0</v>
      </c>
      <c r="H17" s="24">
        <v>0</v>
      </c>
      <c r="I17" s="24">
        <v>0</v>
      </c>
      <c r="J17" s="24">
        <v>295445.09999999998</v>
      </c>
      <c r="K17" s="5">
        <v>0</v>
      </c>
      <c r="L17" s="23">
        <v>0</v>
      </c>
      <c r="M17" s="23">
        <v>0</v>
      </c>
      <c r="P17" s="20">
        <f t="shared" si="1"/>
        <v>918807.42999999993</v>
      </c>
    </row>
    <row r="18" spans="1:16" x14ac:dyDescent="0.25">
      <c r="A18" s="4" t="s">
        <v>14</v>
      </c>
      <c r="B18" s="5">
        <v>1207000</v>
      </c>
      <c r="C18" s="5">
        <v>0</v>
      </c>
      <c r="D18" s="24">
        <v>0</v>
      </c>
      <c r="E18" s="22">
        <v>0</v>
      </c>
      <c r="F18" s="22">
        <v>0</v>
      </c>
      <c r="G18" s="31">
        <v>26350</v>
      </c>
      <c r="H18" s="22">
        <v>7150</v>
      </c>
      <c r="I18" s="22">
        <v>10950</v>
      </c>
      <c r="J18" s="22">
        <v>6300</v>
      </c>
      <c r="K18" s="5">
        <v>0</v>
      </c>
      <c r="L18" s="23">
        <v>9300</v>
      </c>
      <c r="M18" s="23">
        <v>0</v>
      </c>
      <c r="P18" s="20">
        <f t="shared" si="1"/>
        <v>60050</v>
      </c>
    </row>
    <row r="19" spans="1:16" x14ac:dyDescent="0.25">
      <c r="A19" s="4" t="s">
        <v>15</v>
      </c>
      <c r="B19" s="5">
        <v>2085000</v>
      </c>
      <c r="C19" s="5">
        <v>0</v>
      </c>
      <c r="D19" s="24">
        <v>287275.65999999997</v>
      </c>
      <c r="E19" s="22">
        <v>0</v>
      </c>
      <c r="F19" s="22">
        <v>0</v>
      </c>
      <c r="G19" s="31">
        <v>0</v>
      </c>
      <c r="H19" s="22">
        <v>0</v>
      </c>
      <c r="I19" s="22">
        <v>0</v>
      </c>
      <c r="J19" s="22">
        <v>0</v>
      </c>
      <c r="K19" s="5">
        <v>0</v>
      </c>
      <c r="L19" s="23">
        <v>0</v>
      </c>
      <c r="M19" s="23">
        <v>0</v>
      </c>
      <c r="P19" s="20">
        <f t="shared" si="1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1">
        <v>210060.71</v>
      </c>
      <c r="H20" s="22">
        <v>191947.71</v>
      </c>
      <c r="I20" s="22">
        <v>121560.71</v>
      </c>
      <c r="J20" s="22">
        <v>121560.71</v>
      </c>
      <c r="K20" s="5">
        <v>88500</v>
      </c>
      <c r="L20" s="23">
        <v>474519.42</v>
      </c>
      <c r="M20" s="23">
        <v>33060.71</v>
      </c>
      <c r="P20" s="20">
        <f t="shared" si="1"/>
        <v>2124127.3899999997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1">
        <v>6939769.3200000003</v>
      </c>
      <c r="H21" s="22">
        <v>5469357.6699999999</v>
      </c>
      <c r="I21" s="22">
        <v>5493493.6500000004</v>
      </c>
      <c r="J21" s="22">
        <v>0</v>
      </c>
      <c r="K21" s="5">
        <v>10915190.82</v>
      </c>
      <c r="L21" s="23">
        <v>5429650.7599999998</v>
      </c>
      <c r="M21" s="23">
        <v>7511856.7400000002</v>
      </c>
      <c r="P21" s="20">
        <f t="shared" si="1"/>
        <v>59452490.960000001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1">
        <v>4808866.6500000004</v>
      </c>
      <c r="H22" s="22">
        <v>141375.70000000001</v>
      </c>
      <c r="I22" s="22">
        <v>955659.65</v>
      </c>
      <c r="J22" s="22">
        <v>1661171.32</v>
      </c>
      <c r="K22" s="5">
        <v>47633.33</v>
      </c>
      <c r="L22" s="23">
        <v>488589.6</v>
      </c>
      <c r="M22" s="23">
        <v>230848.66</v>
      </c>
      <c r="P22" s="20">
        <f t="shared" si="1"/>
        <v>11418979.35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1">
        <v>146995.20000000001</v>
      </c>
      <c r="H23" s="22">
        <v>472968.08</v>
      </c>
      <c r="I23" s="22">
        <v>456145.2</v>
      </c>
      <c r="J23" s="22">
        <v>766058.6</v>
      </c>
      <c r="K23" s="5">
        <v>219537.05</v>
      </c>
      <c r="L23" s="23">
        <v>95580</v>
      </c>
      <c r="M23" s="23">
        <v>1279662.3999999999</v>
      </c>
      <c r="P23" s="20">
        <f t="shared" si="1"/>
        <v>4026486.73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1">
        <v>0</v>
      </c>
      <c r="H24" s="22">
        <v>0</v>
      </c>
      <c r="I24" s="22">
        <v>0</v>
      </c>
      <c r="J24" s="22">
        <v>729901.79</v>
      </c>
      <c r="K24" s="5">
        <v>998156.6</v>
      </c>
      <c r="L24" s="23">
        <v>2041871.41</v>
      </c>
      <c r="M24" s="23">
        <v>852609</v>
      </c>
      <c r="P24" s="20">
        <f t="shared" si="1"/>
        <v>9176865.9699999988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3">+C26+C27+C28+C29+C30+C31+C32+C33+C34</f>
        <v>0</v>
      </c>
      <c r="D25" s="7">
        <f t="shared" si="3"/>
        <v>0</v>
      </c>
      <c r="E25" s="7">
        <f t="shared" ref="E25:K25" si="4">+E26+E27+E28+E29+E30+E31+E32+E33+E34</f>
        <v>4978235.26</v>
      </c>
      <c r="F25" s="7">
        <f t="shared" si="4"/>
        <v>913765.92999999993</v>
      </c>
      <c r="G25" s="34">
        <f t="shared" si="4"/>
        <v>3269100.6</v>
      </c>
      <c r="H25" s="34">
        <f t="shared" si="4"/>
        <v>5412789.3799999999</v>
      </c>
      <c r="I25" s="34">
        <f t="shared" si="4"/>
        <v>321099.81</v>
      </c>
      <c r="J25" s="34">
        <f t="shared" si="4"/>
        <v>8896103</v>
      </c>
      <c r="K25" s="34">
        <f t="shared" si="4"/>
        <v>785782.87</v>
      </c>
      <c r="L25" s="34">
        <f>+L26+L27+L28+L29+L30+L31+L32+L33+L34</f>
        <v>177604.2</v>
      </c>
      <c r="M25" s="34">
        <f>+M26+M27+M28+M29+M30+M31+M32+M33+M34</f>
        <v>1007958.3999999999</v>
      </c>
      <c r="P25" s="20">
        <f t="shared" si="1"/>
        <v>25762439.449999996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1">
        <v>84810</v>
      </c>
      <c r="H26" s="22">
        <v>295072.57</v>
      </c>
      <c r="I26" s="25">
        <v>48420</v>
      </c>
      <c r="J26" s="22">
        <v>822104.62</v>
      </c>
      <c r="K26" s="5">
        <v>105733.2</v>
      </c>
      <c r="L26" s="23">
        <v>62120</v>
      </c>
      <c r="M26" s="23">
        <v>126694.6</v>
      </c>
      <c r="P26" s="20">
        <f t="shared" si="1"/>
        <v>2118682.3299999996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1">
        <v>0</v>
      </c>
      <c r="H27" s="22">
        <v>0</v>
      </c>
      <c r="I27" s="22">
        <v>0</v>
      </c>
      <c r="J27" s="22">
        <v>0</v>
      </c>
      <c r="K27" s="5">
        <v>181165.4</v>
      </c>
      <c r="L27" s="23">
        <v>0</v>
      </c>
      <c r="M27" s="23">
        <v>0</v>
      </c>
      <c r="P27" s="20">
        <f t="shared" si="1"/>
        <v>181165.4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1">
        <v>224341.6</v>
      </c>
      <c r="H28" s="22">
        <v>685259.1</v>
      </c>
      <c r="I28" s="22">
        <v>75649.8</v>
      </c>
      <c r="J28" s="22">
        <v>0</v>
      </c>
      <c r="K28" s="5">
        <v>0</v>
      </c>
      <c r="L28" s="23">
        <v>0</v>
      </c>
      <c r="M28" s="23">
        <v>429815</v>
      </c>
      <c r="P28" s="20">
        <f t="shared" si="1"/>
        <v>1592165.5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1">
        <v>0</v>
      </c>
      <c r="H29" s="22">
        <v>165715</v>
      </c>
      <c r="I29" s="22">
        <v>0</v>
      </c>
      <c r="J29" s="22">
        <v>0</v>
      </c>
      <c r="K29" s="5">
        <v>0</v>
      </c>
      <c r="L29" s="23">
        <v>100285</v>
      </c>
      <c r="M29" s="23">
        <v>0</v>
      </c>
      <c r="P29" s="20">
        <f t="shared" si="1"/>
        <v>266000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1">
        <v>0</v>
      </c>
      <c r="H30" s="22">
        <v>0</v>
      </c>
      <c r="I30" s="22">
        <v>0</v>
      </c>
      <c r="J30" s="5">
        <v>809880.86</v>
      </c>
      <c r="K30" s="5">
        <v>395154.27</v>
      </c>
      <c r="L30" s="23">
        <v>0</v>
      </c>
      <c r="M30" s="23">
        <v>0</v>
      </c>
      <c r="P30" s="20">
        <f t="shared" si="1"/>
        <v>1367181.1600000001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1">
        <v>87733</v>
      </c>
      <c r="H31" s="22">
        <v>0</v>
      </c>
      <c r="I31" s="22">
        <v>0</v>
      </c>
      <c r="J31" s="22">
        <v>0</v>
      </c>
      <c r="K31" s="5">
        <v>0</v>
      </c>
      <c r="L31" s="23">
        <v>0</v>
      </c>
      <c r="M31" s="23">
        <v>0</v>
      </c>
      <c r="P31" s="20">
        <f t="shared" si="1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1">
        <v>2689368</v>
      </c>
      <c r="H32" s="22">
        <v>2426268</v>
      </c>
      <c r="I32" s="22">
        <v>11080</v>
      </c>
      <c r="J32" s="5">
        <v>5027370</v>
      </c>
      <c r="K32" s="5">
        <v>103730</v>
      </c>
      <c r="L32" s="23">
        <v>12199.2</v>
      </c>
      <c r="M32" s="23">
        <v>442598.8</v>
      </c>
      <c r="P32" s="20">
        <f t="shared" si="1"/>
        <v>15163152.719999999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440739.23</v>
      </c>
      <c r="F33" s="22">
        <v>87749.87</v>
      </c>
      <c r="G33" s="31">
        <v>182848</v>
      </c>
      <c r="H33" s="22">
        <v>1840474.71</v>
      </c>
      <c r="I33" s="22">
        <v>185950.01</v>
      </c>
      <c r="J33" s="22">
        <v>2236747.52</v>
      </c>
      <c r="K33" s="5">
        <v>0</v>
      </c>
      <c r="L33" s="23">
        <v>3000</v>
      </c>
      <c r="M33" s="23">
        <v>8850</v>
      </c>
      <c r="P33" s="20">
        <f>+D33+E33+F33+G33+H33+J33+I33+K33+L33+M33+N33+O33</f>
        <v>4986359.34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0</v>
      </c>
      <c r="F34" s="22">
        <v>0</v>
      </c>
      <c r="G34" s="31">
        <v>0</v>
      </c>
      <c r="H34" s="22">
        <v>0</v>
      </c>
      <c r="I34" s="22">
        <v>0</v>
      </c>
      <c r="J34" s="22">
        <v>0</v>
      </c>
      <c r="K34" s="5">
        <v>0</v>
      </c>
      <c r="L34" s="23">
        <v>0</v>
      </c>
      <c r="M34" s="23">
        <v>0</v>
      </c>
      <c r="P34" s="20">
        <f t="shared" si="1"/>
        <v>0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J35" si="5">+D36+D37+D38+D39+D40+D41+D42</f>
        <v>0</v>
      </c>
      <c r="E35" s="7">
        <f t="shared" si="5"/>
        <v>0</v>
      </c>
      <c r="F35" s="7">
        <f t="shared" si="5"/>
        <v>0</v>
      </c>
      <c r="G35" s="7">
        <f t="shared" si="5"/>
        <v>0</v>
      </c>
      <c r="H35" s="7">
        <f t="shared" si="5"/>
        <v>1277185.1100000001</v>
      </c>
      <c r="I35" s="7">
        <f t="shared" si="5"/>
        <v>109460</v>
      </c>
      <c r="J35" s="7">
        <f t="shared" si="5"/>
        <v>0</v>
      </c>
      <c r="K35" s="5">
        <v>0</v>
      </c>
      <c r="L35" s="23">
        <v>0</v>
      </c>
      <c r="M35" s="23">
        <v>0</v>
      </c>
      <c r="P35" s="20">
        <f t="shared" si="1"/>
        <v>1386645.11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1">
        <v>0</v>
      </c>
      <c r="H36" s="22">
        <v>0</v>
      </c>
      <c r="I36" s="22">
        <v>0</v>
      </c>
      <c r="J36" s="22">
        <v>0</v>
      </c>
      <c r="K36" s="5">
        <v>0</v>
      </c>
      <c r="L36" s="23">
        <v>0</v>
      </c>
      <c r="M36" s="23">
        <v>0</v>
      </c>
      <c r="P36" s="20">
        <f t="shared" si="1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1">
        <v>0</v>
      </c>
      <c r="H37" s="22">
        <v>0</v>
      </c>
      <c r="I37" s="22">
        <v>0</v>
      </c>
      <c r="J37" s="22">
        <v>0</v>
      </c>
      <c r="K37" s="5">
        <v>0</v>
      </c>
      <c r="L37" s="23">
        <v>0</v>
      </c>
      <c r="M37" s="23">
        <v>0</v>
      </c>
      <c r="P37" s="20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1">
        <v>0</v>
      </c>
      <c r="H38" s="22">
        <v>0</v>
      </c>
      <c r="I38" s="22">
        <v>0</v>
      </c>
      <c r="J38" s="22">
        <v>0</v>
      </c>
      <c r="K38" s="5">
        <v>0</v>
      </c>
      <c r="L38" s="23">
        <v>0</v>
      </c>
      <c r="M38" s="23">
        <v>0</v>
      </c>
      <c r="P38" s="20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1">
        <v>0</v>
      </c>
      <c r="H39" s="22">
        <v>0</v>
      </c>
      <c r="I39" s="22">
        <v>0</v>
      </c>
      <c r="J39" s="22">
        <v>0</v>
      </c>
      <c r="K39" s="5">
        <v>0</v>
      </c>
      <c r="L39" s="23">
        <v>0</v>
      </c>
      <c r="M39" s="23">
        <v>0</v>
      </c>
      <c r="P39" s="20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1">
        <v>0</v>
      </c>
      <c r="H40" s="22">
        <v>0</v>
      </c>
      <c r="I40" s="22">
        <v>0</v>
      </c>
      <c r="J40" s="22">
        <v>0</v>
      </c>
      <c r="K40" s="5">
        <v>0</v>
      </c>
      <c r="L40" s="23">
        <v>0</v>
      </c>
      <c r="M40" s="23">
        <v>0</v>
      </c>
      <c r="P40" s="20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1">
        <v>0</v>
      </c>
      <c r="H41" s="22">
        <v>0</v>
      </c>
      <c r="I41" s="22">
        <v>0</v>
      </c>
      <c r="J41" s="22">
        <v>0</v>
      </c>
      <c r="K41" s="5">
        <v>0</v>
      </c>
      <c r="L41" s="23">
        <v>0</v>
      </c>
      <c r="M41" s="23">
        <v>0</v>
      </c>
      <c r="P41" s="20">
        <f t="shared" si="1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1">
        <v>0</v>
      </c>
      <c r="H42" s="22">
        <v>1277185.1100000001</v>
      </c>
      <c r="I42" s="22">
        <v>109460</v>
      </c>
      <c r="J42" s="22">
        <v>0</v>
      </c>
      <c r="K42" s="5">
        <v>0</v>
      </c>
      <c r="L42" s="23">
        <v>0</v>
      </c>
      <c r="M42" s="23">
        <v>0</v>
      </c>
      <c r="P42" s="20">
        <f t="shared" si="1"/>
        <v>1386645.11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2">
        <v>0</v>
      </c>
      <c r="H43" s="21">
        <v>0</v>
      </c>
      <c r="I43" s="21">
        <v>0</v>
      </c>
      <c r="J43" s="21">
        <v>0</v>
      </c>
      <c r="K43" s="5">
        <v>0</v>
      </c>
      <c r="L43" s="23">
        <v>0</v>
      </c>
      <c r="M43" s="23">
        <v>0</v>
      </c>
      <c r="P43" s="20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1">
        <v>0</v>
      </c>
      <c r="H44" s="22">
        <v>0</v>
      </c>
      <c r="I44" s="22">
        <v>0</v>
      </c>
      <c r="J44" s="22">
        <v>0</v>
      </c>
      <c r="K44" s="5">
        <v>0</v>
      </c>
      <c r="L44" s="23">
        <v>0</v>
      </c>
      <c r="M44" s="23">
        <v>0</v>
      </c>
      <c r="P44" s="20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1">
        <v>0</v>
      </c>
      <c r="H45" s="22">
        <v>0</v>
      </c>
      <c r="I45" s="22">
        <v>0</v>
      </c>
      <c r="J45" s="22">
        <v>0</v>
      </c>
      <c r="K45" s="5">
        <v>0</v>
      </c>
      <c r="L45" s="23">
        <v>0</v>
      </c>
      <c r="M45" s="23">
        <v>0</v>
      </c>
      <c r="P45" s="20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1">
        <v>0</v>
      </c>
      <c r="H46" s="22">
        <v>0</v>
      </c>
      <c r="I46" s="22">
        <v>0</v>
      </c>
      <c r="J46" s="22">
        <v>0</v>
      </c>
      <c r="K46" s="5">
        <v>0</v>
      </c>
      <c r="L46" s="23">
        <v>0</v>
      </c>
      <c r="M46" s="23">
        <v>0</v>
      </c>
      <c r="P46" s="20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1">
        <v>0</v>
      </c>
      <c r="H47" s="22">
        <v>0</v>
      </c>
      <c r="I47" s="22">
        <v>0</v>
      </c>
      <c r="J47" s="22">
        <v>0</v>
      </c>
      <c r="K47" s="5">
        <v>0</v>
      </c>
      <c r="L47" s="23">
        <v>0</v>
      </c>
      <c r="M47" s="23">
        <v>0</v>
      </c>
      <c r="P47" s="20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1">
        <v>0</v>
      </c>
      <c r="H48" s="22">
        <v>0</v>
      </c>
      <c r="I48" s="22">
        <v>0</v>
      </c>
      <c r="J48" s="22">
        <v>0</v>
      </c>
      <c r="K48" s="5">
        <v>0</v>
      </c>
      <c r="L48" s="23">
        <v>0</v>
      </c>
      <c r="M48" s="23">
        <v>0</v>
      </c>
      <c r="P48" s="20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1">
        <v>0</v>
      </c>
      <c r="H49" s="22">
        <v>0</v>
      </c>
      <c r="I49" s="22">
        <v>0</v>
      </c>
      <c r="J49" s="22">
        <v>0</v>
      </c>
      <c r="K49" s="5">
        <v>0</v>
      </c>
      <c r="L49" s="23">
        <v>0</v>
      </c>
      <c r="M49" s="23">
        <v>0</v>
      </c>
      <c r="P49" s="20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1">
        <v>0</v>
      </c>
      <c r="H50" s="22">
        <v>0</v>
      </c>
      <c r="I50" s="22">
        <v>0</v>
      </c>
      <c r="J50" s="22">
        <v>0</v>
      </c>
      <c r="K50" s="5">
        <v>0</v>
      </c>
      <c r="L50" s="23">
        <v>0</v>
      </c>
      <c r="M50" s="23">
        <v>0</v>
      </c>
      <c r="P50" s="20">
        <f t="shared" si="1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J51" si="6">+D52+D53+D54+D55+D56+D57+D58+D59+D60</f>
        <v>0</v>
      </c>
      <c r="E51" s="7">
        <f t="shared" si="6"/>
        <v>0</v>
      </c>
      <c r="F51" s="7">
        <f t="shared" si="6"/>
        <v>0</v>
      </c>
      <c r="G51" s="7">
        <f t="shared" si="6"/>
        <v>165790</v>
      </c>
      <c r="H51" s="34">
        <f t="shared" si="6"/>
        <v>2651388.3499999996</v>
      </c>
      <c r="I51" s="34">
        <f t="shared" si="6"/>
        <v>1299148.3899999999</v>
      </c>
      <c r="J51" s="34">
        <f t="shared" si="6"/>
        <v>357700.04</v>
      </c>
      <c r="K51" s="5">
        <v>0</v>
      </c>
      <c r="L51" s="34">
        <f>+L52+L53+L54+L55+L56+L57+L58+L59+L60</f>
        <v>1324071.51</v>
      </c>
      <c r="M51" s="23">
        <v>0</v>
      </c>
      <c r="P51" s="20">
        <f t="shared" si="1"/>
        <v>5798098.2899999991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1">
        <v>0</v>
      </c>
      <c r="H52" s="31">
        <v>499203.74</v>
      </c>
      <c r="I52" s="22">
        <v>0</v>
      </c>
      <c r="J52" s="22">
        <v>0</v>
      </c>
      <c r="K52" s="5">
        <v>0</v>
      </c>
      <c r="L52" s="5">
        <v>199216.45</v>
      </c>
      <c r="M52" s="23">
        <v>0</v>
      </c>
      <c r="P52" s="20">
        <f t="shared" si="1"/>
        <v>698420.19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1">
        <v>0</v>
      </c>
      <c r="H53" s="31">
        <v>0</v>
      </c>
      <c r="I53" s="22">
        <v>1299148.3899999999</v>
      </c>
      <c r="J53" s="22">
        <v>0</v>
      </c>
      <c r="K53" s="5">
        <v>0</v>
      </c>
      <c r="L53" s="5">
        <v>0</v>
      </c>
      <c r="M53" s="23">
        <v>0</v>
      </c>
      <c r="P53" s="20">
        <f t="shared" si="1"/>
        <v>1299148.3899999999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1">
        <v>0</v>
      </c>
      <c r="H54" s="31">
        <v>0</v>
      </c>
      <c r="I54" s="22">
        <v>0</v>
      </c>
      <c r="J54" s="22">
        <v>0</v>
      </c>
      <c r="K54" s="5">
        <v>0</v>
      </c>
      <c r="L54" s="5">
        <v>0</v>
      </c>
      <c r="M54" s="23">
        <v>0</v>
      </c>
      <c r="P54" s="20">
        <f t="shared" si="1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1">
        <v>0</v>
      </c>
      <c r="H55" s="31">
        <v>0</v>
      </c>
      <c r="I55" s="22">
        <v>0</v>
      </c>
      <c r="J55" s="22">
        <v>0</v>
      </c>
      <c r="K55" s="5">
        <v>0</v>
      </c>
      <c r="L55" s="5">
        <v>0</v>
      </c>
      <c r="M55" s="23">
        <v>0</v>
      </c>
      <c r="P55" s="20">
        <f t="shared" si="1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1">
        <v>165790</v>
      </c>
      <c r="H56" s="31">
        <v>0</v>
      </c>
      <c r="I56" s="22">
        <v>0</v>
      </c>
      <c r="J56" s="22">
        <v>0</v>
      </c>
      <c r="K56" s="5">
        <v>0</v>
      </c>
      <c r="L56" s="5">
        <v>1124855.06</v>
      </c>
      <c r="M56" s="23">
        <v>0</v>
      </c>
      <c r="P56" s="20">
        <f t="shared" si="1"/>
        <v>1290645.06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1">
        <v>0</v>
      </c>
      <c r="H57" s="31">
        <v>2152184.61</v>
      </c>
      <c r="I57" s="22">
        <v>0</v>
      </c>
      <c r="J57" s="5">
        <v>357700.04</v>
      </c>
      <c r="K57" s="5">
        <v>0</v>
      </c>
      <c r="L57" s="5">
        <v>0</v>
      </c>
      <c r="M57" s="23">
        <v>0</v>
      </c>
      <c r="P57" s="20">
        <f t="shared" si="1"/>
        <v>2509884.65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1">
        <v>0</v>
      </c>
      <c r="H58" s="31">
        <v>0</v>
      </c>
      <c r="I58" s="22">
        <v>0</v>
      </c>
      <c r="J58" s="22">
        <v>0</v>
      </c>
      <c r="K58" s="5">
        <v>0</v>
      </c>
      <c r="L58" s="5">
        <v>0</v>
      </c>
      <c r="M58" s="23">
        <v>0</v>
      </c>
      <c r="P58" s="20">
        <f t="shared" si="1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1">
        <v>0</v>
      </c>
      <c r="H59" s="31">
        <v>0</v>
      </c>
      <c r="I59" s="22">
        <v>0</v>
      </c>
      <c r="J59" s="22">
        <v>0</v>
      </c>
      <c r="K59" s="5">
        <v>0</v>
      </c>
      <c r="L59" s="5">
        <v>0</v>
      </c>
      <c r="M59" s="23">
        <v>0</v>
      </c>
      <c r="P59" s="20">
        <f t="shared" si="1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1">
        <v>0</v>
      </c>
      <c r="H60" s="31">
        <v>0</v>
      </c>
      <c r="I60" s="22">
        <v>0</v>
      </c>
      <c r="J60" s="22">
        <v>0</v>
      </c>
      <c r="K60" s="5">
        <v>0</v>
      </c>
      <c r="L60" s="5">
        <v>0</v>
      </c>
      <c r="M60" s="23">
        <v>0</v>
      </c>
      <c r="P60" s="20">
        <f t="shared" si="1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H61" si="7">+C62+C63+C64+C65</f>
        <v>0</v>
      </c>
      <c r="D61" s="7">
        <f t="shared" si="7"/>
        <v>0</v>
      </c>
      <c r="E61" s="7">
        <f t="shared" si="7"/>
        <v>0</v>
      </c>
      <c r="F61" s="7">
        <f t="shared" si="7"/>
        <v>0</v>
      </c>
      <c r="G61" s="7">
        <f t="shared" si="7"/>
        <v>0</v>
      </c>
      <c r="H61" s="34">
        <f t="shared" si="7"/>
        <v>0</v>
      </c>
      <c r="I61" s="26">
        <v>0</v>
      </c>
      <c r="J61" s="26">
        <v>0</v>
      </c>
      <c r="K61" s="5">
        <v>0</v>
      </c>
      <c r="L61" s="5">
        <v>0</v>
      </c>
      <c r="M61" s="23">
        <v>0</v>
      </c>
      <c r="P61" s="20">
        <f t="shared" si="1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1">
        <v>0</v>
      </c>
      <c r="H62" s="31">
        <v>0</v>
      </c>
      <c r="I62" s="22">
        <v>0</v>
      </c>
      <c r="J62" s="22">
        <v>0</v>
      </c>
      <c r="K62" s="5">
        <v>0</v>
      </c>
      <c r="L62" s="5">
        <v>0</v>
      </c>
      <c r="M62" s="23">
        <v>0</v>
      </c>
      <c r="P62" s="20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1">
        <v>0</v>
      </c>
      <c r="H63" s="31">
        <v>0</v>
      </c>
      <c r="I63" s="22">
        <v>0</v>
      </c>
      <c r="J63" s="22">
        <v>0</v>
      </c>
      <c r="K63" s="5">
        <v>0</v>
      </c>
      <c r="L63" s="5">
        <v>0</v>
      </c>
      <c r="M63" s="23">
        <v>0</v>
      </c>
      <c r="P63" s="20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1">
        <v>0</v>
      </c>
      <c r="H64" s="31">
        <v>0</v>
      </c>
      <c r="I64" s="22">
        <v>0</v>
      </c>
      <c r="J64" s="22">
        <v>0</v>
      </c>
      <c r="K64" s="5">
        <v>0</v>
      </c>
      <c r="L64" s="5">
        <v>0</v>
      </c>
      <c r="M64" s="23">
        <v>0</v>
      </c>
      <c r="P64" s="20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1">
        <v>0</v>
      </c>
      <c r="H65" s="31">
        <v>0</v>
      </c>
      <c r="I65" s="22">
        <v>0</v>
      </c>
      <c r="J65" s="22">
        <v>0</v>
      </c>
      <c r="K65" s="5">
        <v>0</v>
      </c>
      <c r="L65" s="5">
        <v>0</v>
      </c>
      <c r="M65" s="23">
        <v>0</v>
      </c>
      <c r="P65" s="20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4">
        <v>0</v>
      </c>
      <c r="I66" s="26">
        <v>0</v>
      </c>
      <c r="J66" s="26">
        <v>0</v>
      </c>
      <c r="K66" s="5">
        <v>0</v>
      </c>
      <c r="L66" s="5">
        <v>0</v>
      </c>
      <c r="M66" s="23">
        <v>0</v>
      </c>
      <c r="P66" s="20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1">
        <v>0</v>
      </c>
      <c r="H67" s="31">
        <v>0</v>
      </c>
      <c r="I67" s="22">
        <v>0</v>
      </c>
      <c r="J67" s="22">
        <v>0</v>
      </c>
      <c r="K67" s="5">
        <v>0</v>
      </c>
      <c r="L67" s="5">
        <v>0</v>
      </c>
      <c r="M67" s="23">
        <v>0</v>
      </c>
      <c r="P67" s="20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1">
        <v>0</v>
      </c>
      <c r="H68" s="31">
        <v>0</v>
      </c>
      <c r="I68" s="22">
        <v>0</v>
      </c>
      <c r="J68" s="22">
        <v>0</v>
      </c>
      <c r="K68" s="5">
        <v>0</v>
      </c>
      <c r="L68" s="5">
        <v>0</v>
      </c>
      <c r="M68" s="23">
        <v>0</v>
      </c>
      <c r="P68" s="20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4">
        <v>0</v>
      </c>
      <c r="I69" s="26">
        <v>0</v>
      </c>
      <c r="J69" s="26">
        <v>0</v>
      </c>
      <c r="K69" s="5">
        <v>0</v>
      </c>
      <c r="L69" s="5">
        <v>0</v>
      </c>
      <c r="M69" s="23">
        <v>0</v>
      </c>
      <c r="P69" s="20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1">
        <v>0</v>
      </c>
      <c r="H70" s="31">
        <v>0</v>
      </c>
      <c r="I70" s="22">
        <v>0</v>
      </c>
      <c r="J70" s="22">
        <v>0</v>
      </c>
      <c r="K70" s="5">
        <v>0</v>
      </c>
      <c r="L70" s="5">
        <v>0</v>
      </c>
      <c r="M70" s="23">
        <v>0</v>
      </c>
      <c r="P70" s="20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1">
        <v>0</v>
      </c>
      <c r="H71" s="31">
        <v>0</v>
      </c>
      <c r="I71" s="22">
        <v>0</v>
      </c>
      <c r="J71" s="22">
        <v>0</v>
      </c>
      <c r="K71" s="5">
        <v>0</v>
      </c>
      <c r="L71" s="5">
        <v>0</v>
      </c>
      <c r="M71" s="23">
        <v>0</v>
      </c>
      <c r="P71" s="20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1">
        <v>0</v>
      </c>
      <c r="H72" s="31">
        <v>0</v>
      </c>
      <c r="I72" s="22">
        <v>0</v>
      </c>
      <c r="J72" s="22">
        <v>0</v>
      </c>
      <c r="K72" s="5">
        <v>0</v>
      </c>
      <c r="L72" s="5">
        <v>0</v>
      </c>
      <c r="M72" s="23">
        <v>0</v>
      </c>
      <c r="P72" s="20">
        <f>+D72+E72+F72+G72+H72+J72+I72+K72+L72+M72+N72+O72</f>
        <v>0</v>
      </c>
    </row>
    <row r="73" spans="1:16" x14ac:dyDescent="0.25">
      <c r="A73" s="1" t="s">
        <v>69</v>
      </c>
      <c r="B73" s="36">
        <f t="shared" ref="B73:I73" si="8">+B74+B78+B80</f>
        <v>0</v>
      </c>
      <c r="C73" s="36">
        <f t="shared" si="8"/>
        <v>0</v>
      </c>
      <c r="D73" s="36">
        <f t="shared" si="8"/>
        <v>0</v>
      </c>
      <c r="E73" s="36">
        <f t="shared" si="8"/>
        <v>0</v>
      </c>
      <c r="F73" s="36">
        <f t="shared" si="8"/>
        <v>0</v>
      </c>
      <c r="G73" s="36">
        <f t="shared" si="8"/>
        <v>0</v>
      </c>
      <c r="H73" s="36">
        <f t="shared" si="8"/>
        <v>0</v>
      </c>
      <c r="I73" s="36">
        <f t="shared" si="8"/>
        <v>0</v>
      </c>
      <c r="J73" s="8">
        <f t="shared" ref="J73:O73" si="9">+J74+J78+J80</f>
        <v>0</v>
      </c>
      <c r="K73" s="8">
        <f t="shared" si="9"/>
        <v>0</v>
      </c>
      <c r="L73" s="8">
        <f t="shared" si="9"/>
        <v>0</v>
      </c>
      <c r="M73" s="8">
        <v>0</v>
      </c>
      <c r="N73" s="8">
        <f t="shared" si="9"/>
        <v>0</v>
      </c>
      <c r="O73" s="8">
        <f t="shared" si="9"/>
        <v>0</v>
      </c>
      <c r="P73" s="8"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1">
        <v>0</v>
      </c>
      <c r="I74" s="5">
        <v>0</v>
      </c>
      <c r="J74" s="5">
        <v>0</v>
      </c>
      <c r="K74" s="5">
        <v>0</v>
      </c>
      <c r="L74" s="5">
        <v>0</v>
      </c>
      <c r="M74" s="23">
        <v>0</v>
      </c>
      <c r="P74" s="20">
        <f t="shared" ref="P74:P81" si="10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1">
        <v>0</v>
      </c>
      <c r="H75" s="31">
        <v>0</v>
      </c>
      <c r="I75" s="5">
        <v>0</v>
      </c>
      <c r="J75" s="5">
        <v>0</v>
      </c>
      <c r="K75" s="5">
        <v>0</v>
      </c>
      <c r="L75" s="5">
        <v>0</v>
      </c>
      <c r="M75" s="23">
        <v>0</v>
      </c>
      <c r="P75" s="20">
        <f t="shared" si="10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1">
        <v>0</v>
      </c>
      <c r="H76" s="31">
        <v>0</v>
      </c>
      <c r="I76" s="5">
        <v>0</v>
      </c>
      <c r="J76" s="5">
        <v>0</v>
      </c>
      <c r="K76" s="5">
        <v>0</v>
      </c>
      <c r="L76" s="5">
        <v>0</v>
      </c>
      <c r="M76" s="23">
        <v>0</v>
      </c>
      <c r="P76" s="20">
        <f t="shared" si="10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1">
        <v>0</v>
      </c>
      <c r="I77" s="5">
        <v>0</v>
      </c>
      <c r="J77" s="5">
        <v>0</v>
      </c>
      <c r="K77" s="5">
        <v>0</v>
      </c>
      <c r="L77" s="5">
        <v>0</v>
      </c>
      <c r="M77" s="23">
        <v>0</v>
      </c>
      <c r="P77" s="20">
        <f t="shared" si="10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1">
        <v>0</v>
      </c>
      <c r="H78" s="31">
        <v>0</v>
      </c>
      <c r="I78" s="5">
        <v>0</v>
      </c>
      <c r="J78" s="5">
        <v>0</v>
      </c>
      <c r="K78" s="5">
        <v>0</v>
      </c>
      <c r="L78" s="5">
        <v>0</v>
      </c>
      <c r="M78" s="23">
        <v>0</v>
      </c>
      <c r="P78" s="20">
        <f t="shared" si="10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1">
        <v>0</v>
      </c>
      <c r="H79" s="31">
        <v>0</v>
      </c>
      <c r="I79" s="5">
        <v>0</v>
      </c>
      <c r="J79" s="5">
        <v>0</v>
      </c>
      <c r="K79" s="5">
        <v>0</v>
      </c>
      <c r="L79" s="5">
        <v>0</v>
      </c>
      <c r="M79" s="23">
        <v>0</v>
      </c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1">
        <v>0</v>
      </c>
      <c r="I80" s="5">
        <v>0</v>
      </c>
      <c r="J80" s="5">
        <v>0</v>
      </c>
      <c r="K80" s="5">
        <v>0</v>
      </c>
      <c r="L80" s="5">
        <v>0</v>
      </c>
      <c r="M80" s="23">
        <v>0</v>
      </c>
      <c r="P80" s="20">
        <f t="shared" si="10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1">
        <v>0</v>
      </c>
      <c r="H81" s="31">
        <v>0</v>
      </c>
      <c r="I81" s="5">
        <v>0</v>
      </c>
      <c r="J81" s="5">
        <v>0</v>
      </c>
      <c r="K81" s="5">
        <v>0</v>
      </c>
      <c r="L81" s="5">
        <v>0</v>
      </c>
      <c r="M81" s="23">
        <v>0</v>
      </c>
      <c r="P81" s="20">
        <f t="shared" si="10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27">
        <f>+C9+C15+C25+C35+C51+C61+C65+C69+C73</f>
        <v>0</v>
      </c>
      <c r="D82" s="17">
        <f t="shared" ref="D82:I82" si="11">+D15+D9+D25+D35+D51+D61+D66+D70+D74+D78+D80</f>
        <v>41388463.329999998</v>
      </c>
      <c r="E82" s="17">
        <f t="shared" si="11"/>
        <v>44873455.07</v>
      </c>
      <c r="F82" s="17">
        <f t="shared" si="11"/>
        <v>47806163.789999999</v>
      </c>
      <c r="G82" s="17">
        <f t="shared" si="11"/>
        <v>48743516.890000001</v>
      </c>
      <c r="H82" s="17">
        <f t="shared" si="11"/>
        <v>70936881.629999995</v>
      </c>
      <c r="I82" s="17">
        <f t="shared" si="11"/>
        <v>41753763.810000002</v>
      </c>
      <c r="J82" s="17">
        <f>+J15+J9+J25+J35+J51+J61+J66+J70+J74+J78+J80</f>
        <v>48560564.390000001</v>
      </c>
      <c r="K82" s="17">
        <f>+K15+K9+K25+K35+K51+K61+K66+K70+K74+K78+K80</f>
        <v>47407223.809999995</v>
      </c>
      <c r="L82" s="17">
        <f>+L15+L9+L25+L35+L51+L61+L66+L70+L74+L78+L80</f>
        <v>53253238.769999996</v>
      </c>
      <c r="M82" s="17">
        <f>+M15+M9+M25+M35+M51+M61+M66+M70+M74+M78+M80</f>
        <v>44172193.020000003</v>
      </c>
      <c r="N82" s="28"/>
      <c r="O82" s="28"/>
      <c r="P82" s="17">
        <f>+P15+P9+P25+P35+P51+P61+P66+P70+P74+P78+P80</f>
        <v>488895464.50999999</v>
      </c>
    </row>
    <row r="83" spans="1:16" x14ac:dyDescent="0.25">
      <c r="A83" t="s">
        <v>79</v>
      </c>
    </row>
    <row r="85" spans="1:16" ht="16.5" customHeight="1" x14ac:dyDescent="0.25">
      <c r="A85" s="55" t="s">
        <v>86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8" customHeight="1" x14ac:dyDescent="0.25">
      <c r="A86" s="57" t="s">
        <v>87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1:16" ht="18" customHeight="1" x14ac:dyDescent="0.25">
      <c r="A87" s="59" t="s">
        <v>88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9.5" customHeight="1" x14ac:dyDescent="0.25">
      <c r="A88" s="29"/>
      <c r="B88" s="29"/>
    </row>
    <row r="89" spans="1:16" ht="19.5" customHeight="1" x14ac:dyDescent="0.25">
      <c r="A89" s="29"/>
      <c r="B89" s="29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5" t="s">
        <v>82</v>
      </c>
    </row>
    <row r="97" spans="1:16" x14ac:dyDescent="0.25">
      <c r="A97" s="14"/>
      <c r="B97" s="14"/>
      <c r="C97" s="14"/>
      <c r="D97" s="15"/>
      <c r="E97" s="30"/>
      <c r="F97" s="35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54" t="s">
        <v>83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</row>
    <row r="103" spans="1:16" x14ac:dyDescent="0.25">
      <c r="A103" s="46" t="s">
        <v>84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1:16" x14ac:dyDescent="0.25">
      <c r="A104" s="47" t="s">
        <v>85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2023-11-07T17:12:37Z</cp:lastPrinted>
  <dcterms:created xsi:type="dcterms:W3CDTF">2021-10-08T14:29:19Z</dcterms:created>
  <dcterms:modified xsi:type="dcterms:W3CDTF">2023-11-08T15:05:12Z</dcterms:modified>
</cp:coreProperties>
</file>