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\\folder-compartido\Matriz_OAI\Direccion Financiera\PresupuestosLibreAccseo\PRESUPUESTO DE GASTOS 2022\"/>
    </mc:Choice>
  </mc:AlternateContent>
  <xr:revisionPtr revIDLastSave="0" documentId="13_ncr:1_{236F6D06-DB04-4517-A9F0-785449F345C2}" xr6:coauthVersionLast="36" xr6:coauthVersionMax="36" xr10:uidLastSave="{00000000-0000-0000-0000-000000000000}"/>
  <bookViews>
    <workbookView xWindow="0" yWindow="0" windowWidth="20490" windowHeight="7545" xr2:uid="{4498449B-75E3-4549-8BFE-BC9B1877A51F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C62" i="1" l="1"/>
  <c r="B62" i="1"/>
  <c r="B36" i="1"/>
  <c r="D16" i="1"/>
  <c r="O26" i="1" l="1"/>
  <c r="P82" i="1"/>
  <c r="P81" i="1"/>
  <c r="P80" i="1"/>
  <c r="P79" i="1"/>
  <c r="P78" i="1"/>
  <c r="P77" i="1"/>
  <c r="P76" i="1"/>
  <c r="P75" i="1"/>
  <c r="P73" i="1"/>
  <c r="P72" i="1"/>
  <c r="P71" i="1"/>
  <c r="P70" i="1"/>
  <c r="P69" i="1"/>
  <c r="P68" i="1"/>
  <c r="P67" i="1"/>
  <c r="P66" i="1"/>
  <c r="P65" i="1"/>
  <c r="P64" i="1"/>
  <c r="P63" i="1"/>
  <c r="P62" i="1"/>
  <c r="P61" i="1"/>
  <c r="P60" i="1"/>
  <c r="P59" i="1"/>
  <c r="P58" i="1"/>
  <c r="P57" i="1"/>
  <c r="P56" i="1"/>
  <c r="P55" i="1"/>
  <c r="P54" i="1"/>
  <c r="P53" i="1"/>
  <c r="P51" i="1"/>
  <c r="P50" i="1"/>
  <c r="P49" i="1"/>
  <c r="P48" i="1"/>
  <c r="P47" i="1"/>
  <c r="P46" i="1"/>
  <c r="P45" i="1"/>
  <c r="P43" i="1"/>
  <c r="P42" i="1"/>
  <c r="P41" i="1"/>
  <c r="P40" i="1"/>
  <c r="P39" i="1"/>
  <c r="P38" i="1"/>
  <c r="P37" i="1"/>
  <c r="P35" i="1"/>
  <c r="P34" i="1"/>
  <c r="P33" i="1"/>
  <c r="P32" i="1"/>
  <c r="P31" i="1"/>
  <c r="P30" i="1"/>
  <c r="P29" i="1"/>
  <c r="P28" i="1"/>
  <c r="P27" i="1"/>
  <c r="P25" i="1"/>
  <c r="P24" i="1"/>
  <c r="P23" i="1"/>
  <c r="P22" i="1"/>
  <c r="P21" i="1"/>
  <c r="P20" i="1"/>
  <c r="P19" i="1"/>
  <c r="P18" i="1"/>
  <c r="P17" i="1"/>
  <c r="P15" i="1"/>
  <c r="P14" i="1"/>
  <c r="P13" i="1"/>
  <c r="P12" i="1"/>
  <c r="P11" i="1"/>
  <c r="O52" i="1"/>
  <c r="O36" i="1"/>
  <c r="O16" i="1"/>
  <c r="O10" i="1"/>
  <c r="O83" i="1" l="1"/>
  <c r="N16" i="1"/>
  <c r="N52" i="1"/>
  <c r="N36" i="1"/>
  <c r="M26" i="1"/>
  <c r="N26" i="1"/>
  <c r="N10" i="1"/>
  <c r="N83" i="1" l="1"/>
  <c r="M52" i="1" l="1"/>
  <c r="M16" i="1"/>
  <c r="M10" i="1"/>
  <c r="M83" i="1" l="1"/>
  <c r="L44" i="1"/>
  <c r="L36" i="1" l="1"/>
  <c r="L26" i="1"/>
  <c r="L16" i="1"/>
  <c r="L52" i="1"/>
  <c r="L10" i="1"/>
  <c r="K52" i="1"/>
  <c r="K44" i="1"/>
  <c r="K36" i="1"/>
  <c r="K26" i="1"/>
  <c r="K16" i="1"/>
  <c r="K10" i="1"/>
  <c r="L83" i="1" l="1"/>
  <c r="K83" i="1"/>
  <c r="C74" i="1"/>
  <c r="B74" i="1"/>
  <c r="J52" i="1"/>
  <c r="I52" i="1"/>
  <c r="H52" i="1"/>
  <c r="G52" i="1"/>
  <c r="F52" i="1"/>
  <c r="E52" i="1"/>
  <c r="D52" i="1"/>
  <c r="C52" i="1"/>
  <c r="B52" i="1"/>
  <c r="C45" i="1"/>
  <c r="B45" i="1"/>
  <c r="J44" i="1"/>
  <c r="I44" i="1"/>
  <c r="H44" i="1"/>
  <c r="G44" i="1"/>
  <c r="F44" i="1"/>
  <c r="E44" i="1"/>
  <c r="D44" i="1"/>
  <c r="J36" i="1"/>
  <c r="I36" i="1"/>
  <c r="H36" i="1"/>
  <c r="G36" i="1"/>
  <c r="F36" i="1"/>
  <c r="E36" i="1"/>
  <c r="D36" i="1"/>
  <c r="C36" i="1"/>
  <c r="J26" i="1"/>
  <c r="I26" i="1"/>
  <c r="H26" i="1"/>
  <c r="G26" i="1"/>
  <c r="F26" i="1"/>
  <c r="E26" i="1"/>
  <c r="C26" i="1"/>
  <c r="B26" i="1"/>
  <c r="J16" i="1"/>
  <c r="I16" i="1"/>
  <c r="H16" i="1"/>
  <c r="G16" i="1"/>
  <c r="F16" i="1"/>
  <c r="E16" i="1"/>
  <c r="C16" i="1"/>
  <c r="B16" i="1"/>
  <c r="J10" i="1"/>
  <c r="I10" i="1"/>
  <c r="H10" i="1"/>
  <c r="G10" i="1"/>
  <c r="F10" i="1"/>
  <c r="D10" i="1"/>
  <c r="C10" i="1"/>
  <c r="B10" i="1"/>
  <c r="E83" i="1" l="1"/>
  <c r="P44" i="1"/>
  <c r="C83" i="1"/>
  <c r="B83" i="1"/>
  <c r="J83" i="1"/>
  <c r="I83" i="1"/>
  <c r="H83" i="1"/>
  <c r="P36" i="1"/>
  <c r="G83" i="1"/>
  <c r="P52" i="1"/>
  <c r="P26" i="1"/>
  <c r="F83" i="1"/>
  <c r="P16" i="1"/>
  <c r="P10" i="1"/>
  <c r="D83" i="1"/>
  <c r="P83" i="1" l="1"/>
</calcChain>
</file>

<file path=xl/sharedStrings.xml><?xml version="1.0" encoding="utf-8"?>
<sst xmlns="http://schemas.openxmlformats.org/spreadsheetml/2006/main" count="114" uniqueCount="113">
  <si>
    <t>SUPERINTENDENCIA DE SEGUROS</t>
  </si>
  <si>
    <t xml:space="preserve">Ejecución de Gasto y Aplicaciones financieras </t>
  </si>
  <si>
    <t>En RD$</t>
  </si>
  <si>
    <t>DETALLE</t>
  </si>
  <si>
    <t>Presupuesto Aprobado</t>
  </si>
  <si>
    <t>Presupuesto Modificado</t>
  </si>
  <si>
    <t xml:space="preserve">Gasto devengado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</si>
  <si>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</si>
  <si>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</si>
  <si>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</si>
  <si>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</si>
  <si>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</si>
  <si>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</si>
  <si>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</si>
  <si>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</si>
  <si>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</si>
  <si>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</si>
  <si>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</si>
  <si>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</si>
  <si>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Total 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</si>
  <si>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</si>
  <si>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</si>
  <si>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</si>
  <si>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</si>
  <si>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</si>
  <si>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</si>
  <si>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</si>
  <si>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</si>
  <si>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</si>
  <si>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</si>
  <si>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</si>
  <si>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</si>
  <si>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</si>
  <si>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</si>
  <si>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</si>
  <si>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</si>
  <si>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</si>
  <si>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</si>
  <si>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</si>
  <si>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</si>
  <si>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</si>
  <si>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</si>
  <si>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</si>
  <si>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</si>
  <si>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</si>
  <si>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</si>
  <si>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</si>
  <si>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</si>
  <si>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</si>
  <si>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</si>
  <si>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</si>
  <si>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</si>
  <si>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</si>
  <si>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</si>
  <si>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</si>
  <si>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</si>
  <si>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</si>
  <si>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</si>
  <si>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</si>
  <si>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</si>
  <si>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</si>
  <si>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</si>
  <si>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</si>
  <si>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</si>
  <si>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</si>
  <si>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</si>
  <si>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</si>
  <si>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</si>
  <si>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</si>
  <si>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</si>
  <si>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</si>
  <si>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</si>
  <si>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</si>
  <si>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</si>
  <si>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</si>
  <si>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</si>
  <si>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</si>
  <si>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</si>
  <si>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</si>
  <si>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</si>
  <si>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</si>
  <si>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</si>
  <si>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</si>
  <si>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</si>
  <si>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</si>
  <si>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</si>
  <si>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</si>
  <si>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</si>
  <si>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</si>
  <si>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</si>
  <si>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</si>
  <si>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</si>
  <si>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</si>
  <si>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</si>
  <si>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general</t>
  </si>
  <si>
    <t>Fuente: [SIGEF]</t>
  </si>
  <si>
    <t xml:space="preserve">                                                                                                           Revisado por:</t>
  </si>
  <si>
    <t xml:space="preserve">                                                  </t>
  </si>
  <si>
    <t>JOSEFINA COATS HERNANDEZ</t>
  </si>
  <si>
    <t>ENCARGADA DE PRESUPUESTO</t>
  </si>
  <si>
    <t>Autorizado por:</t>
  </si>
  <si>
    <t xml:space="preserve"> __________________________________________________________</t>
  </si>
  <si>
    <t xml:space="preserve">LIC. JOSEFA CASTILLO </t>
  </si>
  <si>
    <t>SUPERINTENDENTE DE SEGUROS</t>
  </si>
  <si>
    <t xml:space="preserve"> __________________________________________________</t>
  </si>
  <si>
    <t>________________________________________</t>
  </si>
  <si>
    <t>Año {2022}</t>
  </si>
  <si>
    <t xml:space="preserve">                                                                       </t>
  </si>
  <si>
    <t xml:space="preserve">                                                                   </t>
  </si>
  <si>
    <t>Fecha de registro: hasta el [01] de [02] del [2022]</t>
  </si>
  <si>
    <t>Fecha de imputación: hasta el [28] de [02] del [2022]</t>
  </si>
  <si>
    <t>DIRECTOR FINANCIERO</t>
  </si>
  <si>
    <t xml:space="preserve">                                                    LIC. DOMINGO CASTRO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</si>
</sst>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\ _€_-;\-* #,##0.00\ _€_-;_-* &quot;-&quot;??\ _€_-;_-@_-"/>
    <numFmt numFmtId="164" formatCode="_(* #,##0.00_);_(* \(#,##0.00\);_(* &quot;-&quot;??_);_(@_)"/>
    <numFmt numFmtId="165" formatCode="_(* #,##0.0_);_(* \(#,##0.0\);_(* &quot;-&quot;??_);_(@_)"/>
    <numFmt numFmtId="166" formatCode="_-* #.##0.00\ _€_-;\-* #.##0.00\ _€_-;_-* &quot;-&quot;??\ _€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8">
    <xf numFmtId="0" fontId="0" fillId="0" borderId="0" xfId="0"/>
    <xf numFmtId="0" fontId="2" fillId="3" borderId="2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3" fillId="0" borderId="8" xfId="0" applyFont="1" applyBorder="1" applyAlignment="1">
      <alignment horizontal="left"/>
    </xf>
    <xf numFmtId="165" fontId="3" fillId="0" borderId="8" xfId="0" applyNumberFormat="1" applyFont="1" applyBorder="1"/>
    <xf numFmtId="0" fontId="3" fillId="0" borderId="0" xfId="0" applyFont="1" applyAlignment="1">
      <alignment horizontal="left" indent="1"/>
    </xf>
    <xf numFmtId="43" fontId="3" fillId="0" borderId="0" xfId="0" applyNumberFormat="1" applyFont="1"/>
    <xf numFmtId="43" fontId="3" fillId="0" borderId="0" xfId="1" applyFont="1" applyAlignment="1">
      <alignment vertical="center"/>
    </xf>
    <xf numFmtId="0" fontId="0" fillId="0" borderId="0" xfId="0" applyAlignment="1">
      <alignment horizontal="left" indent="2"/>
    </xf>
    <xf numFmtId="43" fontId="0" fillId="0" borderId="0" xfId="1" applyFont="1"/>
    <xf numFmtId="43" fontId="0" fillId="0" borderId="0" xfId="1" applyFont="1" applyAlignment="1"/>
    <xf numFmtId="43" fontId="0" fillId="0" borderId="0" xfId="0" applyNumberFormat="1" applyFont="1"/>
    <xf numFmtId="43" fontId="3" fillId="0" borderId="0" xfId="1" applyFont="1"/>
    <xf numFmtId="43" fontId="0" fillId="0" borderId="0" xfId="1" applyFont="1" applyAlignment="1">
      <alignment vertical="center"/>
    </xf>
    <xf numFmtId="0" fontId="0" fillId="0" borderId="0" xfId="0" applyAlignment="1">
      <alignment horizontal="left" wrapText="1" indent="2"/>
    </xf>
    <xf numFmtId="43" fontId="1" fillId="0" borderId="0" xfId="1" applyFont="1" applyFill="1" applyBorder="1" applyAlignment="1"/>
    <xf numFmtId="43" fontId="3" fillId="0" borderId="0" xfId="1" applyFont="1" applyAlignment="1"/>
    <xf numFmtId="43" fontId="3" fillId="0" borderId="8" xfId="1" applyFont="1" applyBorder="1"/>
    <xf numFmtId="0" fontId="2" fillId="2" borderId="9" xfId="0" applyFont="1" applyFill="1" applyBorder="1" applyAlignment="1">
      <alignment vertical="center"/>
    </xf>
    <xf numFmtId="0" fontId="0" fillId="0" borderId="0" xfId="0" applyFont="1"/>
    <xf numFmtId="164" fontId="0" fillId="0" borderId="0" xfId="0" applyNumberFormat="1" applyFont="1"/>
    <xf numFmtId="0" fontId="0" fillId="0" borderId="0" xfId="0" applyAlignment="1"/>
    <xf numFmtId="0" fontId="3" fillId="0" borderId="0" xfId="0" applyFont="1" applyAlignment="1">
      <alignment horizontal="center"/>
    </xf>
    <xf numFmtId="43" fontId="3" fillId="0" borderId="0" xfId="1" applyFont="1" applyAlignment="1">
      <alignment horizontal="center"/>
    </xf>
    <xf numFmtId="0" fontId="0" fillId="0" borderId="0" xfId="0" applyFont="1" applyAlignment="1">
      <alignment horizontal="center"/>
    </xf>
    <xf numFmtId="0" fontId="3" fillId="0" borderId="0" xfId="0" applyFont="1" applyAlignment="1"/>
    <xf numFmtId="0" fontId="0" fillId="0" borderId="0" xfId="0" applyFont="1" applyAlignment="1"/>
    <xf numFmtId="0" fontId="8" fillId="0" borderId="0" xfId="0" applyFont="1" applyAlignment="1">
      <alignment horizontal="center"/>
    </xf>
    <xf numFmtId="43" fontId="3" fillId="0" borderId="8" xfId="1" applyFont="1" applyBorder="1" applyAlignment="1"/>
    <xf numFmtId="43" fontId="9" fillId="0" borderId="0" xfId="1" applyFont="1" applyFill="1" applyBorder="1" applyAlignment="1"/>
    <xf numFmtId="43" fontId="1" fillId="0" borderId="0" xfId="1" applyFont="1"/>
    <xf numFmtId="43" fontId="2" fillId="2" borderId="9" xfId="1" applyFont="1" applyFill="1" applyBorder="1"/>
    <xf numFmtId="0" fontId="3" fillId="0" borderId="0" xfId="0" applyFont="1" applyAlignment="1">
      <alignment horizontal="center"/>
    </xf>
    <xf numFmtId="166" fontId="0" fillId="0" borderId="0" xfId="0" applyNumberFormat="1"/>
    <xf numFmtId="0" fontId="3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166" fontId="1" fillId="0" borderId="0" xfId="1" applyNumberFormat="1" applyFont="1"/>
    <xf numFmtId="9" fontId="0" fillId="0" borderId="0" xfId="2" applyFont="1"/>
    <xf numFmtId="43" fontId="0" fillId="0" borderId="0" xfId="0" applyNumberFormat="1"/>
    <xf numFmtId="0" fontId="0" fillId="0" borderId="0" xfId="0" applyFont="1" applyBorder="1" applyAlignment="1">
      <alignment horizontal="center"/>
    </xf>
    <xf numFmtId="0" fontId="2" fillId="2" borderId="2" xfId="0" applyFont="1" applyFill="1" applyBorder="1" applyAlignment="1">
      <alignment horizontal="left" vertical="center"/>
    </xf>
    <xf numFmtId="43" fontId="2" fillId="2" borderId="2" xfId="1" applyFont="1" applyFill="1" applyBorder="1" applyAlignment="1">
      <alignment horizontal="center" vertical="center" wrapText="1"/>
    </xf>
    <xf numFmtId="43" fontId="2" fillId="2" borderId="6" xfId="1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5" fillId="0" borderId="1" xfId="0" applyFont="1" applyBorder="1" applyAlignment="1">
      <alignment horizontal="center" vertical="top" wrapText="1" readingOrder="1"/>
    </xf>
    <xf numFmtId="0" fontId="5" fillId="0" borderId="0" xfId="0" applyFont="1" applyBorder="1" applyAlignment="1">
      <alignment horizontal="center" vertical="top" wrapText="1" readingOrder="1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3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3" fillId="0" borderId="0" xfId="0" applyFont="1" applyBorder="1" applyAlignment="1"/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190500</xdr:colOff>
      <xdr:row>1</xdr:row>
      <xdr:rowOff>114301</xdr:rowOff>
    </xdr:from>
    <xdr:to>
      <xdr:col>4</xdr:col>
      <xdr:colOff>1076938</xdr:colOff>
      <xdr:row>4</xdr:row>
      <xdr:rowOff>190500</xdr:rowOff>
    </xdr:to>
    <xdr:pic>
      <xdr:nvPicPr>
        <xdr:cNvPr id="3" name="Picture 4" descr="Superintendencia de Seguros">
          <a:extLst>
            <a:ext uri="{FF2B5EF4-FFF2-40B4-BE49-F238E27FC236}">
              <a16:creationId xmlns:a16="http://schemas.microsoft.com/office/drawing/2014/main" id="{FB28D957-121A-45F3-A055-47483E203A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286750" y="476251"/>
          <a:ext cx="886438" cy="74294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409574</xdr:colOff>
      <xdr:row>0</xdr:row>
      <xdr:rowOff>247650</xdr:rowOff>
    </xdr:from>
    <xdr:to>
      <xdr:col>0</xdr:col>
      <xdr:colOff>2009775</xdr:colOff>
      <xdr:row>5</xdr:row>
      <xdr:rowOff>28575</xdr:rowOff>
    </xdr:to>
    <xdr:pic>
      <xdr:nvPicPr>
        <xdr:cNvPr id="5" name="Imagen 4" descr="INPOSDOM | Instituto Postal Dominicano">
          <a:extLst>
            <a:ext uri="{FF2B5EF4-FFF2-40B4-BE49-F238E27FC236}">
              <a16:creationId xmlns:a16="http://schemas.microsoft.com/office/drawing/2014/main" id="{1695F45B-D4D9-4314-BB16-EE167E8EB1E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sharpenSoften amount="50000"/>
                  </a14:imgEffect>
                  <a14:imgEffect>
                    <a14:brightnessContrast bright="20000" contrast="-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19922" t="17021" r="23242" b="20213"/>
        <a:stretch/>
      </xdr:blipFill>
      <xdr:spPr bwMode="auto">
        <a:xfrm>
          <a:off x="409574" y="247650"/>
          <a:ext cx="1600201" cy="1009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033C6E-9EEC-4787-A425-A22E6B53F89D}">
  <sheetPr>
    <pageSetUpPr fitToPage="1"/>
  </sheetPr>
  <dimension ref="A1:U102"/>
  <sheetViews>
    <sheetView tabSelected="1" workbookViewId="0">
      <selection activeCell="D86" sqref="D86"/>
    </sheetView>
  </sheetViews>
  <sheetFormatPr baseColWidth="10" defaultRowHeight="15" x14ac:dyDescent="0.25"/>
  <cols>
    <col min="1" max="1" width="72.5703125" customWidth="1"/>
    <col min="2" max="2" width="18.7109375" customWidth="1"/>
    <col min="3" max="3" width="18" customWidth="1"/>
    <col min="4" max="4" width="16.140625" customWidth="1"/>
    <col min="5" max="5" width="16.42578125" customWidth="1"/>
    <col min="6" max="6" width="15.5703125" hidden="1" customWidth="1"/>
    <col min="7" max="7" width="16" hidden="1" customWidth="1"/>
    <col min="8" max="8" width="15.7109375" hidden="1" customWidth="1"/>
    <col min="9" max="9" width="16.5703125" hidden="1" customWidth="1"/>
    <col min="10" max="10" width="17.7109375" hidden="1" customWidth="1"/>
    <col min="11" max="11" width="15.42578125" hidden="1" customWidth="1"/>
    <col min="12" max="15" width="16.85546875" hidden="1" customWidth="1"/>
    <col min="16" max="16" width="16.85546875" customWidth="1"/>
    <col min="18" max="18" width="14.5703125" bestFit="1" customWidth="1"/>
    <col min="19" max="19" width="15.5703125" bestFit="1" customWidth="1"/>
    <col min="20" max="20" width="15.85546875" bestFit="1" customWidth="1"/>
    <col min="21" max="21" width="15.5703125" bestFit="1" customWidth="1"/>
  </cols>
  <sheetData>
    <row r="1" spans="1:21" ht="28.5" x14ac:dyDescent="0.25">
      <c r="A1" s="46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</row>
    <row r="2" spans="1:21" ht="21" x14ac:dyDescent="0.25">
      <c r="A2" s="48" t="s">
        <v>0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</row>
    <row r="3" spans="1:21" ht="15.75" x14ac:dyDescent="0.25">
      <c r="A3" s="50" t="s">
        <v>106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</row>
    <row r="4" spans="1:21" ht="15.75" x14ac:dyDescent="0.25">
      <c r="A4" s="52" t="s">
        <v>1</v>
      </c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</row>
    <row r="5" spans="1:21" ht="15.75" x14ac:dyDescent="0.25">
      <c r="A5" s="53" t="s">
        <v>2</v>
      </c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</row>
    <row r="7" spans="1:21" x14ac:dyDescent="0.25">
      <c r="A7" s="40" t="s">
        <v>3</v>
      </c>
      <c r="B7" s="41" t="s">
        <v>4</v>
      </c>
      <c r="C7" s="41" t="s">
        <v>5</v>
      </c>
      <c r="D7" s="43" t="s">
        <v>6</v>
      </c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5"/>
    </row>
    <row r="8" spans="1:21" x14ac:dyDescent="0.25">
      <c r="A8" s="40"/>
      <c r="B8" s="42"/>
      <c r="C8" s="42"/>
      <c r="D8" s="1" t="s">
        <v>7</v>
      </c>
      <c r="E8" s="1" t="s">
        <v>8</v>
      </c>
      <c r="F8" s="1" t="s">
        <v>9</v>
      </c>
      <c r="G8" s="1" t="s">
        <v>10</v>
      </c>
      <c r="H8" s="2" t="s">
        <v>11</v>
      </c>
      <c r="I8" s="1" t="s">
        <v>12</v>
      </c>
      <c r="J8" s="2" t="s">
        <v>13</v>
      </c>
      <c r="K8" s="1" t="s">
        <v>14</v>
      </c>
      <c r="L8" s="1" t="s">
        <v>15</v>
      </c>
      <c r="M8" s="1" t="s">
        <v>16</v>
      </c>
      <c r="N8" s="1" t="s">
        <v>17</v>
      </c>
      <c r="O8" s="2" t="s">
        <v>18</v>
      </c>
      <c r="P8" s="1" t="s">
        <v>19</v>
      </c>
    </row>
    <row r="9" spans="1:21" x14ac:dyDescent="0.25">
      <c r="A9" s="3" t="s">
        <v>20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</row>
    <row r="10" spans="1:21" x14ac:dyDescent="0.25">
      <c r="A10" s="5" t="s">
        <v>21</v>
      </c>
      <c r="B10" s="12">
        <f>+B11+B12+B13+B14+B15</f>
        <v>467782682</v>
      </c>
      <c r="C10" s="6">
        <f>+C11+C12+C13+C14+C15</f>
        <v>467782682</v>
      </c>
      <c r="D10" s="7">
        <f>+D11+D12+D13+D14+D15</f>
        <v>31599061.100000001</v>
      </c>
      <c r="E10" s="7">
        <f>+E11+E12+E13+E14+E15</f>
        <v>58332127.360000007</v>
      </c>
      <c r="F10" s="7">
        <f t="shared" ref="F10:N10" si="0">+F11+F12+F13+F14+F15</f>
        <v>0</v>
      </c>
      <c r="G10" s="7">
        <f t="shared" si="0"/>
        <v>0</v>
      </c>
      <c r="H10" s="7">
        <f t="shared" si="0"/>
        <v>0</v>
      </c>
      <c r="I10" s="7">
        <f t="shared" si="0"/>
        <v>0</v>
      </c>
      <c r="J10" s="7">
        <f t="shared" si="0"/>
        <v>0</v>
      </c>
      <c r="K10" s="7">
        <f t="shared" si="0"/>
        <v>0</v>
      </c>
      <c r="L10" s="7">
        <f t="shared" si="0"/>
        <v>0</v>
      </c>
      <c r="M10" s="7">
        <f t="shared" si="0"/>
        <v>0</v>
      </c>
      <c r="N10" s="7">
        <f t="shared" si="0"/>
        <v>0</v>
      </c>
      <c r="O10" s="12">
        <f>+O11+O12+O13+O14+O15</f>
        <v>0</v>
      </c>
      <c r="P10" s="12">
        <f t="shared" ref="P10:P38" si="1">+D10+E10+F10+G10+H10+I10+J10+K10+L10+M10+N10+O10</f>
        <v>89931188.460000008</v>
      </c>
      <c r="S10" s="9"/>
      <c r="T10" s="9"/>
      <c r="U10" s="9"/>
    </row>
    <row r="11" spans="1:21" x14ac:dyDescent="0.25">
      <c r="A11" s="8" t="s">
        <v>22</v>
      </c>
      <c r="B11" s="9">
        <v>328250000</v>
      </c>
      <c r="C11" s="9">
        <v>328250000</v>
      </c>
      <c r="D11" s="10">
        <v>26171839.27</v>
      </c>
      <c r="E11" s="10">
        <v>28909213.920000002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9">
        <v>0</v>
      </c>
      <c r="O11" s="9">
        <v>0</v>
      </c>
      <c r="P11" s="30">
        <f t="shared" si="1"/>
        <v>55081053.189999998</v>
      </c>
    </row>
    <row r="12" spans="1:21" x14ac:dyDescent="0.25">
      <c r="A12" s="8" t="s">
        <v>23</v>
      </c>
      <c r="B12" s="9">
        <v>50300682</v>
      </c>
      <c r="C12" s="9">
        <v>50300682</v>
      </c>
      <c r="D12" s="10">
        <v>1575000</v>
      </c>
      <c r="E12" s="10">
        <v>1575000</v>
      </c>
      <c r="F12" s="10">
        <v>0</v>
      </c>
      <c r="G12" s="10">
        <v>0</v>
      </c>
      <c r="H12" s="10">
        <v>0</v>
      </c>
      <c r="I12" s="10">
        <v>0</v>
      </c>
      <c r="J12" s="10">
        <v>0</v>
      </c>
      <c r="K12" s="29">
        <v>0</v>
      </c>
      <c r="L12" s="10">
        <v>0</v>
      </c>
      <c r="M12" s="10">
        <v>0</v>
      </c>
      <c r="N12" s="9">
        <v>0</v>
      </c>
      <c r="O12" s="9">
        <v>0</v>
      </c>
      <c r="P12" s="30">
        <f t="shared" si="1"/>
        <v>3150000</v>
      </c>
      <c r="T12" s="9"/>
    </row>
    <row r="13" spans="1:21" x14ac:dyDescent="0.25">
      <c r="A13" s="8" t="s">
        <v>24</v>
      </c>
      <c r="B13" s="9">
        <v>2160000</v>
      </c>
      <c r="C13" s="9">
        <v>2160000</v>
      </c>
      <c r="D13" s="10">
        <v>0</v>
      </c>
      <c r="E13" s="10">
        <v>313819.40000000002</v>
      </c>
      <c r="F13" s="10">
        <v>0</v>
      </c>
      <c r="G13" s="10">
        <v>0</v>
      </c>
      <c r="H13" s="10">
        <v>0</v>
      </c>
      <c r="I13" s="10">
        <v>0</v>
      </c>
      <c r="J13" s="10">
        <v>0</v>
      </c>
      <c r="K13" s="10">
        <v>0</v>
      </c>
      <c r="L13" s="10">
        <v>0</v>
      </c>
      <c r="M13" s="10">
        <v>0</v>
      </c>
      <c r="N13" s="9">
        <v>0</v>
      </c>
      <c r="O13" s="9">
        <v>0</v>
      </c>
      <c r="P13" s="30">
        <f t="shared" si="1"/>
        <v>313819.40000000002</v>
      </c>
    </row>
    <row r="14" spans="1:21" x14ac:dyDescent="0.25">
      <c r="A14" s="8" t="s">
        <v>25</v>
      </c>
      <c r="B14" s="9">
        <v>38400000</v>
      </c>
      <c r="C14" s="9">
        <v>38400000</v>
      </c>
      <c r="D14" s="10">
        <v>0</v>
      </c>
      <c r="E14" s="10">
        <v>23688667.190000001</v>
      </c>
      <c r="F14" s="10">
        <v>0</v>
      </c>
      <c r="G14" s="10">
        <v>0</v>
      </c>
      <c r="H14" s="10">
        <v>0</v>
      </c>
      <c r="I14" s="10">
        <v>0</v>
      </c>
      <c r="J14" s="10">
        <v>0</v>
      </c>
      <c r="K14" s="10">
        <v>0</v>
      </c>
      <c r="L14" s="10">
        <v>0</v>
      </c>
      <c r="M14" s="10">
        <v>0</v>
      </c>
      <c r="N14" s="9">
        <v>0</v>
      </c>
      <c r="O14" s="9">
        <v>0</v>
      </c>
      <c r="P14" s="30">
        <f t="shared" si="1"/>
        <v>23688667.190000001</v>
      </c>
    </row>
    <row r="15" spans="1:21" x14ac:dyDescent="0.25">
      <c r="A15" s="8" t="s">
        <v>26</v>
      </c>
      <c r="B15" s="9">
        <v>48672000</v>
      </c>
      <c r="C15" s="9">
        <v>48672000</v>
      </c>
      <c r="D15" s="10">
        <v>3852221.83</v>
      </c>
      <c r="E15" s="10">
        <v>3845426.85</v>
      </c>
      <c r="F15" s="10">
        <v>0</v>
      </c>
      <c r="G15" s="10">
        <v>0</v>
      </c>
      <c r="H15" s="10">
        <v>0</v>
      </c>
      <c r="I15" s="10">
        <v>0</v>
      </c>
      <c r="J15" s="10">
        <v>0</v>
      </c>
      <c r="K15" s="10">
        <v>0</v>
      </c>
      <c r="L15" s="10">
        <v>0</v>
      </c>
      <c r="M15" s="10">
        <v>0</v>
      </c>
      <c r="N15" s="9">
        <v>0</v>
      </c>
      <c r="O15" s="9">
        <v>0</v>
      </c>
      <c r="P15" s="30">
        <f t="shared" si="1"/>
        <v>7697648.6799999997</v>
      </c>
      <c r="R15" s="9"/>
      <c r="S15" s="9"/>
      <c r="T15" s="9"/>
    </row>
    <row r="16" spans="1:21" x14ac:dyDescent="0.25">
      <c r="A16" s="5" t="s">
        <v>27</v>
      </c>
      <c r="B16" s="12">
        <f>+B17+B18+B19+B20+B21+B22+B23+B24+B25</f>
        <v>77704651</v>
      </c>
      <c r="C16" s="12">
        <f>+C17+C18+C19+C20+C21+C22+C23+C24+C25</f>
        <v>120969712</v>
      </c>
      <c r="D16" s="7">
        <f>+D17+D18+D19+D20+D21+D22+D23+D24+D25</f>
        <v>3497369.7</v>
      </c>
      <c r="E16" s="7">
        <f t="shared" ref="E16:J16" si="2">+E17+E18+E19+E20+E21+E22+E23+E24+E25</f>
        <v>6996074.0499999998</v>
      </c>
      <c r="F16" s="7">
        <f t="shared" si="2"/>
        <v>0</v>
      </c>
      <c r="G16" s="7">
        <f t="shared" si="2"/>
        <v>0</v>
      </c>
      <c r="H16" s="7">
        <f t="shared" si="2"/>
        <v>0</v>
      </c>
      <c r="I16" s="7">
        <f>+I17+I18+I19+I20+I21+I22+I23+I24+I25</f>
        <v>0</v>
      </c>
      <c r="J16" s="7">
        <f t="shared" si="2"/>
        <v>0</v>
      </c>
      <c r="K16" s="7">
        <f>+K17+K18+K19+K20+K21+K22+K23+K24+K25</f>
        <v>0</v>
      </c>
      <c r="L16" s="7">
        <f t="shared" ref="L16" si="3">+L17+L18+L19+L20+L21+L22+L23+L24+L25</f>
        <v>0</v>
      </c>
      <c r="M16" s="12">
        <f>+M17+M18+M19+M20+M21+M22+M23+M24+M25</f>
        <v>0</v>
      </c>
      <c r="N16" s="12">
        <f>+N17+N18+N19+N20+N21+N22+N23+N24+N25</f>
        <v>0</v>
      </c>
      <c r="O16" s="12">
        <f>+O17+O18+O19+O20+O21+O22+O23+O24+O25</f>
        <v>0</v>
      </c>
      <c r="P16" s="12">
        <f t="shared" si="1"/>
        <v>10493443.75</v>
      </c>
    </row>
    <row r="17" spans="1:20" x14ac:dyDescent="0.25">
      <c r="A17" s="8" t="s">
        <v>28</v>
      </c>
      <c r="B17" s="9">
        <v>15145000</v>
      </c>
      <c r="C17" s="9">
        <v>15145000</v>
      </c>
      <c r="D17" s="10">
        <v>263043.65000000002</v>
      </c>
      <c r="E17" s="10">
        <v>1584444.94</v>
      </c>
      <c r="F17" s="10">
        <v>0</v>
      </c>
      <c r="G17" s="10">
        <v>0</v>
      </c>
      <c r="H17" s="10">
        <v>0</v>
      </c>
      <c r="I17" s="10">
        <v>0</v>
      </c>
      <c r="J17" s="10">
        <v>0</v>
      </c>
      <c r="K17" s="10">
        <v>0</v>
      </c>
      <c r="L17" s="10">
        <v>0</v>
      </c>
      <c r="M17" s="10">
        <v>0</v>
      </c>
      <c r="N17" s="9">
        <v>0</v>
      </c>
      <c r="O17" s="9">
        <v>0</v>
      </c>
      <c r="P17" s="30">
        <f t="shared" si="1"/>
        <v>1847488.5899999999</v>
      </c>
      <c r="T17" s="33"/>
    </row>
    <row r="18" spans="1:20" x14ac:dyDescent="0.25">
      <c r="A18" s="8" t="s">
        <v>29</v>
      </c>
      <c r="B18" s="9">
        <v>4700000</v>
      </c>
      <c r="C18" s="9">
        <v>4700000</v>
      </c>
      <c r="D18" s="13">
        <v>0</v>
      </c>
      <c r="E18" s="13">
        <v>47200</v>
      </c>
      <c r="F18" s="13">
        <v>0</v>
      </c>
      <c r="G18" s="13">
        <v>0</v>
      </c>
      <c r="H18" s="13">
        <v>0</v>
      </c>
      <c r="I18" s="13">
        <v>0</v>
      </c>
      <c r="J18" s="13">
        <v>0</v>
      </c>
      <c r="K18" s="13">
        <v>0</v>
      </c>
      <c r="L18" s="13">
        <v>0</v>
      </c>
      <c r="M18" s="10">
        <v>0</v>
      </c>
      <c r="N18" s="9">
        <v>0</v>
      </c>
      <c r="O18" s="9">
        <v>0</v>
      </c>
      <c r="P18" s="30">
        <f t="shared" si="1"/>
        <v>47200</v>
      </c>
    </row>
    <row r="19" spans="1:20" x14ac:dyDescent="0.25">
      <c r="A19" s="8" t="s">
        <v>30</v>
      </c>
      <c r="B19" s="9">
        <v>1450000</v>
      </c>
      <c r="C19" s="9">
        <v>1350000</v>
      </c>
      <c r="D19" s="13">
        <v>0</v>
      </c>
      <c r="E19" s="10">
        <v>0</v>
      </c>
      <c r="F19" s="10">
        <v>0</v>
      </c>
      <c r="G19" s="10">
        <v>0</v>
      </c>
      <c r="H19" s="10">
        <v>0</v>
      </c>
      <c r="I19" s="10">
        <v>0</v>
      </c>
      <c r="J19" s="10">
        <v>0</v>
      </c>
      <c r="K19" s="10">
        <v>0</v>
      </c>
      <c r="L19" s="10"/>
      <c r="M19" s="10">
        <v>0</v>
      </c>
      <c r="N19" s="9">
        <v>0</v>
      </c>
      <c r="O19" s="9">
        <v>0</v>
      </c>
      <c r="P19" s="30">
        <f t="shared" si="1"/>
        <v>0</v>
      </c>
    </row>
    <row r="20" spans="1:20" x14ac:dyDescent="0.25">
      <c r="A20" s="8" t="s">
        <v>31</v>
      </c>
      <c r="B20" s="9">
        <v>2500000</v>
      </c>
      <c r="C20" s="9">
        <v>1797841.64</v>
      </c>
      <c r="D20" s="13">
        <v>0</v>
      </c>
      <c r="E20" s="10">
        <v>0</v>
      </c>
      <c r="F20" s="10">
        <v>0</v>
      </c>
      <c r="G20" s="10">
        <v>0</v>
      </c>
      <c r="H20" s="10">
        <v>0</v>
      </c>
      <c r="I20" s="10">
        <v>0</v>
      </c>
      <c r="J20" s="10">
        <v>0</v>
      </c>
      <c r="K20" s="10">
        <v>0</v>
      </c>
      <c r="L20" s="10">
        <v>0</v>
      </c>
      <c r="M20" s="10">
        <v>0</v>
      </c>
      <c r="N20" s="9">
        <v>0</v>
      </c>
      <c r="O20" s="9">
        <v>0</v>
      </c>
      <c r="P20" s="30">
        <f t="shared" si="1"/>
        <v>0</v>
      </c>
    </row>
    <row r="21" spans="1:20" x14ac:dyDescent="0.25">
      <c r="A21" s="8" t="s">
        <v>32</v>
      </c>
      <c r="B21" s="9">
        <v>7141650</v>
      </c>
      <c r="C21" s="9">
        <v>11841650</v>
      </c>
      <c r="D21" s="10">
        <v>33060.71</v>
      </c>
      <c r="E21" s="10">
        <v>177000</v>
      </c>
      <c r="F21" s="10">
        <v>0</v>
      </c>
      <c r="G21" s="10">
        <v>0</v>
      </c>
      <c r="H21" s="10">
        <v>0</v>
      </c>
      <c r="I21" s="10">
        <v>0</v>
      </c>
      <c r="J21" s="10">
        <v>0</v>
      </c>
      <c r="K21" s="10">
        <v>0</v>
      </c>
      <c r="L21" s="10">
        <v>0</v>
      </c>
      <c r="M21" s="10">
        <v>0</v>
      </c>
      <c r="N21" s="9">
        <v>0</v>
      </c>
      <c r="O21" s="9">
        <v>0</v>
      </c>
      <c r="P21" s="30">
        <f t="shared" si="1"/>
        <v>210060.71</v>
      </c>
    </row>
    <row r="22" spans="1:20" x14ac:dyDescent="0.25">
      <c r="A22" s="8" t="s">
        <v>33</v>
      </c>
      <c r="B22" s="9">
        <v>19962000</v>
      </c>
      <c r="C22" s="9">
        <v>39962000</v>
      </c>
      <c r="D22" s="10">
        <v>3101234.14</v>
      </c>
      <c r="E22" s="10">
        <v>4598055.82</v>
      </c>
      <c r="F22" s="10">
        <v>0</v>
      </c>
      <c r="G22" s="10">
        <v>0</v>
      </c>
      <c r="H22" s="10">
        <v>0</v>
      </c>
      <c r="I22" s="10">
        <v>0</v>
      </c>
      <c r="J22" s="10">
        <v>0</v>
      </c>
      <c r="K22" s="10">
        <v>0</v>
      </c>
      <c r="L22" s="10">
        <v>0</v>
      </c>
      <c r="M22" s="10">
        <v>0</v>
      </c>
      <c r="N22" s="9">
        <v>0</v>
      </c>
      <c r="O22" s="9">
        <v>0</v>
      </c>
      <c r="P22" s="30">
        <f t="shared" si="1"/>
        <v>7699289.9600000009</v>
      </c>
    </row>
    <row r="23" spans="1:20" ht="30" x14ac:dyDescent="0.25">
      <c r="A23" s="14" t="s">
        <v>34</v>
      </c>
      <c r="B23" s="9">
        <v>9400001</v>
      </c>
      <c r="C23" s="9">
        <v>22267220.359999999</v>
      </c>
      <c r="D23" s="10">
        <v>0</v>
      </c>
      <c r="E23" s="10">
        <v>290425.34000000003</v>
      </c>
      <c r="F23" s="10">
        <v>0</v>
      </c>
      <c r="G23" s="10">
        <v>0</v>
      </c>
      <c r="H23" s="10">
        <v>0</v>
      </c>
      <c r="I23" s="10">
        <v>0</v>
      </c>
      <c r="J23" s="10">
        <v>0</v>
      </c>
      <c r="K23" s="10">
        <v>0</v>
      </c>
      <c r="L23" s="10">
        <v>0</v>
      </c>
      <c r="M23" s="10">
        <v>0</v>
      </c>
      <c r="N23" s="9">
        <v>0</v>
      </c>
      <c r="O23" s="9">
        <v>0</v>
      </c>
      <c r="P23" s="30">
        <f t="shared" si="1"/>
        <v>290425.34000000003</v>
      </c>
    </row>
    <row r="24" spans="1:20" x14ac:dyDescent="0.25">
      <c r="A24" s="8" t="s">
        <v>35</v>
      </c>
      <c r="B24" s="9">
        <v>13006000</v>
      </c>
      <c r="C24" s="9">
        <v>13006000</v>
      </c>
      <c r="D24" s="10">
        <v>100031.2</v>
      </c>
      <c r="E24" s="10">
        <v>298947.95</v>
      </c>
      <c r="F24" s="10">
        <v>0</v>
      </c>
      <c r="G24" s="10">
        <v>0</v>
      </c>
      <c r="H24" s="10">
        <v>0</v>
      </c>
      <c r="I24" s="10">
        <v>0</v>
      </c>
      <c r="J24" s="10">
        <v>0</v>
      </c>
      <c r="K24" s="10">
        <v>0</v>
      </c>
      <c r="L24" s="10">
        <v>0</v>
      </c>
      <c r="M24" s="10">
        <v>0</v>
      </c>
      <c r="N24" s="9">
        <v>0</v>
      </c>
      <c r="O24" s="9">
        <v>0</v>
      </c>
      <c r="P24" s="30">
        <f t="shared" si="1"/>
        <v>398979.15</v>
      </c>
    </row>
    <row r="25" spans="1:20" x14ac:dyDescent="0.25">
      <c r="A25" s="8" t="s">
        <v>36</v>
      </c>
      <c r="B25" s="9">
        <v>4400000</v>
      </c>
      <c r="C25" s="9">
        <v>10900000</v>
      </c>
      <c r="D25" s="10">
        <v>0</v>
      </c>
      <c r="E25" s="10">
        <v>0</v>
      </c>
      <c r="F25" s="10">
        <v>0</v>
      </c>
      <c r="G25" s="10">
        <v>0</v>
      </c>
      <c r="H25" s="10">
        <v>0</v>
      </c>
      <c r="I25" s="10">
        <v>0</v>
      </c>
      <c r="J25" s="10">
        <v>0</v>
      </c>
      <c r="K25" s="10">
        <v>0</v>
      </c>
      <c r="L25" s="10">
        <v>0</v>
      </c>
      <c r="M25" s="10">
        <v>0</v>
      </c>
      <c r="N25" s="9">
        <v>0</v>
      </c>
      <c r="O25" s="9">
        <v>0</v>
      </c>
      <c r="P25" s="30">
        <f t="shared" si="1"/>
        <v>0</v>
      </c>
    </row>
    <row r="26" spans="1:20" x14ac:dyDescent="0.25">
      <c r="A26" s="5" t="s">
        <v>37</v>
      </c>
      <c r="B26" s="12">
        <f>+B27+B28+B29+B30+B31+B32+B33+B34+B35</f>
        <v>50547433</v>
      </c>
      <c r="C26" s="12">
        <f>+C27+C28+C29+C30+C31+C32+C33+C34+C35</f>
        <v>72282372</v>
      </c>
      <c r="D26" s="7">
        <v>0</v>
      </c>
      <c r="E26" s="7">
        <f t="shared" ref="E26:L26" si="4">+E27+E28+E29+E30+E31+E32+E33+E34+E35</f>
        <v>407901.70999999996</v>
      </c>
      <c r="F26" s="7">
        <f t="shared" si="4"/>
        <v>0</v>
      </c>
      <c r="G26" s="7">
        <f t="shared" si="4"/>
        <v>0</v>
      </c>
      <c r="H26" s="7">
        <f t="shared" si="4"/>
        <v>0</v>
      </c>
      <c r="I26" s="7">
        <f t="shared" si="4"/>
        <v>0</v>
      </c>
      <c r="J26" s="7">
        <f t="shared" si="4"/>
        <v>0</v>
      </c>
      <c r="K26" s="7">
        <f t="shared" si="4"/>
        <v>0</v>
      </c>
      <c r="L26" s="7">
        <f t="shared" si="4"/>
        <v>0</v>
      </c>
      <c r="M26" s="12">
        <f>+M27+M28+M29+M30+M31+M32+M33+M34+M35</f>
        <v>0</v>
      </c>
      <c r="N26" s="12">
        <f>+N27+N28+N29+N30+N31+N32+N33+N34+N35</f>
        <v>0</v>
      </c>
      <c r="O26" s="12">
        <f>+O27+O28+O29+O30+O31+O32+O33+O34+O35</f>
        <v>0</v>
      </c>
      <c r="P26" s="12">
        <f t="shared" si="1"/>
        <v>407901.70999999996</v>
      </c>
    </row>
    <row r="27" spans="1:20" x14ac:dyDescent="0.25">
      <c r="A27" s="8" t="s">
        <v>38</v>
      </c>
      <c r="B27" s="9">
        <v>4800000</v>
      </c>
      <c r="C27" s="9">
        <v>9500000</v>
      </c>
      <c r="D27" s="10">
        <v>0</v>
      </c>
      <c r="E27" s="10">
        <v>51119.81</v>
      </c>
      <c r="F27" s="10">
        <v>0</v>
      </c>
      <c r="G27" s="10">
        <v>0</v>
      </c>
      <c r="H27" s="10">
        <v>0</v>
      </c>
      <c r="I27" s="15">
        <v>0</v>
      </c>
      <c r="J27" s="10">
        <v>0</v>
      </c>
      <c r="K27" s="10">
        <v>0</v>
      </c>
      <c r="L27" s="10">
        <v>0</v>
      </c>
      <c r="M27" s="10">
        <v>0</v>
      </c>
      <c r="N27" s="9">
        <v>0</v>
      </c>
      <c r="O27" s="9">
        <v>0</v>
      </c>
      <c r="P27" s="30">
        <f t="shared" si="1"/>
        <v>51119.81</v>
      </c>
    </row>
    <row r="28" spans="1:20" x14ac:dyDescent="0.25">
      <c r="A28" s="8" t="s">
        <v>39</v>
      </c>
      <c r="B28" s="9">
        <v>3400000</v>
      </c>
      <c r="C28" s="9">
        <v>7900000</v>
      </c>
      <c r="D28" s="10">
        <v>0</v>
      </c>
      <c r="E28" s="10">
        <v>0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9">
        <v>0</v>
      </c>
      <c r="O28" s="9">
        <v>0</v>
      </c>
      <c r="P28" s="30">
        <f t="shared" si="1"/>
        <v>0</v>
      </c>
    </row>
    <row r="29" spans="1:20" x14ac:dyDescent="0.25">
      <c r="A29" s="8" t="s">
        <v>40</v>
      </c>
      <c r="B29" s="9">
        <v>5300000</v>
      </c>
      <c r="C29" s="9">
        <v>4840000</v>
      </c>
      <c r="D29" s="10">
        <v>0</v>
      </c>
      <c r="E29" s="10">
        <v>147193.20000000001</v>
      </c>
      <c r="F29" s="10">
        <v>0</v>
      </c>
      <c r="G29" s="10">
        <v>0</v>
      </c>
      <c r="H29" s="10">
        <v>0</v>
      </c>
      <c r="I29" s="10">
        <v>0</v>
      </c>
      <c r="J29" s="10">
        <v>0</v>
      </c>
      <c r="K29" s="10">
        <v>0</v>
      </c>
      <c r="L29" s="10">
        <v>0</v>
      </c>
      <c r="M29" s="10">
        <v>0</v>
      </c>
      <c r="N29" s="9">
        <v>0</v>
      </c>
      <c r="O29" s="9">
        <v>0</v>
      </c>
      <c r="P29" s="30">
        <f t="shared" si="1"/>
        <v>147193.20000000001</v>
      </c>
    </row>
    <row r="30" spans="1:20" x14ac:dyDescent="0.25">
      <c r="A30" s="8" t="s">
        <v>41</v>
      </c>
      <c r="B30" s="9">
        <v>1200000</v>
      </c>
      <c r="C30" s="9">
        <v>1200000</v>
      </c>
      <c r="D30" s="10">
        <v>0</v>
      </c>
      <c r="E30" s="10">
        <v>0</v>
      </c>
      <c r="F30" s="10">
        <v>0</v>
      </c>
      <c r="G30" s="10">
        <v>0</v>
      </c>
      <c r="H30" s="10">
        <v>0</v>
      </c>
      <c r="I30" s="10">
        <v>0</v>
      </c>
      <c r="J30" s="10">
        <v>0</v>
      </c>
      <c r="K30" s="10">
        <v>0</v>
      </c>
      <c r="L30" s="10">
        <v>0</v>
      </c>
      <c r="M30" s="10">
        <v>0</v>
      </c>
      <c r="N30" s="9">
        <v>0</v>
      </c>
      <c r="O30" s="9">
        <v>0</v>
      </c>
      <c r="P30" s="30">
        <f t="shared" si="1"/>
        <v>0</v>
      </c>
    </row>
    <row r="31" spans="1:20" x14ac:dyDescent="0.25">
      <c r="A31" s="8" t="s">
        <v>42</v>
      </c>
      <c r="B31" s="9">
        <v>2300000</v>
      </c>
      <c r="C31" s="9">
        <v>2300000</v>
      </c>
      <c r="D31" s="10">
        <v>0</v>
      </c>
      <c r="E31" s="10">
        <v>25392.42</v>
      </c>
      <c r="F31" s="10">
        <v>0</v>
      </c>
      <c r="G31" s="10">
        <v>0</v>
      </c>
      <c r="H31" s="10">
        <v>0</v>
      </c>
      <c r="I31" s="10">
        <v>0</v>
      </c>
      <c r="J31" s="10">
        <v>0</v>
      </c>
      <c r="K31" s="10">
        <v>0</v>
      </c>
      <c r="L31" s="10">
        <v>0</v>
      </c>
      <c r="M31" s="10">
        <v>0</v>
      </c>
      <c r="N31" s="9">
        <v>0</v>
      </c>
      <c r="O31" s="9">
        <v>0</v>
      </c>
      <c r="P31" s="30">
        <f t="shared" si="1"/>
        <v>25392.42</v>
      </c>
    </row>
    <row r="32" spans="1:20" x14ac:dyDescent="0.25">
      <c r="A32" s="8" t="s">
        <v>43</v>
      </c>
      <c r="B32" s="9">
        <v>1027433</v>
      </c>
      <c r="C32" s="9">
        <v>1027433</v>
      </c>
      <c r="D32" s="10">
        <v>0</v>
      </c>
      <c r="E32" s="10">
        <v>0</v>
      </c>
      <c r="F32" s="10">
        <v>0</v>
      </c>
      <c r="G32" s="10">
        <v>0</v>
      </c>
      <c r="H32" s="10">
        <v>0</v>
      </c>
      <c r="I32" s="10">
        <v>0</v>
      </c>
      <c r="J32" s="10">
        <v>0</v>
      </c>
      <c r="K32" s="10">
        <v>0</v>
      </c>
      <c r="L32" s="10">
        <v>0</v>
      </c>
      <c r="M32" s="10">
        <v>0</v>
      </c>
      <c r="N32" s="9">
        <v>0</v>
      </c>
      <c r="O32" s="9">
        <v>0</v>
      </c>
      <c r="P32" s="30">
        <f t="shared" si="1"/>
        <v>0</v>
      </c>
    </row>
    <row r="33" spans="1:16" x14ac:dyDescent="0.25">
      <c r="A33" s="8" t="s">
        <v>44</v>
      </c>
      <c r="B33" s="9">
        <v>20020000</v>
      </c>
      <c r="C33" s="9">
        <v>24614939</v>
      </c>
      <c r="D33" s="10">
        <v>0</v>
      </c>
      <c r="E33" s="10">
        <v>0</v>
      </c>
      <c r="F33" s="10">
        <v>0</v>
      </c>
      <c r="G33" s="10">
        <v>0</v>
      </c>
      <c r="H33" s="10">
        <v>0</v>
      </c>
      <c r="I33" s="10">
        <v>0</v>
      </c>
      <c r="J33" s="10">
        <v>0</v>
      </c>
      <c r="K33" s="10">
        <v>0</v>
      </c>
      <c r="L33" s="10">
        <v>0</v>
      </c>
      <c r="M33" s="10">
        <v>0</v>
      </c>
      <c r="N33" s="9">
        <v>0</v>
      </c>
      <c r="O33" s="9">
        <v>0</v>
      </c>
      <c r="P33" s="30">
        <f t="shared" si="1"/>
        <v>0</v>
      </c>
    </row>
    <row r="34" spans="1:16" ht="30" x14ac:dyDescent="0.25">
      <c r="A34" s="14" t="s">
        <v>45</v>
      </c>
      <c r="B34" s="9">
        <v>0</v>
      </c>
      <c r="C34" s="9">
        <v>0</v>
      </c>
      <c r="D34" s="10">
        <v>0</v>
      </c>
      <c r="E34" s="10">
        <v>0</v>
      </c>
      <c r="F34" s="10">
        <v>0</v>
      </c>
      <c r="G34" s="10">
        <v>0</v>
      </c>
      <c r="H34" s="10">
        <v>0</v>
      </c>
      <c r="I34" s="10">
        <v>0</v>
      </c>
      <c r="J34" s="10">
        <v>0</v>
      </c>
      <c r="K34" s="10">
        <v>0</v>
      </c>
      <c r="L34" s="10">
        <v>0</v>
      </c>
      <c r="M34" s="10">
        <v>0</v>
      </c>
      <c r="N34" s="9">
        <v>0</v>
      </c>
      <c r="O34" s="9">
        <v>0</v>
      </c>
      <c r="P34" s="36">
        <f t="shared" si="1"/>
        <v>0</v>
      </c>
    </row>
    <row r="35" spans="1:16" x14ac:dyDescent="0.25">
      <c r="A35" s="8" t="s">
        <v>46</v>
      </c>
      <c r="B35" s="9">
        <v>12500000</v>
      </c>
      <c r="C35" s="9">
        <v>20900000</v>
      </c>
      <c r="D35" s="10">
        <v>0</v>
      </c>
      <c r="E35" s="10">
        <v>184196.28</v>
      </c>
      <c r="F35" s="10">
        <v>0</v>
      </c>
      <c r="G35" s="10">
        <v>0</v>
      </c>
      <c r="H35" s="10">
        <v>0</v>
      </c>
      <c r="I35" s="10">
        <v>0</v>
      </c>
      <c r="J35" s="10">
        <v>0</v>
      </c>
      <c r="K35" s="10">
        <v>0</v>
      </c>
      <c r="L35" s="10">
        <v>0</v>
      </c>
      <c r="M35" s="10">
        <v>0</v>
      </c>
      <c r="N35" s="9">
        <v>0</v>
      </c>
      <c r="O35" s="9">
        <v>0</v>
      </c>
      <c r="P35" s="30">
        <f t="shared" si="1"/>
        <v>184196.28</v>
      </c>
    </row>
    <row r="36" spans="1:16" x14ac:dyDescent="0.25">
      <c r="A36" s="5" t="s">
        <v>47</v>
      </c>
      <c r="B36" s="12">
        <f>+B37+B38+B39+B40+B41+B42+B43</f>
        <v>4982562</v>
      </c>
      <c r="C36" s="12">
        <f>+C37+C38+C39+C40+C41+C42+C43</f>
        <v>4982562</v>
      </c>
      <c r="D36" s="7">
        <f>+D37+D38+D39+D40+D41+D42+D43</f>
        <v>0</v>
      </c>
      <c r="E36" s="7">
        <f t="shared" ref="E36:O36" si="5">+E37+E38+E39+E40+E41+E42+E43</f>
        <v>115560</v>
      </c>
      <c r="F36" s="7">
        <f t="shared" si="5"/>
        <v>0</v>
      </c>
      <c r="G36" s="7">
        <f t="shared" si="5"/>
        <v>0</v>
      </c>
      <c r="H36" s="7">
        <f t="shared" si="5"/>
        <v>0</v>
      </c>
      <c r="I36" s="7">
        <f t="shared" si="5"/>
        <v>0</v>
      </c>
      <c r="J36" s="7">
        <f t="shared" si="5"/>
        <v>0</v>
      </c>
      <c r="K36" s="7">
        <f t="shared" si="5"/>
        <v>0</v>
      </c>
      <c r="L36" s="7">
        <f t="shared" si="5"/>
        <v>0</v>
      </c>
      <c r="M36" s="10">
        <v>0</v>
      </c>
      <c r="N36" s="7">
        <f t="shared" si="5"/>
        <v>0</v>
      </c>
      <c r="O36" s="7">
        <f t="shared" si="5"/>
        <v>0</v>
      </c>
      <c r="P36" s="12">
        <f t="shared" si="1"/>
        <v>115560</v>
      </c>
    </row>
    <row r="37" spans="1:16" x14ac:dyDescent="0.25">
      <c r="A37" s="8" t="s">
        <v>48</v>
      </c>
      <c r="B37" s="9">
        <v>3418000</v>
      </c>
      <c r="C37" s="9">
        <v>3418000</v>
      </c>
      <c r="D37" s="10">
        <v>0</v>
      </c>
      <c r="E37" s="10">
        <v>115560</v>
      </c>
      <c r="F37" s="10">
        <v>0</v>
      </c>
      <c r="G37" s="10">
        <v>0</v>
      </c>
      <c r="H37" s="10">
        <v>0</v>
      </c>
      <c r="I37" s="10">
        <v>0</v>
      </c>
      <c r="J37" s="10">
        <v>0</v>
      </c>
      <c r="K37" s="10">
        <v>0</v>
      </c>
      <c r="L37" s="10">
        <v>0</v>
      </c>
      <c r="M37" s="10">
        <v>0</v>
      </c>
      <c r="N37" s="9">
        <v>0</v>
      </c>
      <c r="O37" s="9">
        <v>0</v>
      </c>
      <c r="P37" s="30">
        <f t="shared" si="1"/>
        <v>115560</v>
      </c>
    </row>
    <row r="38" spans="1:16" x14ac:dyDescent="0.25">
      <c r="A38" s="8" t="s">
        <v>49</v>
      </c>
      <c r="B38" s="9">
        <v>10000</v>
      </c>
      <c r="C38" s="9">
        <v>10000</v>
      </c>
      <c r="D38" s="10">
        <v>0</v>
      </c>
      <c r="E38" s="10">
        <v>0</v>
      </c>
      <c r="F38" s="10">
        <v>0</v>
      </c>
      <c r="G38" s="10">
        <v>0</v>
      </c>
      <c r="H38" s="10">
        <v>0</v>
      </c>
      <c r="I38" s="10">
        <v>0</v>
      </c>
      <c r="J38" s="10">
        <v>0</v>
      </c>
      <c r="K38" s="10">
        <v>0</v>
      </c>
      <c r="L38" s="10">
        <v>0</v>
      </c>
      <c r="M38" s="10">
        <v>0</v>
      </c>
      <c r="N38" s="9">
        <v>0</v>
      </c>
      <c r="O38" s="9">
        <v>0</v>
      </c>
      <c r="P38" s="30">
        <f t="shared" si="1"/>
        <v>0</v>
      </c>
    </row>
    <row r="39" spans="1:16" x14ac:dyDescent="0.25">
      <c r="A39" s="8" t="s">
        <v>50</v>
      </c>
      <c r="B39" s="9">
        <v>0</v>
      </c>
      <c r="C39" s="9">
        <v>0</v>
      </c>
      <c r="D39" s="10">
        <v>0</v>
      </c>
      <c r="E39" s="10">
        <v>0</v>
      </c>
      <c r="F39" s="10">
        <v>0</v>
      </c>
      <c r="G39" s="10">
        <v>0</v>
      </c>
      <c r="H39" s="10">
        <v>0</v>
      </c>
      <c r="I39" s="10">
        <v>0</v>
      </c>
      <c r="J39" s="10">
        <v>0</v>
      </c>
      <c r="K39" s="10">
        <v>0</v>
      </c>
      <c r="L39" s="10">
        <v>0</v>
      </c>
      <c r="M39" s="10">
        <v>0</v>
      </c>
      <c r="N39" s="9">
        <v>0</v>
      </c>
      <c r="O39" s="9">
        <v>0</v>
      </c>
      <c r="P39" s="30">
        <f t="shared" ref="P39:P50" si="6">+D39+E39+F39+G39+H39+I39+J39+K39+L39+M39+N39+O39</f>
        <v>0</v>
      </c>
    </row>
    <row r="40" spans="1:16" x14ac:dyDescent="0.25">
      <c r="A40" s="8" t="s">
        <v>51</v>
      </c>
      <c r="B40" s="9">
        <v>0</v>
      </c>
      <c r="C40" s="9">
        <v>0</v>
      </c>
      <c r="D40" s="10">
        <v>0</v>
      </c>
      <c r="E40" s="10">
        <v>0</v>
      </c>
      <c r="F40" s="10">
        <v>0</v>
      </c>
      <c r="G40" s="10">
        <v>0</v>
      </c>
      <c r="H40" s="10">
        <v>0</v>
      </c>
      <c r="I40" s="10">
        <v>0</v>
      </c>
      <c r="J40" s="10">
        <v>0</v>
      </c>
      <c r="K40" s="10">
        <v>0</v>
      </c>
      <c r="L40" s="10">
        <v>0</v>
      </c>
      <c r="M40" s="10">
        <v>0</v>
      </c>
      <c r="N40" s="9">
        <v>0</v>
      </c>
      <c r="O40" s="9">
        <v>0</v>
      </c>
      <c r="P40" s="30">
        <f t="shared" si="6"/>
        <v>0</v>
      </c>
    </row>
    <row r="41" spans="1:16" x14ac:dyDescent="0.25">
      <c r="A41" s="8" t="s">
        <v>52</v>
      </c>
      <c r="B41" s="9">
        <v>0</v>
      </c>
      <c r="C41" s="9">
        <v>0</v>
      </c>
      <c r="D41" s="10">
        <v>0</v>
      </c>
      <c r="E41" s="10">
        <v>0</v>
      </c>
      <c r="F41" s="10">
        <v>0</v>
      </c>
      <c r="G41" s="10">
        <v>0</v>
      </c>
      <c r="H41" s="10">
        <v>0</v>
      </c>
      <c r="I41" s="10">
        <v>0</v>
      </c>
      <c r="J41" s="10">
        <v>0</v>
      </c>
      <c r="K41" s="10">
        <v>0</v>
      </c>
      <c r="L41" s="10">
        <v>0</v>
      </c>
      <c r="M41" s="10">
        <v>0</v>
      </c>
      <c r="N41" s="9">
        <v>0</v>
      </c>
      <c r="O41" s="9">
        <v>0</v>
      </c>
      <c r="P41" s="30">
        <f t="shared" si="6"/>
        <v>0</v>
      </c>
    </row>
    <row r="42" spans="1:16" x14ac:dyDescent="0.25">
      <c r="A42" s="8" t="s">
        <v>53</v>
      </c>
      <c r="B42" s="9">
        <v>0</v>
      </c>
      <c r="C42" s="9">
        <v>0</v>
      </c>
      <c r="D42" s="10">
        <v>0</v>
      </c>
      <c r="E42" s="10">
        <v>0</v>
      </c>
      <c r="F42" s="10">
        <v>0</v>
      </c>
      <c r="G42" s="10">
        <v>0</v>
      </c>
      <c r="H42" s="10">
        <v>0</v>
      </c>
      <c r="I42" s="10">
        <v>0</v>
      </c>
      <c r="J42" s="10">
        <v>0</v>
      </c>
      <c r="K42" s="10">
        <v>0</v>
      </c>
      <c r="L42" s="10">
        <v>0</v>
      </c>
      <c r="M42" s="10">
        <v>0</v>
      </c>
      <c r="N42" s="9">
        <v>0</v>
      </c>
      <c r="O42" s="9">
        <v>0</v>
      </c>
      <c r="P42" s="30">
        <f t="shared" si="6"/>
        <v>0</v>
      </c>
    </row>
    <row r="43" spans="1:16" x14ac:dyDescent="0.25">
      <c r="A43" s="8" t="s">
        <v>54</v>
      </c>
      <c r="B43" s="9">
        <v>1554562</v>
      </c>
      <c r="C43" s="9">
        <v>1554562</v>
      </c>
      <c r="D43" s="10">
        <v>0</v>
      </c>
      <c r="E43" s="10">
        <v>0</v>
      </c>
      <c r="F43" s="10">
        <v>0</v>
      </c>
      <c r="G43" s="10">
        <v>0</v>
      </c>
      <c r="H43" s="10">
        <v>0</v>
      </c>
      <c r="I43" s="10">
        <v>0</v>
      </c>
      <c r="J43" s="10">
        <v>0</v>
      </c>
      <c r="K43" s="10">
        <v>0</v>
      </c>
      <c r="L43" s="10">
        <v>0</v>
      </c>
      <c r="M43" s="10">
        <v>0</v>
      </c>
      <c r="N43" s="9">
        <v>0</v>
      </c>
      <c r="O43" s="9">
        <v>0</v>
      </c>
      <c r="P43" s="30">
        <f t="shared" si="6"/>
        <v>0</v>
      </c>
    </row>
    <row r="44" spans="1:16" x14ac:dyDescent="0.25">
      <c r="A44" s="8" t="s">
        <v>55</v>
      </c>
      <c r="B44" s="9">
        <v>0</v>
      </c>
      <c r="C44" s="9">
        <v>0</v>
      </c>
      <c r="D44" s="13">
        <f>+D45+D46+D47+D48+D49+D50+D51</f>
        <v>0</v>
      </c>
      <c r="E44" s="7">
        <f t="shared" ref="E44:L44" si="7">+E45+E46+E47+E48+E49+E50+E51</f>
        <v>0</v>
      </c>
      <c r="F44" s="7">
        <f t="shared" si="7"/>
        <v>0</v>
      </c>
      <c r="G44" s="7">
        <f t="shared" si="7"/>
        <v>0</v>
      </c>
      <c r="H44" s="7">
        <f t="shared" si="7"/>
        <v>0</v>
      </c>
      <c r="I44" s="7">
        <f t="shared" si="7"/>
        <v>0</v>
      </c>
      <c r="J44" s="7">
        <f t="shared" si="7"/>
        <v>0</v>
      </c>
      <c r="K44" s="7">
        <f t="shared" si="7"/>
        <v>0</v>
      </c>
      <c r="L44" s="7">
        <f t="shared" si="7"/>
        <v>0</v>
      </c>
      <c r="M44" s="10">
        <v>0</v>
      </c>
      <c r="N44" s="9">
        <v>0</v>
      </c>
      <c r="O44" s="9">
        <v>0</v>
      </c>
      <c r="P44" s="30">
        <f t="shared" si="6"/>
        <v>0</v>
      </c>
    </row>
    <row r="45" spans="1:16" x14ac:dyDescent="0.25">
      <c r="A45" s="5" t="s">
        <v>56</v>
      </c>
      <c r="B45" s="12">
        <f>+B46+B47+B48+B49+B50+B51</f>
        <v>0</v>
      </c>
      <c r="C45" s="12">
        <f>+C46+C47+C48+C49+C50+C51</f>
        <v>0</v>
      </c>
      <c r="D45" s="16">
        <v>0</v>
      </c>
      <c r="E45" s="10">
        <v>0</v>
      </c>
      <c r="F45" s="10">
        <v>0</v>
      </c>
      <c r="G45" s="10">
        <v>0</v>
      </c>
      <c r="H45" s="10">
        <v>0</v>
      </c>
      <c r="I45" s="10">
        <v>0</v>
      </c>
      <c r="J45" s="10">
        <v>0</v>
      </c>
      <c r="K45" s="10">
        <v>0</v>
      </c>
      <c r="L45" s="10">
        <v>0</v>
      </c>
      <c r="M45" s="10">
        <v>0</v>
      </c>
      <c r="N45" s="9">
        <v>0</v>
      </c>
      <c r="O45" s="9">
        <v>0</v>
      </c>
      <c r="P45" s="30">
        <f t="shared" si="6"/>
        <v>0</v>
      </c>
    </row>
    <row r="46" spans="1:16" x14ac:dyDescent="0.25">
      <c r="A46" s="8" t="s">
        <v>57</v>
      </c>
      <c r="B46" s="9">
        <v>0</v>
      </c>
      <c r="C46" s="9">
        <v>0</v>
      </c>
      <c r="D46" s="10">
        <v>0</v>
      </c>
      <c r="E46" s="10">
        <v>0</v>
      </c>
      <c r="F46" s="10">
        <v>0</v>
      </c>
      <c r="G46" s="10">
        <v>0</v>
      </c>
      <c r="H46" s="10">
        <v>0</v>
      </c>
      <c r="I46" s="10">
        <v>0</v>
      </c>
      <c r="J46" s="10">
        <v>0</v>
      </c>
      <c r="K46" s="10">
        <v>0</v>
      </c>
      <c r="L46" s="10">
        <v>0</v>
      </c>
      <c r="M46" s="10">
        <v>0</v>
      </c>
      <c r="N46" s="9">
        <v>0</v>
      </c>
      <c r="O46" s="9">
        <v>0</v>
      </c>
      <c r="P46" s="30">
        <f t="shared" si="6"/>
        <v>0</v>
      </c>
    </row>
    <row r="47" spans="1:16" x14ac:dyDescent="0.25">
      <c r="A47" s="8" t="s">
        <v>58</v>
      </c>
      <c r="B47" s="9">
        <v>0</v>
      </c>
      <c r="C47" s="9">
        <v>0</v>
      </c>
      <c r="D47" s="10">
        <v>0</v>
      </c>
      <c r="E47" s="10">
        <v>0</v>
      </c>
      <c r="F47" s="10">
        <v>0</v>
      </c>
      <c r="G47" s="10">
        <v>0</v>
      </c>
      <c r="H47" s="10">
        <v>0</v>
      </c>
      <c r="I47" s="10">
        <v>0</v>
      </c>
      <c r="J47" s="10">
        <v>0</v>
      </c>
      <c r="K47" s="10">
        <v>0</v>
      </c>
      <c r="L47" s="10">
        <v>0</v>
      </c>
      <c r="M47" s="10">
        <v>0</v>
      </c>
      <c r="N47" s="9">
        <v>0</v>
      </c>
      <c r="O47" s="9">
        <v>0</v>
      </c>
      <c r="P47" s="30">
        <f t="shared" si="6"/>
        <v>0</v>
      </c>
    </row>
    <row r="48" spans="1:16" x14ac:dyDescent="0.25">
      <c r="A48" s="8" t="s">
        <v>59</v>
      </c>
      <c r="B48" s="9">
        <v>0</v>
      </c>
      <c r="C48" s="9">
        <v>0</v>
      </c>
      <c r="D48" s="10">
        <v>0</v>
      </c>
      <c r="E48" s="10">
        <v>0</v>
      </c>
      <c r="F48" s="10">
        <v>0</v>
      </c>
      <c r="G48" s="10">
        <v>0</v>
      </c>
      <c r="H48" s="10">
        <v>0</v>
      </c>
      <c r="I48" s="10">
        <v>0</v>
      </c>
      <c r="J48" s="10">
        <v>0</v>
      </c>
      <c r="K48" s="10">
        <v>0</v>
      </c>
      <c r="L48" s="10">
        <v>0</v>
      </c>
      <c r="M48" s="10">
        <v>0</v>
      </c>
      <c r="N48" s="9">
        <v>0</v>
      </c>
      <c r="O48" s="9">
        <v>0</v>
      </c>
      <c r="P48" s="30">
        <f t="shared" si="6"/>
        <v>0</v>
      </c>
    </row>
    <row r="49" spans="1:16" x14ac:dyDescent="0.25">
      <c r="A49" s="8" t="s">
        <v>60</v>
      </c>
      <c r="B49" s="9">
        <v>0</v>
      </c>
      <c r="C49" s="9">
        <v>0</v>
      </c>
      <c r="D49" s="10">
        <v>0</v>
      </c>
      <c r="E49" s="10">
        <v>0</v>
      </c>
      <c r="F49" s="10">
        <v>0</v>
      </c>
      <c r="G49" s="10">
        <v>0</v>
      </c>
      <c r="H49" s="10">
        <v>0</v>
      </c>
      <c r="I49" s="10">
        <v>0</v>
      </c>
      <c r="J49" s="10">
        <v>0</v>
      </c>
      <c r="K49" s="10">
        <v>0</v>
      </c>
      <c r="L49" s="10">
        <v>0</v>
      </c>
      <c r="M49" s="10">
        <v>0</v>
      </c>
      <c r="N49" s="9">
        <v>0</v>
      </c>
      <c r="O49" s="9">
        <v>0</v>
      </c>
      <c r="P49" s="30">
        <f t="shared" si="6"/>
        <v>0</v>
      </c>
    </row>
    <row r="50" spans="1:16" x14ac:dyDescent="0.25">
      <c r="A50" s="8" t="s">
        <v>61</v>
      </c>
      <c r="B50" s="9">
        <v>0</v>
      </c>
      <c r="C50" s="9">
        <v>0</v>
      </c>
      <c r="D50" s="10">
        <v>0</v>
      </c>
      <c r="E50" s="10">
        <v>0</v>
      </c>
      <c r="F50" s="10">
        <v>0</v>
      </c>
      <c r="G50" s="10">
        <v>0</v>
      </c>
      <c r="H50" s="10">
        <v>0</v>
      </c>
      <c r="I50" s="10">
        <v>0</v>
      </c>
      <c r="J50" s="10">
        <v>0</v>
      </c>
      <c r="K50" s="10">
        <v>0</v>
      </c>
      <c r="L50" s="10">
        <v>0</v>
      </c>
      <c r="M50" s="10">
        <v>0</v>
      </c>
      <c r="N50" s="9">
        <v>0</v>
      </c>
      <c r="O50" s="9">
        <v>0</v>
      </c>
      <c r="P50" s="30">
        <f t="shared" si="6"/>
        <v>0</v>
      </c>
    </row>
    <row r="51" spans="1:16" x14ac:dyDescent="0.25">
      <c r="A51" s="8" t="s">
        <v>62</v>
      </c>
      <c r="B51" s="9">
        <v>0</v>
      </c>
      <c r="C51" s="9">
        <v>0</v>
      </c>
      <c r="D51" s="10">
        <v>0</v>
      </c>
      <c r="E51" s="10">
        <v>0</v>
      </c>
      <c r="F51" s="10">
        <v>0</v>
      </c>
      <c r="G51" s="10">
        <v>0</v>
      </c>
      <c r="H51" s="10">
        <v>0</v>
      </c>
      <c r="I51" s="10">
        <v>0</v>
      </c>
      <c r="J51" s="10">
        <v>0</v>
      </c>
      <c r="K51" s="10">
        <v>0</v>
      </c>
      <c r="L51" s="10">
        <v>0</v>
      </c>
      <c r="M51" s="10">
        <v>0</v>
      </c>
      <c r="N51" s="9">
        <v>0</v>
      </c>
      <c r="O51" s="9">
        <v>0</v>
      </c>
      <c r="P51" s="30">
        <f>+D51+E51+F51+G51+H51+I51+J51+K51+L51+M51+N51+O51</f>
        <v>0</v>
      </c>
    </row>
    <row r="52" spans="1:16" x14ac:dyDescent="0.25">
      <c r="A52" s="5" t="s">
        <v>63</v>
      </c>
      <c r="B52" s="12">
        <f>+B53+B54+B55+B56+B57+B58+B59+B60+B61</f>
        <v>15656456</v>
      </c>
      <c r="C52" s="12">
        <f>+C53+C54+C55+C56+C57+C58+C59+C60+C61</f>
        <v>23977086.09</v>
      </c>
      <c r="D52" s="7">
        <f>+D53+D54+D55+D56+D57+D58+D59+D60+D61</f>
        <v>0</v>
      </c>
      <c r="E52" s="7">
        <f t="shared" ref="E52:L52" si="8">+E53+E54+E55+E56+E57+E58+E59+E60+E61</f>
        <v>0</v>
      </c>
      <c r="F52" s="7">
        <f t="shared" si="8"/>
        <v>0</v>
      </c>
      <c r="G52" s="7">
        <f t="shared" si="8"/>
        <v>0</v>
      </c>
      <c r="H52" s="7">
        <f t="shared" si="8"/>
        <v>0</v>
      </c>
      <c r="I52" s="7">
        <f t="shared" si="8"/>
        <v>0</v>
      </c>
      <c r="J52" s="7">
        <f t="shared" si="8"/>
        <v>0</v>
      </c>
      <c r="K52" s="7">
        <f t="shared" si="8"/>
        <v>0</v>
      </c>
      <c r="L52" s="7">
        <f t="shared" si="8"/>
        <v>0</v>
      </c>
      <c r="M52" s="12">
        <f>+M53+M54+M55+M56+M57+M58+M59+M60+M61</f>
        <v>0</v>
      </c>
      <c r="N52" s="12">
        <f>+N53+N54+N55+N56+N57+N58+N59+N60+N61</f>
        <v>0</v>
      </c>
      <c r="O52" s="12">
        <f>+O53+O54+O55+O56+O57+O58+O59+O60+O61</f>
        <v>0</v>
      </c>
      <c r="P52" s="12">
        <f>+D52+E52+F52+G52+H52+I52+J52+K52+L52+M52+N52+O52</f>
        <v>0</v>
      </c>
    </row>
    <row r="53" spans="1:16" x14ac:dyDescent="0.25">
      <c r="A53" s="8" t="s">
        <v>64</v>
      </c>
      <c r="B53" s="9">
        <v>4410000</v>
      </c>
      <c r="C53" s="9">
        <v>12580630.09</v>
      </c>
      <c r="D53" s="10">
        <v>0</v>
      </c>
      <c r="E53" s="10">
        <v>0</v>
      </c>
      <c r="F53" s="10">
        <v>0</v>
      </c>
      <c r="G53" s="10">
        <v>0</v>
      </c>
      <c r="H53" s="10">
        <v>0</v>
      </c>
      <c r="I53" s="10">
        <v>0</v>
      </c>
      <c r="J53" s="10">
        <v>0</v>
      </c>
      <c r="K53" s="10">
        <v>0</v>
      </c>
      <c r="L53" s="10">
        <v>0</v>
      </c>
      <c r="M53" s="10">
        <v>0</v>
      </c>
      <c r="N53" s="9">
        <v>0</v>
      </c>
      <c r="O53" s="9">
        <v>0</v>
      </c>
      <c r="P53" s="30">
        <f>+D53+E53+F53+G53+H53+I53+J53+K53+L53+M53+N53+O53</f>
        <v>0</v>
      </c>
    </row>
    <row r="54" spans="1:16" x14ac:dyDescent="0.25">
      <c r="A54" s="8" t="s">
        <v>65</v>
      </c>
      <c r="B54" s="9">
        <v>1750000</v>
      </c>
      <c r="C54" s="9">
        <v>1650000</v>
      </c>
      <c r="D54" s="10">
        <v>0</v>
      </c>
      <c r="E54" s="10">
        <v>0</v>
      </c>
      <c r="F54" s="10">
        <v>0</v>
      </c>
      <c r="G54" s="10">
        <v>0</v>
      </c>
      <c r="H54" s="10">
        <v>0</v>
      </c>
      <c r="I54" s="10">
        <v>0</v>
      </c>
      <c r="J54" s="10">
        <v>0</v>
      </c>
      <c r="K54" s="10">
        <v>0</v>
      </c>
      <c r="L54" s="10">
        <v>0</v>
      </c>
      <c r="M54" s="10">
        <v>0</v>
      </c>
      <c r="N54" s="9">
        <v>0</v>
      </c>
      <c r="O54" s="9">
        <v>0</v>
      </c>
      <c r="P54" s="30">
        <f t="shared" ref="P54:P82" si="9">+D54+E54+F54+G54+H54+I54+J54+K54+L54+M54+N54+O54</f>
        <v>0</v>
      </c>
    </row>
    <row r="55" spans="1:16" x14ac:dyDescent="0.25">
      <c r="A55" s="8" t="s">
        <v>66</v>
      </c>
      <c r="B55" s="9">
        <v>750000</v>
      </c>
      <c r="C55" s="9">
        <v>693500</v>
      </c>
      <c r="D55" s="10">
        <v>0</v>
      </c>
      <c r="E55" s="10">
        <v>0</v>
      </c>
      <c r="F55" s="10">
        <v>0</v>
      </c>
      <c r="G55" s="10">
        <v>0</v>
      </c>
      <c r="H55" s="10">
        <v>0</v>
      </c>
      <c r="I55" s="10">
        <v>0</v>
      </c>
      <c r="J55" s="10">
        <v>0</v>
      </c>
      <c r="K55" s="10">
        <v>0</v>
      </c>
      <c r="L55" s="10">
        <v>0</v>
      </c>
      <c r="M55" s="10">
        <v>0</v>
      </c>
      <c r="N55" s="9">
        <v>0</v>
      </c>
      <c r="O55" s="9">
        <v>0</v>
      </c>
      <c r="P55" s="30">
        <f t="shared" si="9"/>
        <v>0</v>
      </c>
    </row>
    <row r="56" spans="1:16" x14ac:dyDescent="0.25">
      <c r="A56" s="8" t="s">
        <v>67</v>
      </c>
      <c r="B56" s="9">
        <v>6320000</v>
      </c>
      <c r="C56" s="9">
        <v>6320000</v>
      </c>
      <c r="D56" s="10">
        <v>0</v>
      </c>
      <c r="E56" s="10">
        <v>0</v>
      </c>
      <c r="F56" s="10">
        <v>0</v>
      </c>
      <c r="G56" s="10">
        <v>0</v>
      </c>
      <c r="H56" s="10">
        <v>0</v>
      </c>
      <c r="I56" s="10">
        <v>0</v>
      </c>
      <c r="J56" s="10">
        <v>0</v>
      </c>
      <c r="K56" s="10">
        <v>0</v>
      </c>
      <c r="L56" s="10">
        <v>0</v>
      </c>
      <c r="M56" s="10">
        <v>0</v>
      </c>
      <c r="N56" s="9">
        <v>0</v>
      </c>
      <c r="O56" s="9">
        <v>0</v>
      </c>
      <c r="P56" s="30">
        <f t="shared" si="9"/>
        <v>0</v>
      </c>
    </row>
    <row r="57" spans="1:16" x14ac:dyDescent="0.25">
      <c r="A57" s="8" t="s">
        <v>68</v>
      </c>
      <c r="B57" s="9">
        <v>940000</v>
      </c>
      <c r="C57" s="9">
        <v>1396500</v>
      </c>
      <c r="D57" s="10">
        <v>0</v>
      </c>
      <c r="E57" s="10">
        <v>0</v>
      </c>
      <c r="F57" s="10">
        <v>0</v>
      </c>
      <c r="G57" s="10">
        <v>0</v>
      </c>
      <c r="H57" s="10">
        <v>0</v>
      </c>
      <c r="I57" s="10">
        <v>0</v>
      </c>
      <c r="J57" s="10">
        <v>0</v>
      </c>
      <c r="K57" s="10">
        <v>0</v>
      </c>
      <c r="L57" s="10">
        <v>0</v>
      </c>
      <c r="M57" s="10">
        <v>0</v>
      </c>
      <c r="N57" s="10">
        <v>0</v>
      </c>
      <c r="O57" s="9">
        <v>0</v>
      </c>
      <c r="P57" s="30">
        <f t="shared" si="9"/>
        <v>0</v>
      </c>
    </row>
    <row r="58" spans="1:16" x14ac:dyDescent="0.25">
      <c r="A58" s="8" t="s">
        <v>69</v>
      </c>
      <c r="B58" s="9">
        <v>500000</v>
      </c>
      <c r="C58" s="9">
        <v>400000</v>
      </c>
      <c r="D58" s="10">
        <v>0</v>
      </c>
      <c r="E58" s="10">
        <v>0</v>
      </c>
      <c r="F58" s="10">
        <v>0</v>
      </c>
      <c r="G58" s="10">
        <v>0</v>
      </c>
      <c r="H58" s="10">
        <v>0</v>
      </c>
      <c r="I58" s="10">
        <v>0</v>
      </c>
      <c r="J58" s="10">
        <v>0</v>
      </c>
      <c r="K58" s="10">
        <v>0</v>
      </c>
      <c r="L58" s="10">
        <v>0</v>
      </c>
      <c r="M58" s="10">
        <v>0</v>
      </c>
      <c r="N58" s="10">
        <v>0</v>
      </c>
      <c r="O58" s="9">
        <v>0</v>
      </c>
      <c r="P58" s="30">
        <f t="shared" si="9"/>
        <v>0</v>
      </c>
    </row>
    <row r="59" spans="1:16" x14ac:dyDescent="0.25">
      <c r="A59" s="8" t="s">
        <v>70</v>
      </c>
      <c r="B59" s="9">
        <v>0</v>
      </c>
      <c r="C59" s="9">
        <v>0</v>
      </c>
      <c r="D59" s="10">
        <v>0</v>
      </c>
      <c r="E59" s="10">
        <v>0</v>
      </c>
      <c r="F59" s="10">
        <v>0</v>
      </c>
      <c r="G59" s="10">
        <v>0</v>
      </c>
      <c r="H59" s="10">
        <v>0</v>
      </c>
      <c r="I59" s="10">
        <v>0</v>
      </c>
      <c r="J59" s="10">
        <v>0</v>
      </c>
      <c r="K59" s="10">
        <v>0</v>
      </c>
      <c r="L59" s="10">
        <v>0</v>
      </c>
      <c r="M59" s="10">
        <v>0</v>
      </c>
      <c r="N59" s="10">
        <v>0</v>
      </c>
      <c r="O59" s="9">
        <v>0</v>
      </c>
      <c r="P59" s="30">
        <f t="shared" si="9"/>
        <v>0</v>
      </c>
    </row>
    <row r="60" spans="1:16" x14ac:dyDescent="0.25">
      <c r="A60" s="8" t="s">
        <v>71</v>
      </c>
      <c r="B60" s="9">
        <v>750000</v>
      </c>
      <c r="C60" s="9">
        <v>650000</v>
      </c>
      <c r="D60" s="10">
        <v>0</v>
      </c>
      <c r="E60" s="10">
        <v>0</v>
      </c>
      <c r="F60" s="10">
        <v>0</v>
      </c>
      <c r="G60" s="10">
        <v>0</v>
      </c>
      <c r="H60" s="10">
        <v>0</v>
      </c>
      <c r="I60" s="10">
        <v>0</v>
      </c>
      <c r="J60" s="10">
        <v>0</v>
      </c>
      <c r="K60" s="10">
        <v>0</v>
      </c>
      <c r="L60" s="10">
        <v>0</v>
      </c>
      <c r="M60" s="10">
        <v>0</v>
      </c>
      <c r="N60" s="10">
        <v>0</v>
      </c>
      <c r="O60" s="9">
        <v>0</v>
      </c>
      <c r="P60" s="30">
        <f t="shared" si="9"/>
        <v>0</v>
      </c>
    </row>
    <row r="61" spans="1:16" x14ac:dyDescent="0.25">
      <c r="A61" s="8" t="s">
        <v>72</v>
      </c>
      <c r="B61" s="9">
        <v>236456</v>
      </c>
      <c r="C61" s="9">
        <v>286456</v>
      </c>
      <c r="D61" s="10">
        <v>0</v>
      </c>
      <c r="E61" s="10">
        <v>0</v>
      </c>
      <c r="F61" s="10">
        <v>0</v>
      </c>
      <c r="G61" s="10">
        <v>0</v>
      </c>
      <c r="H61" s="10">
        <v>0</v>
      </c>
      <c r="I61" s="10">
        <v>0</v>
      </c>
      <c r="J61" s="10">
        <v>0</v>
      </c>
      <c r="K61" s="10">
        <v>0</v>
      </c>
      <c r="L61" s="10">
        <v>0</v>
      </c>
      <c r="M61" s="10">
        <v>0</v>
      </c>
      <c r="N61" s="10">
        <v>0</v>
      </c>
      <c r="O61" s="9">
        <v>0</v>
      </c>
      <c r="P61" s="30">
        <f t="shared" si="9"/>
        <v>0</v>
      </c>
    </row>
    <row r="62" spans="1:16" x14ac:dyDescent="0.25">
      <c r="A62" s="5" t="s">
        <v>73</v>
      </c>
      <c r="B62" s="12">
        <f>+B63+B64+B65+B66</f>
        <v>400000</v>
      </c>
      <c r="C62" s="12">
        <f>+C63+C64+C65+C66</f>
        <v>400000</v>
      </c>
      <c r="D62" s="16">
        <v>0</v>
      </c>
      <c r="E62" s="16">
        <v>0</v>
      </c>
      <c r="F62" s="16">
        <v>0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  <c r="M62" s="10">
        <v>0</v>
      </c>
      <c r="N62" s="10">
        <v>0</v>
      </c>
      <c r="O62" s="9">
        <v>0</v>
      </c>
      <c r="P62" s="30">
        <f t="shared" si="9"/>
        <v>0</v>
      </c>
    </row>
    <row r="63" spans="1:16" x14ac:dyDescent="0.25">
      <c r="A63" s="8" t="s">
        <v>74</v>
      </c>
      <c r="B63" s="9">
        <v>400000</v>
      </c>
      <c r="C63" s="9">
        <v>400000</v>
      </c>
      <c r="D63" s="10">
        <v>0</v>
      </c>
      <c r="E63" s="10">
        <v>0</v>
      </c>
      <c r="F63" s="10">
        <v>0</v>
      </c>
      <c r="G63" s="10">
        <v>0</v>
      </c>
      <c r="H63" s="10">
        <v>0</v>
      </c>
      <c r="I63" s="10">
        <v>0</v>
      </c>
      <c r="J63" s="10">
        <v>0</v>
      </c>
      <c r="K63" s="10">
        <v>0</v>
      </c>
      <c r="L63" s="10">
        <v>0</v>
      </c>
      <c r="M63" s="10">
        <v>0</v>
      </c>
      <c r="N63" s="10">
        <v>0</v>
      </c>
      <c r="O63" s="9">
        <v>0</v>
      </c>
      <c r="P63" s="30">
        <f t="shared" si="9"/>
        <v>0</v>
      </c>
    </row>
    <row r="64" spans="1:16" x14ac:dyDescent="0.25">
      <c r="A64" s="8" t="s">
        <v>75</v>
      </c>
      <c r="B64" s="9">
        <v>0</v>
      </c>
      <c r="C64" s="9">
        <v>0</v>
      </c>
      <c r="D64" s="10">
        <v>0</v>
      </c>
      <c r="E64" s="10">
        <v>0</v>
      </c>
      <c r="F64" s="10">
        <v>0</v>
      </c>
      <c r="G64" s="10">
        <v>0</v>
      </c>
      <c r="H64" s="10">
        <v>0</v>
      </c>
      <c r="I64" s="10">
        <v>0</v>
      </c>
      <c r="J64" s="10">
        <v>0</v>
      </c>
      <c r="K64" s="10">
        <v>0</v>
      </c>
      <c r="L64" s="10">
        <v>0</v>
      </c>
      <c r="M64" s="10">
        <v>0</v>
      </c>
      <c r="N64" s="10">
        <v>0</v>
      </c>
      <c r="O64" s="9">
        <v>0</v>
      </c>
      <c r="P64" s="30">
        <f t="shared" si="9"/>
        <v>0</v>
      </c>
    </row>
    <row r="65" spans="1:16" x14ac:dyDescent="0.25">
      <c r="A65" s="8" t="s">
        <v>76</v>
      </c>
      <c r="B65" s="9">
        <v>0</v>
      </c>
      <c r="C65" s="9">
        <v>0</v>
      </c>
      <c r="D65" s="10">
        <v>0</v>
      </c>
      <c r="E65" s="10">
        <v>0</v>
      </c>
      <c r="F65" s="10">
        <v>0</v>
      </c>
      <c r="G65" s="10">
        <v>0</v>
      </c>
      <c r="H65" s="10">
        <v>0</v>
      </c>
      <c r="I65" s="10">
        <v>0</v>
      </c>
      <c r="J65" s="10">
        <v>0</v>
      </c>
      <c r="K65" s="10">
        <v>0</v>
      </c>
      <c r="L65" s="10">
        <v>0</v>
      </c>
      <c r="M65" s="10">
        <v>0</v>
      </c>
      <c r="N65" s="10">
        <v>0</v>
      </c>
      <c r="O65" s="9">
        <v>0</v>
      </c>
      <c r="P65" s="30">
        <f t="shared" si="9"/>
        <v>0</v>
      </c>
    </row>
    <row r="66" spans="1:16" x14ac:dyDescent="0.25">
      <c r="A66" s="8" t="s">
        <v>77</v>
      </c>
      <c r="B66" s="9">
        <v>0</v>
      </c>
      <c r="C66" s="9">
        <v>0</v>
      </c>
      <c r="D66" s="10">
        <v>0</v>
      </c>
      <c r="E66" s="10">
        <v>0</v>
      </c>
      <c r="F66" s="10">
        <v>0</v>
      </c>
      <c r="G66" s="10">
        <v>0</v>
      </c>
      <c r="H66" s="10">
        <v>0</v>
      </c>
      <c r="I66" s="10">
        <v>0</v>
      </c>
      <c r="J66" s="10">
        <v>0</v>
      </c>
      <c r="K66" s="10">
        <v>0</v>
      </c>
      <c r="L66" s="10">
        <v>0</v>
      </c>
      <c r="M66" s="10">
        <v>0</v>
      </c>
      <c r="N66" s="10">
        <v>0</v>
      </c>
      <c r="O66" s="9">
        <v>0</v>
      </c>
      <c r="P66" s="30">
        <f t="shared" si="9"/>
        <v>0</v>
      </c>
    </row>
    <row r="67" spans="1:16" x14ac:dyDescent="0.25">
      <c r="A67" s="5" t="s">
        <v>78</v>
      </c>
      <c r="B67" s="12">
        <v>0</v>
      </c>
      <c r="C67" s="9">
        <v>0</v>
      </c>
      <c r="D67" s="16">
        <v>0</v>
      </c>
      <c r="E67" s="16">
        <v>0</v>
      </c>
      <c r="F67" s="16">
        <v>0</v>
      </c>
      <c r="G67" s="16">
        <v>0</v>
      </c>
      <c r="H67" s="16">
        <v>0</v>
      </c>
      <c r="I67" s="16">
        <v>0</v>
      </c>
      <c r="J67" s="16">
        <v>0</v>
      </c>
      <c r="K67" s="16">
        <v>0</v>
      </c>
      <c r="L67" s="16">
        <v>0</v>
      </c>
      <c r="M67" s="10">
        <v>0</v>
      </c>
      <c r="N67" s="10">
        <v>0</v>
      </c>
      <c r="O67" s="9">
        <v>0</v>
      </c>
      <c r="P67" s="30">
        <f t="shared" si="9"/>
        <v>0</v>
      </c>
    </row>
    <row r="68" spans="1:16" x14ac:dyDescent="0.25">
      <c r="A68" s="8" t="s">
        <v>79</v>
      </c>
      <c r="B68" s="9">
        <v>0</v>
      </c>
      <c r="C68" s="9">
        <v>0</v>
      </c>
      <c r="D68" s="10">
        <v>0</v>
      </c>
      <c r="E68" s="10">
        <v>0</v>
      </c>
      <c r="F68" s="10">
        <v>0</v>
      </c>
      <c r="G68" s="10">
        <v>0</v>
      </c>
      <c r="H68" s="10">
        <v>0</v>
      </c>
      <c r="I68" s="10">
        <v>0</v>
      </c>
      <c r="J68" s="10">
        <v>0</v>
      </c>
      <c r="K68" s="10">
        <v>0</v>
      </c>
      <c r="L68" s="10">
        <v>0</v>
      </c>
      <c r="M68" s="10">
        <v>0</v>
      </c>
      <c r="N68" s="10">
        <v>0</v>
      </c>
      <c r="O68" s="9">
        <v>0</v>
      </c>
      <c r="P68" s="30">
        <f t="shared" si="9"/>
        <v>0</v>
      </c>
    </row>
    <row r="69" spans="1:16" x14ac:dyDescent="0.25">
      <c r="A69" s="8" t="s">
        <v>80</v>
      </c>
      <c r="B69" s="9">
        <v>0</v>
      </c>
      <c r="C69" s="9">
        <v>0</v>
      </c>
      <c r="D69" s="10">
        <v>0</v>
      </c>
      <c r="E69" s="10">
        <v>0</v>
      </c>
      <c r="F69" s="10">
        <v>0</v>
      </c>
      <c r="G69" s="10">
        <v>0</v>
      </c>
      <c r="H69" s="10">
        <v>0</v>
      </c>
      <c r="I69" s="10">
        <v>0</v>
      </c>
      <c r="J69" s="10">
        <v>0</v>
      </c>
      <c r="K69" s="10">
        <v>0</v>
      </c>
      <c r="L69" s="10">
        <v>0</v>
      </c>
      <c r="M69" s="10">
        <v>0</v>
      </c>
      <c r="N69" s="10">
        <v>0</v>
      </c>
      <c r="O69" s="9">
        <v>0</v>
      </c>
      <c r="P69" s="30">
        <f t="shared" si="9"/>
        <v>0</v>
      </c>
    </row>
    <row r="70" spans="1:16" x14ac:dyDescent="0.25">
      <c r="A70" s="5" t="s">
        <v>81</v>
      </c>
      <c r="B70" s="12">
        <v>0</v>
      </c>
      <c r="C70" s="12">
        <v>0</v>
      </c>
      <c r="D70" s="16">
        <v>0</v>
      </c>
      <c r="E70" s="16">
        <v>0</v>
      </c>
      <c r="F70" s="16">
        <v>0</v>
      </c>
      <c r="G70" s="16">
        <v>0</v>
      </c>
      <c r="H70" s="16">
        <v>0</v>
      </c>
      <c r="I70" s="16">
        <v>0</v>
      </c>
      <c r="J70" s="16">
        <v>0</v>
      </c>
      <c r="K70" s="16">
        <v>0</v>
      </c>
      <c r="L70" s="16">
        <v>0</v>
      </c>
      <c r="M70" s="10">
        <v>0</v>
      </c>
      <c r="N70" s="10">
        <v>0</v>
      </c>
      <c r="O70" s="9">
        <v>0</v>
      </c>
      <c r="P70" s="30">
        <f t="shared" si="9"/>
        <v>0</v>
      </c>
    </row>
    <row r="71" spans="1:16" x14ac:dyDescent="0.25">
      <c r="A71" s="8" t="s">
        <v>82</v>
      </c>
      <c r="B71" s="9">
        <v>0</v>
      </c>
      <c r="C71" s="9">
        <v>0</v>
      </c>
      <c r="D71" s="10">
        <v>0</v>
      </c>
      <c r="E71" s="10">
        <v>0</v>
      </c>
      <c r="F71" s="10">
        <v>0</v>
      </c>
      <c r="G71" s="10">
        <v>0</v>
      </c>
      <c r="H71" s="10">
        <v>0</v>
      </c>
      <c r="I71" s="10">
        <v>0</v>
      </c>
      <c r="J71" s="10">
        <v>0</v>
      </c>
      <c r="K71" s="10">
        <v>0</v>
      </c>
      <c r="L71" s="10">
        <v>0</v>
      </c>
      <c r="M71" s="10">
        <v>0</v>
      </c>
      <c r="N71" s="10">
        <v>0</v>
      </c>
      <c r="O71" s="9">
        <v>0</v>
      </c>
      <c r="P71" s="30">
        <f t="shared" si="9"/>
        <v>0</v>
      </c>
    </row>
    <row r="72" spans="1:16" x14ac:dyDescent="0.25">
      <c r="A72" s="8" t="s">
        <v>83</v>
      </c>
      <c r="B72" s="9">
        <v>0</v>
      </c>
      <c r="C72" s="9">
        <v>0</v>
      </c>
      <c r="D72" s="10">
        <v>0</v>
      </c>
      <c r="E72" s="10">
        <v>0</v>
      </c>
      <c r="F72" s="10">
        <v>0</v>
      </c>
      <c r="G72" s="10">
        <v>0</v>
      </c>
      <c r="H72" s="10">
        <v>0</v>
      </c>
      <c r="I72" s="10">
        <v>0</v>
      </c>
      <c r="J72" s="10">
        <v>0</v>
      </c>
      <c r="K72" s="10">
        <v>0</v>
      </c>
      <c r="L72" s="10">
        <v>0</v>
      </c>
      <c r="M72" s="10">
        <v>0</v>
      </c>
      <c r="N72" s="10">
        <v>0</v>
      </c>
      <c r="O72" s="9">
        <v>0</v>
      </c>
      <c r="P72" s="30">
        <f t="shared" si="9"/>
        <v>0</v>
      </c>
    </row>
    <row r="73" spans="1:16" x14ac:dyDescent="0.25">
      <c r="A73" s="8" t="s">
        <v>84</v>
      </c>
      <c r="B73" s="9">
        <v>0</v>
      </c>
      <c r="C73" s="9">
        <v>0</v>
      </c>
      <c r="D73" s="10">
        <v>0</v>
      </c>
      <c r="E73" s="10">
        <v>0</v>
      </c>
      <c r="F73" s="10">
        <v>0</v>
      </c>
      <c r="G73" s="10">
        <v>0</v>
      </c>
      <c r="H73" s="10">
        <v>0</v>
      </c>
      <c r="I73" s="10">
        <v>0</v>
      </c>
      <c r="J73" s="10">
        <v>0</v>
      </c>
      <c r="K73" s="10">
        <v>0</v>
      </c>
      <c r="L73" s="10">
        <v>0</v>
      </c>
      <c r="M73" s="10">
        <v>0</v>
      </c>
      <c r="N73" s="10">
        <v>0</v>
      </c>
      <c r="O73" s="9">
        <v>0</v>
      </c>
      <c r="P73" s="30">
        <f t="shared" si="9"/>
        <v>0</v>
      </c>
    </row>
    <row r="74" spans="1:16" x14ac:dyDescent="0.25">
      <c r="A74" s="3" t="s">
        <v>85</v>
      </c>
      <c r="B74" s="17">
        <f>+B75+B79+B81</f>
        <v>0</v>
      </c>
      <c r="C74" s="17">
        <f>+C75+C79+C81</f>
        <v>0</v>
      </c>
      <c r="D74" s="28">
        <v>0</v>
      </c>
      <c r="E74" s="28">
        <v>0</v>
      </c>
      <c r="F74" s="28">
        <v>0</v>
      </c>
      <c r="G74" s="28">
        <v>0</v>
      </c>
      <c r="H74" s="28">
        <v>0</v>
      </c>
      <c r="I74" s="28">
        <v>0</v>
      </c>
      <c r="J74" s="28">
        <v>0</v>
      </c>
      <c r="K74" s="28">
        <v>0</v>
      </c>
      <c r="L74" s="28">
        <v>0</v>
      </c>
      <c r="M74" s="28">
        <v>0</v>
      </c>
      <c r="N74" s="28">
        <v>0</v>
      </c>
      <c r="O74" s="17">
        <v>0</v>
      </c>
      <c r="P74" s="17">
        <v>0</v>
      </c>
    </row>
    <row r="75" spans="1:16" x14ac:dyDescent="0.25">
      <c r="A75" s="5" t="s">
        <v>86</v>
      </c>
      <c r="B75" s="12">
        <v>0</v>
      </c>
      <c r="C75" s="9">
        <v>0</v>
      </c>
      <c r="D75" s="9">
        <v>0</v>
      </c>
      <c r="E75" s="9">
        <v>0</v>
      </c>
      <c r="F75" s="9">
        <v>0</v>
      </c>
      <c r="G75" s="9">
        <v>0</v>
      </c>
      <c r="H75" s="9">
        <v>0</v>
      </c>
      <c r="I75" s="9">
        <v>0</v>
      </c>
      <c r="J75" s="9">
        <v>0</v>
      </c>
      <c r="K75" s="9">
        <v>0</v>
      </c>
      <c r="L75" s="10">
        <v>0</v>
      </c>
      <c r="M75" s="10">
        <v>0</v>
      </c>
      <c r="N75" s="10">
        <v>0</v>
      </c>
      <c r="O75" s="9">
        <v>0</v>
      </c>
      <c r="P75" s="30">
        <f t="shared" si="9"/>
        <v>0</v>
      </c>
    </row>
    <row r="76" spans="1:16" x14ac:dyDescent="0.25">
      <c r="A76" s="8" t="s">
        <v>87</v>
      </c>
      <c r="B76" s="9">
        <v>0</v>
      </c>
      <c r="C76" s="9">
        <v>0</v>
      </c>
      <c r="D76" s="9">
        <v>0</v>
      </c>
      <c r="E76" s="9">
        <v>0</v>
      </c>
      <c r="F76" s="9">
        <v>0</v>
      </c>
      <c r="G76" s="9">
        <v>0</v>
      </c>
      <c r="H76" s="9">
        <v>0</v>
      </c>
      <c r="I76" s="9">
        <v>0</v>
      </c>
      <c r="J76" s="9">
        <v>0</v>
      </c>
      <c r="K76" s="9">
        <v>0</v>
      </c>
      <c r="L76" s="10">
        <v>0</v>
      </c>
      <c r="M76" s="10">
        <v>0</v>
      </c>
      <c r="N76" s="10">
        <v>0</v>
      </c>
      <c r="O76" s="9">
        <v>0</v>
      </c>
      <c r="P76" s="30">
        <f t="shared" si="9"/>
        <v>0</v>
      </c>
    </row>
    <row r="77" spans="1:16" x14ac:dyDescent="0.25">
      <c r="A77" s="8" t="s">
        <v>88</v>
      </c>
      <c r="B77" s="9">
        <v>0</v>
      </c>
      <c r="C77" s="9">
        <v>0</v>
      </c>
      <c r="D77" s="9">
        <v>0</v>
      </c>
      <c r="E77" s="9">
        <v>0</v>
      </c>
      <c r="F77" s="9">
        <v>0</v>
      </c>
      <c r="G77" s="9">
        <v>0</v>
      </c>
      <c r="H77" s="9">
        <v>0</v>
      </c>
      <c r="I77" s="9">
        <v>0</v>
      </c>
      <c r="J77" s="9">
        <v>0</v>
      </c>
      <c r="K77" s="9">
        <v>0</v>
      </c>
      <c r="L77" s="10">
        <v>0</v>
      </c>
      <c r="M77" s="10">
        <v>0</v>
      </c>
      <c r="N77" s="10">
        <v>0</v>
      </c>
      <c r="O77" s="9">
        <v>0</v>
      </c>
      <c r="P77" s="30">
        <f t="shared" si="9"/>
        <v>0</v>
      </c>
    </row>
    <row r="78" spans="1:16" x14ac:dyDescent="0.25">
      <c r="A78" s="5" t="s">
        <v>89</v>
      </c>
      <c r="B78" s="12">
        <v>0</v>
      </c>
      <c r="C78" s="9">
        <v>0</v>
      </c>
      <c r="D78" s="9">
        <v>0</v>
      </c>
      <c r="E78" s="9">
        <v>0</v>
      </c>
      <c r="F78" s="9">
        <v>0</v>
      </c>
      <c r="G78" s="9">
        <v>0</v>
      </c>
      <c r="H78" s="9">
        <v>0</v>
      </c>
      <c r="I78" s="9">
        <v>0</v>
      </c>
      <c r="J78" s="9">
        <v>0</v>
      </c>
      <c r="K78" s="9">
        <v>0</v>
      </c>
      <c r="L78" s="10">
        <v>0</v>
      </c>
      <c r="M78" s="10">
        <v>0</v>
      </c>
      <c r="N78" s="10">
        <v>0</v>
      </c>
      <c r="O78" s="9">
        <v>0</v>
      </c>
      <c r="P78" s="30">
        <f t="shared" si="9"/>
        <v>0</v>
      </c>
    </row>
    <row r="79" spans="1:16" x14ac:dyDescent="0.25">
      <c r="A79" s="8" t="s">
        <v>90</v>
      </c>
      <c r="B79" s="9">
        <v>0</v>
      </c>
      <c r="C79" s="9">
        <v>0</v>
      </c>
      <c r="D79" s="9">
        <v>0</v>
      </c>
      <c r="E79" s="9">
        <v>0</v>
      </c>
      <c r="F79" s="9">
        <v>0</v>
      </c>
      <c r="G79" s="9">
        <v>0</v>
      </c>
      <c r="H79" s="9">
        <v>0</v>
      </c>
      <c r="I79" s="9">
        <v>0</v>
      </c>
      <c r="J79" s="9">
        <v>0</v>
      </c>
      <c r="K79" s="9">
        <v>0</v>
      </c>
      <c r="L79" s="10">
        <v>0</v>
      </c>
      <c r="M79" s="10">
        <v>0</v>
      </c>
      <c r="N79" s="10">
        <v>0</v>
      </c>
      <c r="O79" s="9">
        <v>0</v>
      </c>
      <c r="P79" s="30">
        <f t="shared" si="9"/>
        <v>0</v>
      </c>
    </row>
    <row r="80" spans="1:16" x14ac:dyDescent="0.25">
      <c r="A80" s="8" t="s">
        <v>91</v>
      </c>
      <c r="B80" s="9">
        <v>0</v>
      </c>
      <c r="C80" s="9">
        <v>0</v>
      </c>
      <c r="D80" s="9">
        <v>0</v>
      </c>
      <c r="E80" s="9">
        <v>0</v>
      </c>
      <c r="F80" s="9">
        <v>0</v>
      </c>
      <c r="G80" s="9">
        <v>0</v>
      </c>
      <c r="H80" s="9">
        <v>0</v>
      </c>
      <c r="I80" s="9">
        <v>0</v>
      </c>
      <c r="J80" s="9">
        <v>0</v>
      </c>
      <c r="K80" s="9">
        <v>0</v>
      </c>
      <c r="L80" s="10">
        <v>0</v>
      </c>
      <c r="M80" s="10">
        <v>0</v>
      </c>
      <c r="N80" s="10">
        <v>0</v>
      </c>
      <c r="O80" s="9">
        <v>0</v>
      </c>
      <c r="P80" s="30">
        <f t="shared" si="9"/>
        <v>0</v>
      </c>
    </row>
    <row r="81" spans="1:16" x14ac:dyDescent="0.25">
      <c r="A81" s="5" t="s">
        <v>92</v>
      </c>
      <c r="B81" s="12">
        <v>0</v>
      </c>
      <c r="C81" s="9">
        <v>0</v>
      </c>
      <c r="D81" s="9">
        <v>0</v>
      </c>
      <c r="E81" s="9">
        <v>0</v>
      </c>
      <c r="F81" s="9">
        <v>0</v>
      </c>
      <c r="G81" s="9">
        <v>0</v>
      </c>
      <c r="H81" s="9">
        <v>0</v>
      </c>
      <c r="I81" s="9">
        <v>0</v>
      </c>
      <c r="J81" s="9">
        <v>0</v>
      </c>
      <c r="K81" s="9">
        <v>0</v>
      </c>
      <c r="L81" s="10">
        <v>0</v>
      </c>
      <c r="M81" s="10">
        <v>0</v>
      </c>
      <c r="N81" s="10">
        <v>0</v>
      </c>
      <c r="O81" s="9">
        <v>0</v>
      </c>
      <c r="P81" s="30">
        <f t="shared" si="9"/>
        <v>0</v>
      </c>
    </row>
    <row r="82" spans="1:16" x14ac:dyDescent="0.25">
      <c r="A82" s="8" t="s">
        <v>93</v>
      </c>
      <c r="B82" s="9">
        <v>0</v>
      </c>
      <c r="C82" s="9">
        <v>0</v>
      </c>
      <c r="D82" s="9">
        <v>0</v>
      </c>
      <c r="E82" s="9">
        <v>0</v>
      </c>
      <c r="F82" s="9">
        <v>0</v>
      </c>
      <c r="G82" s="9">
        <v>0</v>
      </c>
      <c r="H82" s="9">
        <v>0</v>
      </c>
      <c r="I82" s="9">
        <v>0</v>
      </c>
      <c r="J82" s="9">
        <v>0</v>
      </c>
      <c r="K82" s="9">
        <v>0</v>
      </c>
      <c r="L82" s="10">
        <v>0</v>
      </c>
      <c r="M82" s="10">
        <v>0</v>
      </c>
      <c r="N82" s="10">
        <v>0</v>
      </c>
      <c r="O82" s="9">
        <v>0</v>
      </c>
      <c r="P82" s="30">
        <f t="shared" si="9"/>
        <v>0</v>
      </c>
    </row>
    <row r="83" spans="1:16" x14ac:dyDescent="0.25">
      <c r="A83" s="18" t="s">
        <v>94</v>
      </c>
      <c r="B83" s="31">
        <f>+B10+B16+B26+B36+B52+B62+B66+B70+B74</f>
        <v>617073784</v>
      </c>
      <c r="C83" s="31">
        <f>+C10+C16+C26+C36+C52+C62+C66+C70+C74</f>
        <v>690394414.09000003</v>
      </c>
      <c r="D83" s="31">
        <f>+D10+D16+D26+D36+D52+D62+D67+D70+D74</f>
        <v>35096430.800000004</v>
      </c>
      <c r="E83" s="31">
        <f t="shared" ref="E83:O83" si="10">+E10+E16+E26+E36+E52+E62+E67+E70+E74</f>
        <v>65851663.120000005</v>
      </c>
      <c r="F83" s="31">
        <f t="shared" si="10"/>
        <v>0</v>
      </c>
      <c r="G83" s="31">
        <f t="shared" si="10"/>
        <v>0</v>
      </c>
      <c r="H83" s="31">
        <f t="shared" si="10"/>
        <v>0</v>
      </c>
      <c r="I83" s="31">
        <f t="shared" si="10"/>
        <v>0</v>
      </c>
      <c r="J83" s="31">
        <f t="shared" si="10"/>
        <v>0</v>
      </c>
      <c r="K83" s="31">
        <f t="shared" si="10"/>
        <v>0</v>
      </c>
      <c r="L83" s="31">
        <f t="shared" si="10"/>
        <v>0</v>
      </c>
      <c r="M83" s="31">
        <f t="shared" si="10"/>
        <v>0</v>
      </c>
      <c r="N83" s="31">
        <f t="shared" si="10"/>
        <v>0</v>
      </c>
      <c r="O83" s="31">
        <f t="shared" si="10"/>
        <v>0</v>
      </c>
      <c r="P83" s="31">
        <f>+P10+P16+P26+P36+P52+P62+P67+P70+P74</f>
        <v>100948093.92</v>
      </c>
    </row>
    <row r="84" spans="1:16" x14ac:dyDescent="0.25">
      <c r="A84" t="s">
        <v>95</v>
      </c>
      <c r="L84" s="9"/>
    </row>
    <row r="85" spans="1:16" x14ac:dyDescent="0.25">
      <c r="A85" t="s">
        <v>109</v>
      </c>
      <c r="D85" s="9"/>
      <c r="L85" s="9"/>
      <c r="N85" s="10"/>
    </row>
    <row r="86" spans="1:16" x14ac:dyDescent="0.25">
      <c r="A86" t="s">
        <v>110</v>
      </c>
      <c r="B86" s="38"/>
      <c r="L86" s="9"/>
      <c r="P86" s="37"/>
    </row>
    <row r="87" spans="1:16" x14ac:dyDescent="0.25">
      <c r="B87" s="33"/>
      <c r="C87" s="9"/>
      <c r="N87" s="9"/>
    </row>
    <row r="88" spans="1:16" x14ac:dyDescent="0.25">
      <c r="N88" s="9"/>
    </row>
    <row r="89" spans="1:16" x14ac:dyDescent="0.25">
      <c r="A89" s="19"/>
      <c r="B89" s="19"/>
      <c r="C89" s="19"/>
      <c r="D89" s="11"/>
      <c r="E89" s="19"/>
      <c r="F89" s="19"/>
      <c r="G89" s="20"/>
      <c r="H89" s="19"/>
      <c r="I89" s="19"/>
      <c r="J89" s="9"/>
      <c r="K89" s="9"/>
      <c r="L89" s="9"/>
      <c r="M89" s="21" t="s">
        <v>96</v>
      </c>
      <c r="N89" s="21" t="s">
        <v>97</v>
      </c>
      <c r="O89" s="21"/>
      <c r="P89" s="21"/>
    </row>
    <row r="90" spans="1:16" x14ac:dyDescent="0.25">
      <c r="A90" s="19"/>
      <c r="B90" s="11"/>
      <c r="C90" s="22"/>
      <c r="D90" s="22"/>
      <c r="E90" s="22"/>
      <c r="F90" s="23"/>
      <c r="G90" s="22"/>
      <c r="H90" s="23"/>
      <c r="I90" s="24"/>
      <c r="J90" s="24"/>
      <c r="K90" s="24"/>
      <c r="L90" s="24"/>
      <c r="M90" s="24"/>
      <c r="N90" s="24"/>
      <c r="O90" s="24"/>
      <c r="P90" s="24"/>
    </row>
    <row r="91" spans="1:16" x14ac:dyDescent="0.25">
      <c r="A91" s="35" t="s">
        <v>105</v>
      </c>
      <c r="B91" s="26" t="s">
        <v>107</v>
      </c>
      <c r="C91" s="39" t="s">
        <v>105</v>
      </c>
      <c r="D91" s="39"/>
      <c r="E91" s="39"/>
      <c r="F91" s="39"/>
      <c r="G91" s="39"/>
      <c r="H91" s="39"/>
      <c r="I91" s="39"/>
      <c r="J91" s="39"/>
      <c r="K91" s="39"/>
      <c r="L91" s="39"/>
      <c r="M91" s="39"/>
      <c r="N91" s="39"/>
      <c r="O91" s="39"/>
      <c r="P91" s="39"/>
    </row>
    <row r="92" spans="1:16" x14ac:dyDescent="0.25">
      <c r="A92" s="34" t="s">
        <v>98</v>
      </c>
      <c r="B92" s="19" t="s">
        <v>108</v>
      </c>
      <c r="C92" s="57" t="s">
        <v>112</v>
      </c>
      <c r="D92" s="57"/>
      <c r="E92" s="57"/>
      <c r="F92" s="26"/>
      <c r="G92" s="26" t="s">
        <v>104</v>
      </c>
      <c r="H92" s="10"/>
      <c r="I92" s="26"/>
      <c r="J92" s="26"/>
      <c r="K92" s="26"/>
      <c r="L92" s="26"/>
      <c r="M92" s="26"/>
      <c r="N92" s="26"/>
      <c r="O92" s="26"/>
      <c r="P92" s="26"/>
    </row>
    <row r="93" spans="1:16" x14ac:dyDescent="0.25">
      <c r="A93" s="32" t="s">
        <v>99</v>
      </c>
      <c r="B93" s="19"/>
      <c r="C93" s="54" t="s">
        <v>111</v>
      </c>
      <c r="D93" s="54"/>
      <c r="E93" s="54"/>
      <c r="F93" s="54"/>
      <c r="G93" s="54"/>
      <c r="H93" s="54"/>
      <c r="I93" s="54"/>
      <c r="J93" s="54"/>
      <c r="K93" s="54"/>
      <c r="L93" s="54"/>
      <c r="M93" s="54"/>
      <c r="N93" s="54"/>
      <c r="O93" s="54"/>
      <c r="P93" s="54"/>
    </row>
    <row r="94" spans="1:16" x14ac:dyDescent="0.25">
      <c r="A94" s="19"/>
      <c r="B94" s="19"/>
      <c r="C94" s="25"/>
      <c r="D94" s="25"/>
      <c r="E94" s="54"/>
      <c r="F94" s="54"/>
      <c r="G94" s="54"/>
      <c r="H94" s="54"/>
      <c r="I94" s="54"/>
      <c r="J94" s="54"/>
      <c r="K94" s="54"/>
      <c r="L94" s="25"/>
    </row>
    <row r="95" spans="1:16" x14ac:dyDescent="0.25">
      <c r="A95" s="19"/>
      <c r="B95" s="19"/>
      <c r="C95" s="19"/>
      <c r="D95" s="19"/>
      <c r="E95" s="19"/>
      <c r="F95" s="19"/>
      <c r="G95" s="19"/>
      <c r="H95" s="19"/>
      <c r="I95" s="19"/>
      <c r="J95" s="19"/>
      <c r="K95" s="19"/>
      <c r="L95" s="9"/>
      <c r="M95" s="19"/>
      <c r="N95" s="19"/>
      <c r="O95" s="19"/>
      <c r="P95" s="19"/>
    </row>
    <row r="96" spans="1:16" ht="18.75" x14ac:dyDescent="0.3">
      <c r="A96" s="55" t="s">
        <v>100</v>
      </c>
      <c r="B96" s="55"/>
      <c r="C96" s="55"/>
      <c r="D96" s="55"/>
      <c r="E96" s="55"/>
      <c r="F96" s="55"/>
      <c r="G96" s="55"/>
      <c r="H96" s="55"/>
      <c r="I96" s="55"/>
      <c r="J96" s="55"/>
      <c r="K96" s="55"/>
      <c r="L96" s="55"/>
      <c r="M96" s="55"/>
      <c r="N96" s="55"/>
      <c r="O96" s="55"/>
      <c r="P96" s="55"/>
    </row>
    <row r="97" spans="1:16" ht="18.75" x14ac:dyDescent="0.3">
      <c r="A97" s="19"/>
      <c r="B97" s="19"/>
      <c r="C97" s="27"/>
      <c r="D97" s="27"/>
      <c r="E97" s="27"/>
      <c r="F97" s="27"/>
      <c r="G97" s="27"/>
      <c r="H97" s="27"/>
      <c r="I97" s="27"/>
      <c r="J97" s="27"/>
      <c r="K97" s="27"/>
      <c r="L97" s="27"/>
      <c r="M97" s="27"/>
      <c r="N97" s="27"/>
      <c r="O97" s="27"/>
      <c r="P97" s="27"/>
    </row>
    <row r="98" spans="1:16" ht="18.75" x14ac:dyDescent="0.3">
      <c r="A98" s="19"/>
      <c r="B98" s="19"/>
      <c r="C98" s="27"/>
      <c r="D98" s="27"/>
      <c r="E98" s="27"/>
      <c r="F98" s="27"/>
      <c r="G98" s="27"/>
      <c r="H98" s="27"/>
      <c r="I98" s="27"/>
      <c r="J98" s="27"/>
      <c r="K98" s="27"/>
      <c r="L98" s="27"/>
      <c r="M98" s="27"/>
      <c r="N98" s="27"/>
      <c r="O98" s="27"/>
      <c r="P98" s="27"/>
    </row>
    <row r="99" spans="1:16" x14ac:dyDescent="0.25">
      <c r="A99" s="56" t="s">
        <v>101</v>
      </c>
      <c r="B99" s="56"/>
      <c r="C99" s="56"/>
      <c r="D99" s="56"/>
      <c r="E99" s="56"/>
      <c r="F99" s="56"/>
      <c r="G99" s="56"/>
      <c r="H99" s="56"/>
      <c r="I99" s="56"/>
      <c r="J99" s="56"/>
      <c r="K99" s="56"/>
      <c r="L99" s="56"/>
      <c r="M99" s="56"/>
      <c r="N99" s="56"/>
      <c r="O99" s="56"/>
      <c r="P99" s="56"/>
    </row>
    <row r="100" spans="1:16" x14ac:dyDescent="0.25">
      <c r="A100" s="54" t="s">
        <v>102</v>
      </c>
      <c r="B100" s="54"/>
      <c r="C100" s="54"/>
      <c r="D100" s="54"/>
      <c r="E100" s="54"/>
      <c r="F100" s="54"/>
      <c r="G100" s="54"/>
      <c r="H100" s="54"/>
      <c r="I100" s="54"/>
      <c r="J100" s="54"/>
      <c r="K100" s="54"/>
      <c r="L100" s="54"/>
      <c r="M100" s="54"/>
      <c r="N100" s="54"/>
      <c r="O100" s="54"/>
      <c r="P100" s="54"/>
    </row>
    <row r="101" spans="1:16" x14ac:dyDescent="0.25">
      <c r="A101" s="54" t="s">
        <v>103</v>
      </c>
      <c r="B101" s="54"/>
      <c r="C101" s="54"/>
      <c r="D101" s="54"/>
      <c r="E101" s="54"/>
      <c r="F101" s="54"/>
      <c r="G101" s="54"/>
      <c r="H101" s="54"/>
      <c r="I101" s="54"/>
      <c r="J101" s="54"/>
      <c r="K101" s="54"/>
      <c r="L101" s="54"/>
      <c r="M101" s="54"/>
      <c r="N101" s="54"/>
      <c r="O101" s="54"/>
      <c r="P101" s="54"/>
    </row>
    <row r="102" spans="1:16" x14ac:dyDescent="0.25">
      <c r="B102" s="22"/>
      <c r="C102" s="22"/>
      <c r="D102" s="22"/>
      <c r="E102" s="22"/>
      <c r="F102" s="22"/>
      <c r="G102" s="22"/>
      <c r="H102" s="22"/>
      <c r="I102" s="22"/>
      <c r="J102" s="22"/>
      <c r="K102" s="22"/>
      <c r="L102" s="22"/>
      <c r="M102" s="22"/>
      <c r="N102" s="22"/>
      <c r="O102" s="22"/>
      <c r="P102" s="25"/>
    </row>
  </sheetData>
  <mergeCells count="16">
    <mergeCell ref="C93:P93"/>
    <mergeCell ref="A101:P101"/>
    <mergeCell ref="E94:K94"/>
    <mergeCell ref="A96:P96"/>
    <mergeCell ref="A99:P99"/>
    <mergeCell ref="A100:P100"/>
    <mergeCell ref="A1:P1"/>
    <mergeCell ref="A2:P2"/>
    <mergeCell ref="A3:P3"/>
    <mergeCell ref="A4:P4"/>
    <mergeCell ref="A5:P5"/>
    <mergeCell ref="C91:P91"/>
    <mergeCell ref="A7:A8"/>
    <mergeCell ref="B7:B8"/>
    <mergeCell ref="C7:C8"/>
    <mergeCell ref="D7:P7"/>
  </mergeCells>
  <pageMargins left="0.70866141732283472" right="0.70866141732283472" top="0.74803149606299213" bottom="0.74803149606299213" header="0.31496062992125984" footer="0.31496062992125984"/>
  <pageSetup paperSize="9" scale="8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Josefina Coats</dc:creator>
  <cp:lastModifiedBy>Josefina Coats</cp:lastModifiedBy>
  <cp:lastPrinted>2022-03-01T16:44:28Z</cp:lastPrinted>
  <dcterms:created xsi:type="dcterms:W3CDTF">2021-10-08T14:41:34Z</dcterms:created>
  <dcterms:modified xsi:type="dcterms:W3CDTF">2022-03-01T17:13:26Z</dcterms:modified>
</cp:coreProperties>
</file>