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DE GASTOS 2022\"/>
    </mc:Choice>
  </mc:AlternateContent>
  <xr:revisionPtr revIDLastSave="0" documentId="13_ncr:1_{236F6D06-DB04-4517-A9F0-785449F345C2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62" i="1" l="1"/>
  <c r="B62" i="1"/>
  <c r="B36" i="1"/>
  <c r="D16" i="1"/>
  <c r="O26" i="1" l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3" i="1"/>
  <c r="P42" i="1"/>
  <c r="P41" i="1"/>
  <c r="P40" i="1"/>
  <c r="P39" i="1"/>
  <c r="P38" i="1"/>
  <c r="P37" i="1"/>
  <c r="P35" i="1"/>
  <c r="P34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O52" i="1"/>
  <c r="O36" i="1"/>
  <c r="O16" i="1"/>
  <c r="O10" i="1"/>
  <c r="O83" i="1" l="1"/>
  <c r="N16" i="1"/>
  <c r="N52" i="1"/>
  <c r="N36" i="1"/>
  <c r="M26" i="1"/>
  <c r="N26" i="1"/>
  <c r="N10" i="1"/>
  <c r="N83" i="1" l="1"/>
  <c r="M52" i="1" l="1"/>
  <c r="M16" i="1"/>
  <c r="M10" i="1"/>
  <c r="M83" i="1" l="1"/>
  <c r="L44" i="1"/>
  <c r="L36" i="1" l="1"/>
  <c r="L26" i="1"/>
  <c r="L16" i="1"/>
  <c r="L52" i="1"/>
  <c r="L10" i="1"/>
  <c r="K52" i="1"/>
  <c r="K44" i="1"/>
  <c r="K36" i="1"/>
  <c r="K26" i="1"/>
  <c r="K16" i="1"/>
  <c r="K10" i="1"/>
  <c r="L83" i="1" l="1"/>
  <c r="K83" i="1"/>
  <c r="C74" i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C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C16" i="1"/>
  <c r="B16" i="1"/>
  <c r="J10" i="1"/>
  <c r="I10" i="1"/>
  <c r="H10" i="1"/>
  <c r="G10" i="1"/>
  <c r="F10" i="1"/>
  <c r="D10" i="1"/>
  <c r="C10" i="1"/>
  <c r="B10" i="1"/>
  <c r="E83" i="1" l="1"/>
  <c r="P44" i="1"/>
  <c r="C83" i="1"/>
  <c r="B83" i="1"/>
  <c r="J83" i="1"/>
  <c r="I83" i="1"/>
  <c r="H83" i="1"/>
  <c r="P36" i="1"/>
  <c r="G83" i="1"/>
  <c r="P52" i="1"/>
  <c r="P26" i="1"/>
  <c r="F83" i="1"/>
  <c r="P16" i="1"/>
  <c r="P10" i="1"/>
  <c r="D83" i="1"/>
  <c r="P83" i="1" l="1"/>
</calcChain>
</file>

<file path=xl/sharedStrings.xml><?xml version="1.0" encoding="utf-8"?>
<sst xmlns="http://schemas.openxmlformats.org/spreadsheetml/2006/main" count="114" uniqueCount="113">
  <si>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</si>
  <si>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</si>
  <si>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</si>
  <si>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</si>
  <si>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</si>
  <si>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</si>
  <si>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</si>
  <si>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</si>
  <si>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</si>
  <si>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</si>
  <si>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</si>
  <si>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</si>
  <si>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</si>
  <si>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</si>
  <si>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</si>
  <si>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</si>
  <si>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</si>
  <si>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</si>
  <si>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</si>
  <si>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</si>
  <si>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</si>
  <si>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</si>
  <si>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</si>
  <si>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</si>
  <si>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</si>
  <si>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</si>
  <si>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</si>
  <si>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</si>
  <si>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</si>
  <si>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</si>
  <si>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</si>
  <si>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</si>
  <si>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</si>
  <si>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</si>
  <si>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</si>
  <si>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</si>
  <si>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</si>
  <si>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</si>
  <si>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</si>
  <si>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</si>
  <si>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</si>
  <si>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</si>
  <si>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</si>
  <si>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</si>
  <si>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</si>
  <si>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</si>
  <si>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</si>
  <si>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</si>
  <si>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</si>
  <si>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</si>
  <si>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</si>
  <si>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</si>
  <si>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</si>
  <si>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</si>
  <si>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</si>
  <si>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</si>
  <si>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</si>
  <si>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</si>
  <si>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</si>
  <si>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</si>
  <si>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</si>
  <si>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</si>
  <si>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</si>
  <si>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</si>
  <si>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</si>
  <si>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</si>
  <si>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</si>
  <si>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</si>
  <si>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</si>
  <si>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</si>
  <si>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</si>
  <si>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</si>
  <si>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</si>
  <si>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</si>
  <si>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</si>
  <si>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</si>
  <si>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</si>
  <si>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</si>
  <si>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</si>
  <si>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</si>
  <si>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</si>
  <si>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</si>
  <si>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</si>
  <si>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</si>
  <si>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</si>
  <si>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</si>
  <si>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</si>
  <si>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</si>
  <si>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</si>
  <si>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</si>
  <si>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</si>
  <si>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</si>
  <si>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</si>
  <si>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</si>
  <si>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</si>
  <si>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</si>
  <si>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</si>
  <si>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</si>
  <si>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JOSEFINA COATS HERNANDEZ</t>
  </si>
  <si>
    <t>ENCARGADA DE PRESUPUESTO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</si>
  <si>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</si>
  <si>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</si>
  <si>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</si>
  <si>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</si>
  <si>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__________________________________________________</t>
  </si>
  <si>
    <t>________________________________________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</si>
  <si>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</si>
  <si>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</si>
  <si>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</si>
  <si>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Fecha de registro: hasta el [01] de [02] del [2022]</t>
  </si>
  <si>
    <t>Fecha de imputación: hasta el [28] de [02] del [2022]</t>
  </si>
  <si>
    <t>DIRECTOR FINANCIERO</t>
  </si>
  <si>
    <t xml:space="preserve">                                                    LIC. DOMINGO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</si>
</sst>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  <numFmt numFmtId="166" formatCode="_-* #.##0.00\ _€_-;\-* #.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  <xf numFmtId="43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43" fontId="0" fillId="0" borderId="0" xfId="0" applyNumberFormat="1"/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114301</xdr:rowOff>
    </xdr:from>
    <xdr:to>
      <xdr:col>4</xdr:col>
      <xdr:colOff>1076938</xdr:colOff>
      <xdr:row>4</xdr:row>
      <xdr:rowOff>190500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0" y="476251"/>
          <a:ext cx="886438" cy="7429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0</xdr:row>
      <xdr:rowOff>247650</xdr:rowOff>
    </xdr:from>
    <xdr:to>
      <xdr:col>0</xdr:col>
      <xdr:colOff>2009775</xdr:colOff>
      <xdr:row>5</xdr:row>
      <xdr:rowOff>28575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U102"/>
  <sheetViews>
    <sheetView tabSelected="1" workbookViewId="0">
      <selection activeCell="D86" sqref="D86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8" customWidth="1"/>
    <col min="4" max="4" width="16.140625" customWidth="1"/>
    <col min="5" max="5" width="16.42578125" customWidth="1"/>
    <col min="6" max="6" width="15.5703125" hidden="1" customWidth="1"/>
    <col min="7" max="7" width="16" hidden="1" customWidth="1"/>
    <col min="8" max="8" width="15.7109375" hidden="1" customWidth="1"/>
    <col min="9" max="9" width="16.5703125" hidden="1" customWidth="1"/>
    <col min="10" max="10" width="17.7109375" hidden="1" customWidth="1"/>
    <col min="11" max="11" width="15.42578125" hidden="1" customWidth="1"/>
    <col min="12" max="15" width="16.85546875" hidden="1" customWidth="1"/>
    <col min="16" max="16" width="16.8554687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1" spans="1:21" ht="28.5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1" ht="2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1" ht="15.75" x14ac:dyDescent="0.25">
      <c r="A3" s="50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1" ht="15.75" x14ac:dyDescent="0.25">
      <c r="A4" s="52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21" ht="15.75" x14ac:dyDescent="0.2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7" spans="1:21" x14ac:dyDescent="0.25">
      <c r="A7" s="40" t="s">
        <v>3</v>
      </c>
      <c r="B7" s="41" t="s">
        <v>4</v>
      </c>
      <c r="C7" s="41" t="s">
        <v>5</v>
      </c>
      <c r="D7" s="43" t="s">
        <v>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21" x14ac:dyDescent="0.25">
      <c r="A8" s="40"/>
      <c r="B8" s="42"/>
      <c r="C8" s="42"/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1" t="s">
        <v>12</v>
      </c>
      <c r="J8" s="2" t="s">
        <v>13</v>
      </c>
      <c r="K8" s="1" t="s">
        <v>14</v>
      </c>
      <c r="L8" s="1" t="s">
        <v>15</v>
      </c>
      <c r="M8" s="1" t="s">
        <v>16</v>
      </c>
      <c r="N8" s="1" t="s">
        <v>17</v>
      </c>
      <c r="O8" s="2" t="s">
        <v>18</v>
      </c>
      <c r="P8" s="1" t="s">
        <v>19</v>
      </c>
    </row>
    <row r="9" spans="1:21" x14ac:dyDescent="0.25">
      <c r="A9" s="3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x14ac:dyDescent="0.25">
      <c r="A10" s="5" t="s">
        <v>21</v>
      </c>
      <c r="B10" s="12">
        <f>+B11+B12+B13+B14+B15</f>
        <v>467782682</v>
      </c>
      <c r="C10" s="6">
        <f>+C11+C12+C13+C14+C15</f>
        <v>467782682</v>
      </c>
      <c r="D10" s="7">
        <f>+D11+D12+D13+D14+D15</f>
        <v>31599061.100000001</v>
      </c>
      <c r="E10" s="7">
        <f>+E11+E12+E13+E14+E15</f>
        <v>58332127.360000007</v>
      </c>
      <c r="F10" s="7">
        <f t="shared" ref="F10:N10" si="0">+F11+F12+F13+F14+F15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12">
        <f>+O11+O12+O13+O14+O15</f>
        <v>0</v>
      </c>
      <c r="P10" s="12">
        <f t="shared" ref="P10:P38" si="1">+D10+E10+F10+G10+H10+I10+J10+K10+L10+M10+N10+O10</f>
        <v>89931188.460000008</v>
      </c>
      <c r="S10" s="9"/>
      <c r="T10" s="9"/>
      <c r="U10" s="9"/>
    </row>
    <row r="11" spans="1:21" x14ac:dyDescent="0.25">
      <c r="A11" s="8" t="s">
        <v>22</v>
      </c>
      <c r="B11" s="9">
        <v>328250000</v>
      </c>
      <c r="C11" s="9">
        <v>328250000</v>
      </c>
      <c r="D11" s="10">
        <v>26171839.27</v>
      </c>
      <c r="E11" s="10">
        <v>28909213.920000002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9">
        <v>0</v>
      </c>
      <c r="O11" s="9">
        <v>0</v>
      </c>
      <c r="P11" s="30">
        <f t="shared" si="1"/>
        <v>55081053.189999998</v>
      </c>
    </row>
    <row r="12" spans="1:21" x14ac:dyDescent="0.25">
      <c r="A12" s="8" t="s">
        <v>23</v>
      </c>
      <c r="B12" s="9">
        <v>50300682</v>
      </c>
      <c r="C12" s="9">
        <v>50300682</v>
      </c>
      <c r="D12" s="10">
        <v>1575000</v>
      </c>
      <c r="E12" s="10">
        <v>1575000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29">
        <v>0</v>
      </c>
      <c r="L12" s="10">
        <v>0</v>
      </c>
      <c r="M12" s="10">
        <v>0</v>
      </c>
      <c r="N12" s="9">
        <v>0</v>
      </c>
      <c r="O12" s="9">
        <v>0</v>
      </c>
      <c r="P12" s="30">
        <f t="shared" si="1"/>
        <v>3150000</v>
      </c>
      <c r="T12" s="9"/>
    </row>
    <row r="13" spans="1:21" x14ac:dyDescent="0.25">
      <c r="A13" s="8" t="s">
        <v>24</v>
      </c>
      <c r="B13" s="9">
        <v>2160000</v>
      </c>
      <c r="C13" s="9">
        <v>2160000</v>
      </c>
      <c r="D13" s="10">
        <v>0</v>
      </c>
      <c r="E13" s="10">
        <v>313819.40000000002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313819.40000000002</v>
      </c>
    </row>
    <row r="14" spans="1:21" x14ac:dyDescent="0.25">
      <c r="A14" s="8" t="s">
        <v>25</v>
      </c>
      <c r="B14" s="9">
        <v>38400000</v>
      </c>
      <c r="C14" s="9">
        <v>38400000</v>
      </c>
      <c r="D14" s="10">
        <v>0</v>
      </c>
      <c r="E14" s="10">
        <v>23688667.190000001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23688667.190000001</v>
      </c>
    </row>
    <row r="15" spans="1:21" x14ac:dyDescent="0.25">
      <c r="A15" s="8" t="s">
        <v>26</v>
      </c>
      <c r="B15" s="9">
        <v>48672000</v>
      </c>
      <c r="C15" s="9">
        <v>48672000</v>
      </c>
      <c r="D15" s="10">
        <v>3852221.83</v>
      </c>
      <c r="E15" s="10">
        <v>3845426.85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7697648.6799999997</v>
      </c>
      <c r="R15" s="9"/>
      <c r="S15" s="9"/>
      <c r="T15" s="9"/>
    </row>
    <row r="16" spans="1:21" x14ac:dyDescent="0.25">
      <c r="A16" s="5" t="s">
        <v>27</v>
      </c>
      <c r="B16" s="12">
        <f>+B17+B18+B19+B20+B21+B22+B23+B24+B25</f>
        <v>77704651</v>
      </c>
      <c r="C16" s="12">
        <f>+C17+C18+C19+C20+C21+C22+C23+C24+C25</f>
        <v>120969712</v>
      </c>
      <c r="D16" s="7">
        <f>+D17+D18+D19+D20+D21+D22+D23+D24+D25</f>
        <v>3497369.7</v>
      </c>
      <c r="E16" s="7">
        <f t="shared" ref="E16:J16" si="2">+E17+E18+E19+E20+E21+E22+E23+E24+E25</f>
        <v>6996074.0499999998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>+I17+I18+I19+I20+I21+I22+I23+I24+I25</f>
        <v>0</v>
      </c>
      <c r="J16" s="7">
        <f t="shared" si="2"/>
        <v>0</v>
      </c>
      <c r="K16" s="7">
        <f>+K17+K18+K19+K20+K21+K22+K23+K24+K25</f>
        <v>0</v>
      </c>
      <c r="L16" s="7">
        <f t="shared" ref="L16" si="3">+L17+L18+L19+L20+L21+L22+L23+L24+L25</f>
        <v>0</v>
      </c>
      <c r="M16" s="12">
        <f>+M17+M18+M19+M20+M21+M22+M23+M24+M25</f>
        <v>0</v>
      </c>
      <c r="N16" s="12">
        <f>+N17+N18+N19+N20+N21+N22+N23+N24+N25</f>
        <v>0</v>
      </c>
      <c r="O16" s="12">
        <f>+O17+O18+O19+O20+O21+O22+O23+O24+O25</f>
        <v>0</v>
      </c>
      <c r="P16" s="12">
        <f t="shared" si="1"/>
        <v>10493443.75</v>
      </c>
    </row>
    <row r="17" spans="1:20" x14ac:dyDescent="0.25">
      <c r="A17" s="8" t="s">
        <v>28</v>
      </c>
      <c r="B17" s="9">
        <v>15145000</v>
      </c>
      <c r="C17" s="9">
        <v>15145000</v>
      </c>
      <c r="D17" s="10">
        <v>263043.65000000002</v>
      </c>
      <c r="E17" s="10">
        <v>1584444.94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1847488.5899999999</v>
      </c>
      <c r="T17" s="33"/>
    </row>
    <row r="18" spans="1:20" x14ac:dyDescent="0.25">
      <c r="A18" s="8" t="s">
        <v>29</v>
      </c>
      <c r="B18" s="9">
        <v>4700000</v>
      </c>
      <c r="C18" s="9">
        <v>4700000</v>
      </c>
      <c r="D18" s="13">
        <v>0</v>
      </c>
      <c r="E18" s="13">
        <v>47200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0">
        <v>0</v>
      </c>
      <c r="N18" s="9">
        <v>0</v>
      </c>
      <c r="O18" s="9">
        <v>0</v>
      </c>
      <c r="P18" s="30">
        <f t="shared" si="1"/>
        <v>47200</v>
      </c>
    </row>
    <row r="19" spans="1:20" x14ac:dyDescent="0.25">
      <c r="A19" s="8" t="s">
        <v>30</v>
      </c>
      <c r="B19" s="9">
        <v>1450000</v>
      </c>
      <c r="C19" s="9">
        <v>1350000</v>
      </c>
      <c r="D19" s="13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/>
      <c r="M19" s="10">
        <v>0</v>
      </c>
      <c r="N19" s="9">
        <v>0</v>
      </c>
      <c r="O19" s="9">
        <v>0</v>
      </c>
      <c r="P19" s="30">
        <f t="shared" si="1"/>
        <v>0</v>
      </c>
    </row>
    <row r="20" spans="1:20" x14ac:dyDescent="0.25">
      <c r="A20" s="8" t="s">
        <v>31</v>
      </c>
      <c r="B20" s="9">
        <v>2500000</v>
      </c>
      <c r="C20" s="9">
        <v>1797841.64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9">
        <v>0</v>
      </c>
      <c r="O20" s="9">
        <v>0</v>
      </c>
      <c r="P20" s="30">
        <f t="shared" si="1"/>
        <v>0</v>
      </c>
    </row>
    <row r="21" spans="1:20" x14ac:dyDescent="0.25">
      <c r="A21" s="8" t="s">
        <v>32</v>
      </c>
      <c r="B21" s="9">
        <v>7141650</v>
      </c>
      <c r="C21" s="9">
        <v>11841650</v>
      </c>
      <c r="D21" s="10">
        <v>33060.71</v>
      </c>
      <c r="E21" s="10">
        <v>177000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9">
        <v>0</v>
      </c>
      <c r="O21" s="9">
        <v>0</v>
      </c>
      <c r="P21" s="30">
        <f t="shared" si="1"/>
        <v>210060.71</v>
      </c>
    </row>
    <row r="22" spans="1:20" x14ac:dyDescent="0.25">
      <c r="A22" s="8" t="s">
        <v>33</v>
      </c>
      <c r="B22" s="9">
        <v>19962000</v>
      </c>
      <c r="C22" s="9">
        <v>39962000</v>
      </c>
      <c r="D22" s="10">
        <v>3101234.14</v>
      </c>
      <c r="E22" s="10">
        <v>4598055.82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7699289.9600000009</v>
      </c>
    </row>
    <row r="23" spans="1:20" ht="30" x14ac:dyDescent="0.25">
      <c r="A23" s="14" t="s">
        <v>34</v>
      </c>
      <c r="B23" s="9">
        <v>9400001</v>
      </c>
      <c r="C23" s="9">
        <v>22267220.359999999</v>
      </c>
      <c r="D23" s="10">
        <v>0</v>
      </c>
      <c r="E23" s="10">
        <v>290425.34000000003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290425.34000000003</v>
      </c>
    </row>
    <row r="24" spans="1:20" x14ac:dyDescent="0.25">
      <c r="A24" s="8" t="s">
        <v>35</v>
      </c>
      <c r="B24" s="9">
        <v>13006000</v>
      </c>
      <c r="C24" s="9">
        <v>13006000</v>
      </c>
      <c r="D24" s="10">
        <v>100031.2</v>
      </c>
      <c r="E24" s="10">
        <v>298947.95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398979.15</v>
      </c>
    </row>
    <row r="25" spans="1:20" x14ac:dyDescent="0.25">
      <c r="A25" s="8" t="s">
        <v>36</v>
      </c>
      <c r="B25" s="9">
        <v>4400000</v>
      </c>
      <c r="C25" s="9">
        <v>10900000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0</v>
      </c>
    </row>
    <row r="26" spans="1:20" x14ac:dyDescent="0.25">
      <c r="A26" s="5" t="s">
        <v>37</v>
      </c>
      <c r="B26" s="12">
        <f>+B27+B28+B29+B30+B31+B32+B33+B34+B35</f>
        <v>50547433</v>
      </c>
      <c r="C26" s="12">
        <f>+C27+C28+C29+C30+C31+C32+C33+C34+C35</f>
        <v>72282372</v>
      </c>
      <c r="D26" s="7">
        <v>0</v>
      </c>
      <c r="E26" s="7">
        <f t="shared" ref="E26:L26" si="4">+E27+E28+E29+E30+E31+E32+E33+E34+E35</f>
        <v>407901.70999999996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12">
        <f>+M27+M28+M29+M30+M31+M32+M33+M34+M35</f>
        <v>0</v>
      </c>
      <c r="N26" s="12">
        <f>+N27+N28+N29+N30+N31+N32+N33+N34+N35</f>
        <v>0</v>
      </c>
      <c r="O26" s="12">
        <f>+O27+O28+O29+O30+O31+O32+O33+O34+O35</f>
        <v>0</v>
      </c>
      <c r="P26" s="12">
        <f t="shared" si="1"/>
        <v>407901.70999999996</v>
      </c>
    </row>
    <row r="27" spans="1:20" x14ac:dyDescent="0.25">
      <c r="A27" s="8" t="s">
        <v>38</v>
      </c>
      <c r="B27" s="9">
        <v>4800000</v>
      </c>
      <c r="C27" s="9">
        <v>9500000</v>
      </c>
      <c r="D27" s="10">
        <v>0</v>
      </c>
      <c r="E27" s="10">
        <v>51119.81</v>
      </c>
      <c r="F27" s="10">
        <v>0</v>
      </c>
      <c r="G27" s="10">
        <v>0</v>
      </c>
      <c r="H27" s="10">
        <v>0</v>
      </c>
      <c r="I27" s="15">
        <v>0</v>
      </c>
      <c r="J27" s="10">
        <v>0</v>
      </c>
      <c r="K27" s="10">
        <v>0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51119.81</v>
      </c>
    </row>
    <row r="28" spans="1:20" x14ac:dyDescent="0.25">
      <c r="A28" s="8" t="s">
        <v>39</v>
      </c>
      <c r="B28" s="9">
        <v>3400000</v>
      </c>
      <c r="C28" s="9">
        <v>7900000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9">
        <v>0</v>
      </c>
      <c r="O28" s="9">
        <v>0</v>
      </c>
      <c r="P28" s="30">
        <f t="shared" si="1"/>
        <v>0</v>
      </c>
    </row>
    <row r="29" spans="1:20" x14ac:dyDescent="0.25">
      <c r="A29" s="8" t="s">
        <v>40</v>
      </c>
      <c r="B29" s="9">
        <v>5300000</v>
      </c>
      <c r="C29" s="9">
        <v>4840000</v>
      </c>
      <c r="D29" s="10">
        <v>0</v>
      </c>
      <c r="E29" s="10">
        <v>147193.20000000001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147193.20000000001</v>
      </c>
    </row>
    <row r="30" spans="1:20" x14ac:dyDescent="0.25">
      <c r="A30" s="8" t="s">
        <v>41</v>
      </c>
      <c r="B30" s="9">
        <v>1200000</v>
      </c>
      <c r="C30" s="9">
        <v>1200000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0</v>
      </c>
    </row>
    <row r="31" spans="1:20" x14ac:dyDescent="0.25">
      <c r="A31" s="8" t="s">
        <v>42</v>
      </c>
      <c r="B31" s="9">
        <v>2300000</v>
      </c>
      <c r="C31" s="9">
        <v>2300000</v>
      </c>
      <c r="D31" s="10">
        <v>0</v>
      </c>
      <c r="E31" s="10">
        <v>25392.42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25392.42</v>
      </c>
    </row>
    <row r="32" spans="1:20" x14ac:dyDescent="0.25">
      <c r="A32" s="8" t="s">
        <v>43</v>
      </c>
      <c r="B32" s="9">
        <v>1027433</v>
      </c>
      <c r="C32" s="9">
        <v>1027433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44</v>
      </c>
      <c r="B33" s="9">
        <v>20020000</v>
      </c>
      <c r="C33" s="9">
        <v>24614939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0</v>
      </c>
    </row>
    <row r="34" spans="1:16" ht="30" x14ac:dyDescent="0.25">
      <c r="A34" s="14" t="s">
        <v>45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6">
        <f t="shared" si="1"/>
        <v>0</v>
      </c>
    </row>
    <row r="35" spans="1:16" x14ac:dyDescent="0.25">
      <c r="A35" s="8" t="s">
        <v>46</v>
      </c>
      <c r="B35" s="9">
        <v>12500000</v>
      </c>
      <c r="C35" s="9">
        <v>20900000</v>
      </c>
      <c r="D35" s="10">
        <v>0</v>
      </c>
      <c r="E35" s="10">
        <v>184196.28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184196.28</v>
      </c>
    </row>
    <row r="36" spans="1:16" x14ac:dyDescent="0.25">
      <c r="A36" s="5" t="s">
        <v>47</v>
      </c>
      <c r="B36" s="12">
        <f>+B37+B38+B39+B40+B41+B42+B43</f>
        <v>4982562</v>
      </c>
      <c r="C36" s="12">
        <f>+C37+C38+C39+C40+C41+C42+C43</f>
        <v>4982562</v>
      </c>
      <c r="D36" s="7">
        <f>+D37+D38+D39+D40+D41+D42+D43</f>
        <v>0</v>
      </c>
      <c r="E36" s="7">
        <f t="shared" ref="E36:O36" si="5">+E37+E38+E39+E40+E41+E42+E43</f>
        <v>115560</v>
      </c>
      <c r="F36" s="7">
        <f t="shared" si="5"/>
        <v>0</v>
      </c>
      <c r="G36" s="7">
        <f t="shared" si="5"/>
        <v>0</v>
      </c>
      <c r="H36" s="7">
        <f t="shared" si="5"/>
        <v>0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  <c r="M36" s="10">
        <v>0</v>
      </c>
      <c r="N36" s="7">
        <f t="shared" si="5"/>
        <v>0</v>
      </c>
      <c r="O36" s="7">
        <f t="shared" si="5"/>
        <v>0</v>
      </c>
      <c r="P36" s="12">
        <f t="shared" si="1"/>
        <v>115560</v>
      </c>
    </row>
    <row r="37" spans="1:16" x14ac:dyDescent="0.25">
      <c r="A37" s="8" t="s">
        <v>48</v>
      </c>
      <c r="B37" s="9">
        <v>3418000</v>
      </c>
      <c r="C37" s="9">
        <v>3418000</v>
      </c>
      <c r="D37" s="10">
        <v>0</v>
      </c>
      <c r="E37" s="10">
        <v>115560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115560</v>
      </c>
    </row>
    <row r="38" spans="1:16" x14ac:dyDescent="0.25">
      <c r="A38" s="8" t="s">
        <v>49</v>
      </c>
      <c r="B38" s="9">
        <v>10000</v>
      </c>
      <c r="C38" s="9">
        <v>10000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9">
        <v>0</v>
      </c>
      <c r="O38" s="9">
        <v>0</v>
      </c>
      <c r="P38" s="30">
        <f t="shared" si="1"/>
        <v>0</v>
      </c>
    </row>
    <row r="39" spans="1:16" x14ac:dyDescent="0.25">
      <c r="A39" s="8" t="s">
        <v>50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0">
        <f t="shared" ref="P39:P50" si="6">+D39+E39+F39+G39+H39+I39+J39+K39+L39+M39+N39+O39</f>
        <v>0</v>
      </c>
    </row>
    <row r="40" spans="1:16" x14ac:dyDescent="0.25">
      <c r="A40" s="8" t="s">
        <v>51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6"/>
        <v>0</v>
      </c>
    </row>
    <row r="41" spans="1:16" x14ac:dyDescent="0.25">
      <c r="A41" s="8" t="s">
        <v>52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si="6"/>
        <v>0</v>
      </c>
    </row>
    <row r="42" spans="1:16" x14ac:dyDescent="0.25">
      <c r="A42" s="8" t="s">
        <v>53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25">
      <c r="A43" s="8" t="s">
        <v>54</v>
      </c>
      <c r="B43" s="9">
        <v>1554562</v>
      </c>
      <c r="C43" s="9">
        <v>1554562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25">
      <c r="A44" s="8" t="s">
        <v>55</v>
      </c>
      <c r="B44" s="9">
        <v>0</v>
      </c>
      <c r="C44" s="9">
        <v>0</v>
      </c>
      <c r="D44" s="13">
        <f>+D45+D46+D47+D48+D49+D50+D51</f>
        <v>0</v>
      </c>
      <c r="E44" s="7">
        <f t="shared" ref="E44:L44" si="7">+E45+E46+E47+E48+E49+E50+E51</f>
        <v>0</v>
      </c>
      <c r="F44" s="7">
        <f t="shared" si="7"/>
        <v>0</v>
      </c>
      <c r="G44" s="7">
        <f t="shared" si="7"/>
        <v>0</v>
      </c>
      <c r="H44" s="7">
        <f t="shared" si="7"/>
        <v>0</v>
      </c>
      <c r="I44" s="7">
        <f t="shared" si="7"/>
        <v>0</v>
      </c>
      <c r="J44" s="7">
        <f t="shared" si="7"/>
        <v>0</v>
      </c>
      <c r="K44" s="7">
        <f t="shared" si="7"/>
        <v>0</v>
      </c>
      <c r="L44" s="7">
        <f t="shared" si="7"/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25">
      <c r="A45" s="5" t="s">
        <v>56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25">
      <c r="A46" s="8" t="s">
        <v>57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25">
      <c r="A47" s="8" t="s">
        <v>58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25">
      <c r="A48" s="8" t="s">
        <v>59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25">
      <c r="A49" s="8" t="s">
        <v>60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25">
      <c r="A50" s="8" t="s">
        <v>61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25">
      <c r="A51" s="8" t="s">
        <v>62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>+D51+E51+F51+G51+H51+I51+J51+K51+L51+M51+N51+O51</f>
        <v>0</v>
      </c>
    </row>
    <row r="52" spans="1:16" x14ac:dyDescent="0.25">
      <c r="A52" s="5" t="s">
        <v>63</v>
      </c>
      <c r="B52" s="12">
        <f>+B53+B54+B55+B56+B57+B58+B59+B60+B61</f>
        <v>15656456</v>
      </c>
      <c r="C52" s="12">
        <f>+C53+C54+C55+C56+C57+C58+C59+C60+C61</f>
        <v>23977086.09</v>
      </c>
      <c r="D52" s="7">
        <f>+D53+D54+D55+D56+D57+D58+D59+D60+D61</f>
        <v>0</v>
      </c>
      <c r="E52" s="7">
        <f t="shared" ref="E52:L52" si="8">+E53+E54+E55+E56+E57+E58+E59+E60+E61</f>
        <v>0</v>
      </c>
      <c r="F52" s="7">
        <f t="shared" si="8"/>
        <v>0</v>
      </c>
      <c r="G52" s="7">
        <f t="shared" si="8"/>
        <v>0</v>
      </c>
      <c r="H52" s="7">
        <f t="shared" si="8"/>
        <v>0</v>
      </c>
      <c r="I52" s="7">
        <f t="shared" si="8"/>
        <v>0</v>
      </c>
      <c r="J52" s="7">
        <f t="shared" si="8"/>
        <v>0</v>
      </c>
      <c r="K52" s="7">
        <f t="shared" si="8"/>
        <v>0</v>
      </c>
      <c r="L52" s="7">
        <f t="shared" si="8"/>
        <v>0</v>
      </c>
      <c r="M52" s="12">
        <f>+M53+M54+M55+M56+M57+M58+M59+M60+M61</f>
        <v>0</v>
      </c>
      <c r="N52" s="12">
        <f>+N53+N54+N55+N56+N57+N58+N59+N60+N61</f>
        <v>0</v>
      </c>
      <c r="O52" s="12">
        <f>+O53+O54+O55+O56+O57+O58+O59+O60+O61</f>
        <v>0</v>
      </c>
      <c r="P52" s="12">
        <f>+D52+E52+F52+G52+H52+I52+J52+K52+L52+M52+N52+O52</f>
        <v>0</v>
      </c>
    </row>
    <row r="53" spans="1:16" x14ac:dyDescent="0.25">
      <c r="A53" s="8" t="s">
        <v>64</v>
      </c>
      <c r="B53" s="9">
        <v>4410000</v>
      </c>
      <c r="C53" s="9">
        <v>12580630.09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8" t="s">
        <v>65</v>
      </c>
      <c r="B54" s="9">
        <v>1750000</v>
      </c>
      <c r="C54" s="9">
        <v>1650000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9">
        <v>0</v>
      </c>
      <c r="O54" s="9">
        <v>0</v>
      </c>
      <c r="P54" s="30">
        <f t="shared" ref="P54:P82" si="9">+D54+E54+F54+G54+H54+I54+J54+K54+L54+M54+N54+O54</f>
        <v>0</v>
      </c>
    </row>
    <row r="55" spans="1:16" x14ac:dyDescent="0.25">
      <c r="A55" s="8" t="s">
        <v>66</v>
      </c>
      <c r="B55" s="9">
        <v>750000</v>
      </c>
      <c r="C55" s="9">
        <v>693500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 t="shared" si="9"/>
        <v>0</v>
      </c>
    </row>
    <row r="56" spans="1:16" x14ac:dyDescent="0.25">
      <c r="A56" s="8" t="s">
        <v>67</v>
      </c>
      <c r="B56" s="9">
        <v>6320000</v>
      </c>
      <c r="C56" s="9">
        <v>6320000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si="9"/>
        <v>0</v>
      </c>
    </row>
    <row r="57" spans="1:16" x14ac:dyDescent="0.25">
      <c r="A57" s="8" t="s">
        <v>68</v>
      </c>
      <c r="B57" s="9">
        <v>940000</v>
      </c>
      <c r="C57" s="9">
        <v>1396500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9">
        <v>0</v>
      </c>
      <c r="P57" s="30">
        <f t="shared" si="9"/>
        <v>0</v>
      </c>
    </row>
    <row r="58" spans="1:16" x14ac:dyDescent="0.25">
      <c r="A58" s="8" t="s">
        <v>69</v>
      </c>
      <c r="B58" s="9">
        <v>500000</v>
      </c>
      <c r="C58" s="9">
        <v>400000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9">
        <v>0</v>
      </c>
      <c r="P58" s="30">
        <f t="shared" si="9"/>
        <v>0</v>
      </c>
    </row>
    <row r="59" spans="1:16" x14ac:dyDescent="0.25">
      <c r="A59" s="8" t="s">
        <v>70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0</v>
      </c>
    </row>
    <row r="60" spans="1:16" x14ac:dyDescent="0.25">
      <c r="A60" s="8" t="s">
        <v>71</v>
      </c>
      <c r="B60" s="9">
        <v>750000</v>
      </c>
      <c r="C60" s="9">
        <v>650000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25">
      <c r="A61" s="8" t="s">
        <v>72</v>
      </c>
      <c r="B61" s="9">
        <v>236456</v>
      </c>
      <c r="C61" s="9">
        <v>286456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25">
      <c r="A62" s="5" t="s">
        <v>73</v>
      </c>
      <c r="B62" s="12">
        <f>+B63+B64+B65+B66</f>
        <v>400000</v>
      </c>
      <c r="C62" s="12">
        <f>+C63+C64+C65+C66</f>
        <v>400000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25">
      <c r="A63" s="8" t="s">
        <v>74</v>
      </c>
      <c r="B63" s="9">
        <v>400000</v>
      </c>
      <c r="C63" s="9">
        <v>400000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0</v>
      </c>
    </row>
    <row r="64" spans="1:16" x14ac:dyDescent="0.25">
      <c r="A64" s="8" t="s">
        <v>75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25">
      <c r="A65" s="8" t="s">
        <v>76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25">
      <c r="A66" s="8" t="s">
        <v>77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25">
      <c r="A67" s="5" t="s">
        <v>78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25">
      <c r="A68" s="8" t="s">
        <v>79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25">
      <c r="A69" s="8" t="s">
        <v>80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25">
      <c r="A70" s="5" t="s">
        <v>81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25">
      <c r="A71" s="8" t="s">
        <v>82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25">
      <c r="A72" s="8" t="s">
        <v>83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25">
      <c r="A73" s="8" t="s">
        <v>84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25">
      <c r="A74" s="3" t="s">
        <v>85</v>
      </c>
      <c r="B74" s="17">
        <f>+B75+B79+B81</f>
        <v>0</v>
      </c>
      <c r="C74" s="17">
        <f>+C75+C79+C81</f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17">
        <v>0</v>
      </c>
      <c r="P74" s="17">
        <v>0</v>
      </c>
    </row>
    <row r="75" spans="1:16" x14ac:dyDescent="0.25">
      <c r="A75" s="5" t="s">
        <v>86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25">
      <c r="A76" s="8" t="s">
        <v>87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0">
        <v>0</v>
      </c>
      <c r="N76" s="10">
        <v>0</v>
      </c>
      <c r="O76" s="9">
        <v>0</v>
      </c>
      <c r="P76" s="30">
        <f t="shared" si="9"/>
        <v>0</v>
      </c>
    </row>
    <row r="77" spans="1:16" x14ac:dyDescent="0.25">
      <c r="A77" s="8" t="s">
        <v>88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25">
      <c r="A78" s="5" t="s">
        <v>89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25">
      <c r="A79" s="8" t="s">
        <v>90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25">
      <c r="A80" s="8" t="s">
        <v>91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25">
      <c r="A81" s="5" t="s">
        <v>92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25">
      <c r="A82" s="8" t="s">
        <v>93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25">
      <c r="A83" s="18" t="s">
        <v>94</v>
      </c>
      <c r="B83" s="31">
        <f>+B10+B16+B26+B36+B52+B62+B66+B70+B74</f>
        <v>617073784</v>
      </c>
      <c r="C83" s="31">
        <f>+C10+C16+C26+C36+C52+C62+C66+C70+C74</f>
        <v>690394414.09000003</v>
      </c>
      <c r="D83" s="31">
        <f>+D10+D16+D26+D36+D52+D62+D67+D70+D74</f>
        <v>35096430.800000004</v>
      </c>
      <c r="E83" s="31">
        <f t="shared" ref="E83:O83" si="10">+E10+E16+E26+E36+E52+E62+E67+E70+E74</f>
        <v>65851663.120000005</v>
      </c>
      <c r="F83" s="31">
        <f t="shared" si="10"/>
        <v>0</v>
      </c>
      <c r="G83" s="31">
        <f t="shared" si="10"/>
        <v>0</v>
      </c>
      <c r="H83" s="31">
        <f t="shared" si="10"/>
        <v>0</v>
      </c>
      <c r="I83" s="31">
        <f t="shared" si="10"/>
        <v>0</v>
      </c>
      <c r="J83" s="31">
        <f t="shared" si="10"/>
        <v>0</v>
      </c>
      <c r="K83" s="31">
        <f t="shared" si="10"/>
        <v>0</v>
      </c>
      <c r="L83" s="31">
        <f t="shared" si="10"/>
        <v>0</v>
      </c>
      <c r="M83" s="31">
        <f t="shared" si="10"/>
        <v>0</v>
      </c>
      <c r="N83" s="31">
        <f t="shared" si="10"/>
        <v>0</v>
      </c>
      <c r="O83" s="31">
        <f t="shared" si="10"/>
        <v>0</v>
      </c>
      <c r="P83" s="31">
        <f>+P10+P16+P26+P36+P52+P62+P67+P70+P74</f>
        <v>100948093.92</v>
      </c>
    </row>
    <row r="84" spans="1:16" x14ac:dyDescent="0.25">
      <c r="A84" t="s">
        <v>95</v>
      </c>
      <c r="L84" s="9"/>
    </row>
    <row r="85" spans="1:16" x14ac:dyDescent="0.25">
      <c r="A85" t="s">
        <v>109</v>
      </c>
      <c r="D85" s="9"/>
      <c r="L85" s="9"/>
      <c r="N85" s="10"/>
    </row>
    <row r="86" spans="1:16" x14ac:dyDescent="0.25">
      <c r="A86" t="s">
        <v>110</v>
      </c>
      <c r="B86" s="38"/>
      <c r="L86" s="9"/>
      <c r="P86" s="37"/>
    </row>
    <row r="87" spans="1:16" x14ac:dyDescent="0.25">
      <c r="B87" s="33"/>
      <c r="C87" s="9"/>
      <c r="N87" s="9"/>
    </row>
    <row r="88" spans="1:16" x14ac:dyDescent="0.25">
      <c r="N88" s="9"/>
    </row>
    <row r="89" spans="1:16" x14ac:dyDescent="0.25">
      <c r="A89" s="19"/>
      <c r="B89" s="19"/>
      <c r="C89" s="19"/>
      <c r="D89" s="11"/>
      <c r="E89" s="19"/>
      <c r="F89" s="19"/>
      <c r="G89" s="20"/>
      <c r="H89" s="19"/>
      <c r="I89" s="19"/>
      <c r="J89" s="9"/>
      <c r="K89" s="9"/>
      <c r="L89" s="9"/>
      <c r="M89" s="21" t="s">
        <v>96</v>
      </c>
      <c r="N89" s="21" t="s">
        <v>97</v>
      </c>
      <c r="O89" s="21"/>
      <c r="P89" s="21"/>
    </row>
    <row r="90" spans="1:16" x14ac:dyDescent="0.25">
      <c r="A90" s="19"/>
      <c r="B90" s="11"/>
      <c r="C90" s="22"/>
      <c r="D90" s="22"/>
      <c r="E90" s="22"/>
      <c r="F90" s="23"/>
      <c r="G90" s="22"/>
      <c r="H90" s="23"/>
      <c r="I90" s="24"/>
      <c r="J90" s="24"/>
      <c r="K90" s="24"/>
      <c r="L90" s="24"/>
      <c r="M90" s="24"/>
      <c r="N90" s="24"/>
      <c r="O90" s="24"/>
      <c r="P90" s="24"/>
    </row>
    <row r="91" spans="1:16" x14ac:dyDescent="0.25">
      <c r="A91" s="35" t="s">
        <v>105</v>
      </c>
      <c r="B91" s="26" t="s">
        <v>107</v>
      </c>
      <c r="C91" s="39" t="s">
        <v>105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x14ac:dyDescent="0.25">
      <c r="A92" s="34" t="s">
        <v>98</v>
      </c>
      <c r="B92" s="19" t="s">
        <v>108</v>
      </c>
      <c r="C92" s="57" t="s">
        <v>112</v>
      </c>
      <c r="D92" s="57"/>
      <c r="E92" s="57"/>
      <c r="F92" s="26"/>
      <c r="G92" s="26" t="s">
        <v>104</v>
      </c>
      <c r="H92" s="10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32" t="s">
        <v>99</v>
      </c>
      <c r="B93" s="19"/>
      <c r="C93" s="54" t="s">
        <v>111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x14ac:dyDescent="0.25">
      <c r="A94" s="19"/>
      <c r="B94" s="19"/>
      <c r="C94" s="25"/>
      <c r="D94" s="25"/>
      <c r="E94" s="54"/>
      <c r="F94" s="54"/>
      <c r="G94" s="54"/>
      <c r="H94" s="54"/>
      <c r="I94" s="54"/>
      <c r="J94" s="54"/>
      <c r="K94" s="54"/>
      <c r="L94" s="25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9"/>
      <c r="M95" s="19"/>
      <c r="N95" s="19"/>
      <c r="O95" s="19"/>
      <c r="P95" s="19"/>
    </row>
    <row r="96" spans="1:16" ht="18.75" x14ac:dyDescent="0.3">
      <c r="A96" s="55" t="s">
        <v>100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16" ht="18.75" x14ac:dyDescent="0.3">
      <c r="A97" s="19"/>
      <c r="B97" s="1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8.75" x14ac:dyDescent="0.3">
      <c r="A98" s="19"/>
      <c r="B98" s="1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x14ac:dyDescent="0.25">
      <c r="A99" s="56" t="s">
        <v>101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x14ac:dyDescent="0.25">
      <c r="A100" s="54" t="s">
        <v>102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x14ac:dyDescent="0.25">
      <c r="A101" s="54" t="s">
        <v>103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5"/>
    </row>
  </sheetData>
  <mergeCells count="16">
    <mergeCell ref="C93:P93"/>
    <mergeCell ref="A101:P101"/>
    <mergeCell ref="E94:K94"/>
    <mergeCell ref="A96:P96"/>
    <mergeCell ref="A99:P99"/>
    <mergeCell ref="A100:P100"/>
    <mergeCell ref="A1:P1"/>
    <mergeCell ref="A2:P2"/>
    <mergeCell ref="A3:P3"/>
    <mergeCell ref="A4:P4"/>
    <mergeCell ref="A5:P5"/>
    <mergeCell ref="C91:P91"/>
    <mergeCell ref="A7:A8"/>
    <mergeCell ref="B7:B8"/>
    <mergeCell ref="C7:C8"/>
    <mergeCell ref="D7:P7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2022-03-01T16:44:28Z</cp:lastPrinted>
  <dcterms:created xsi:type="dcterms:W3CDTF">2021-10-08T14:41:34Z</dcterms:created>
  <dcterms:modified xsi:type="dcterms:W3CDTF">2022-03-01T17:13:26Z</dcterms:modified>
</cp:coreProperties>
</file>