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Presupuesto\2023\"/>
    </mc:Choice>
  </mc:AlternateContent>
  <xr:revisionPtr revIDLastSave="0" documentId="13_ncr:1_{D8297AE5-6E4B-4465-A860-C6C8AA597943}" xr6:coauthVersionLast="36" xr6:coauthVersionMax="36" xr10:uidLastSave="{00000000-0000-0000-0000-000000000000}"/>
  <bookViews>
    <workbookView xWindow="0" yWindow="0" windowWidth="23040" windowHeight="9060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82" i="1" s="1"/>
  <c r="K15" i="1"/>
  <c r="K9" i="1"/>
  <c r="J25" i="1" l="1"/>
  <c r="J15" i="1"/>
  <c r="P10" i="1"/>
  <c r="J51" i="1"/>
  <c r="J35" i="1"/>
  <c r="J9" i="1"/>
  <c r="J82" i="1" l="1"/>
  <c r="P9" i="1"/>
  <c r="C73" i="1"/>
  <c r="D73" i="1"/>
  <c r="E73" i="1"/>
  <c r="F73" i="1"/>
  <c r="G73" i="1"/>
  <c r="I73" i="1"/>
  <c r="I51" i="1"/>
  <c r="I35" i="1"/>
  <c r="I25" i="1"/>
  <c r="I15" i="1"/>
  <c r="I82" i="1" s="1"/>
  <c r="I9" i="1"/>
  <c r="H35" i="1" l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73" i="1" l="1"/>
  <c r="D9" i="1"/>
  <c r="C44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<sst xmlns="http://schemas.openxmlformats.org/spreadsheetml/2006/main" count="109" uniqueCount="109">
  <si>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</si>
  <si>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</si>
  <si>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</si>
  <si>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</si>
  <si>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</si>
  <si>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</si>
  <si>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</si>
  <si>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</si>
  <si>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</si>
  <si>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</si>
  <si>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</si>
  <si>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</si>
  <si>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</si>
  <si>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</si>
  <si>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</si>
  <si>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</si>
  <si>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</si>
  <si>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</si>
  <si>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</si>
  <si>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</si>
  <si>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</si>
  <si>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</si>
  <si>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</si>
  <si>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</si>
  <si>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</si>
  <si>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</si>
  <si>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</si>
  <si>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</si>
  <si>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</si>
  <si>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</si>
  <si>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</si>
  <si>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</si>
  <si>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</si>
  <si>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</si>
  <si>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</si>
  <si>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</si>
  <si>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</si>
  <si>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</si>
  <si>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</si>
  <si>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</si>
  <si>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</si>
  <si>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</si>
  <si>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</si>
  <si>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</si>
  <si>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</si>
  <si>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</si>
  <si>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</si>
  <si>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</si>
  <si>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</si>
  <si>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</si>
  <si>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</si>
  <si>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</si>
  <si>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</si>
  <si>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</si>
  <si>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</si>
  <si>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</si>
  <si>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</si>
  <si>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</si>
  <si>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</si>
  <si>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</si>
  <si>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</si>
  <si>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</si>
  <si>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</si>
  <si>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</si>
  <si>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</si>
  <si>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</si>
  <si>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</si>
  <si>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</si>
  <si>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</si>
  <si>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</si>
  <si>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</si>
  <si>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</si>
  <si>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</si>
  <si>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</si>
  <si>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</si>
  <si>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</si>
  <si>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</si>
  <si>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</si>
  <si>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</si>
  <si>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</si>
  <si>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</si>
  <si>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</si>
  <si>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</si>
  <si>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</si>
  <si>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</si>
  <si>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</si>
  <si>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</si>
  <si>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</si>
  <si>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</si>
  <si>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</si>
  <si>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</si>
  <si>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</si>
  <si>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</si>
  <si>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</si>
  <si>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</si>
  <si>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</si>
  <si>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</si>
  <si>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</si>
  <si>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</si>
  <si>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</si>
  <si>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</si>
  <si>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</si>
  <si>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</si>
  <si>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</si>
  <si>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</si>
  <si>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</si>
  <si>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</si>
  <si>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</si>
  <si>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Agosto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</si>
</sst>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4" fontId="3" fillId="0" borderId="4" xfId="1" applyFont="1" applyBorder="1" applyAlignment="1">
      <alignment horizontal="right"/>
    </xf>
    <xf numFmtId="164" fontId="1" fillId="0" borderId="0" xfId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</xdr:row>
      <xdr:rowOff>95249</xdr:rowOff>
    </xdr:from>
    <xdr:to>
      <xdr:col>10</xdr:col>
      <xdr:colOff>647700</xdr:colOff>
      <xdr:row>4</xdr:row>
      <xdr:rowOff>66674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5668625" y="457199"/>
          <a:ext cx="12192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9</xdr:col>
      <xdr:colOff>447675</xdr:colOff>
      <xdr:row>0</xdr:row>
      <xdr:rowOff>333375</xdr:rowOff>
    </xdr:from>
    <xdr:to>
      <xdr:col>10</xdr:col>
      <xdr:colOff>742950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92425" y="333375"/>
          <a:ext cx="1390650" cy="847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Normal="100" workbookViewId="0">
      <selection activeCell="E1" sqref="E1"/>
    </sheetView>
  </sheetViews>
  <sheetFormatPr defaultColWidth="11.5546875" defaultRowHeight="14.4" x14ac:dyDescent="0.3"/>
  <cols>
    <col min="1" max="1" width="90.44140625" customWidth="1"/>
    <col min="2" max="2" width="21.88671875" customWidth="1"/>
    <col min="3" max="4" width="16.88671875" customWidth="1"/>
    <col min="5" max="5" width="16.33203125" customWidth="1"/>
    <col min="6" max="6" width="15.33203125" customWidth="1"/>
    <col min="7" max="7" width="15.44140625" customWidth="1"/>
    <col min="8" max="8" width="16.6640625" customWidth="1"/>
    <col min="9" max="9" width="17.44140625" customWidth="1"/>
    <col min="10" max="10" width="16.44140625" customWidth="1"/>
    <col min="11" max="11" width="15.44140625" customWidth="1"/>
    <col min="12" max="14" width="11.44140625" hidden="1" customWidth="1"/>
    <col min="15" max="15" width="2.33203125" hidden="1" customWidth="1"/>
    <col min="16" max="16" width="17.44140625" customWidth="1"/>
  </cols>
  <sheetData>
    <row r="1" spans="1:16" ht="28.8" x14ac:dyDescent="0.3">
      <c r="A1" s="38"/>
      <c r="B1" s="39"/>
    </row>
    <row r="2" spans="1:16" ht="21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6" x14ac:dyDescent="0.3">
      <c r="A3" s="42" t="s">
        <v>108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.6" x14ac:dyDescent="0.3">
      <c r="A4" s="44" t="s">
        <v>89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6" x14ac:dyDescent="0.3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x14ac:dyDescent="0.3">
      <c r="A6" s="53" t="s">
        <v>2</v>
      </c>
      <c r="B6" s="48" t="s">
        <v>3</v>
      </c>
      <c r="C6" s="48" t="s">
        <v>90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x14ac:dyDescent="0.3">
      <c r="A7" s="53"/>
      <c r="B7" s="49"/>
      <c r="C7" s="49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3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>+G10+G11+G12+G13+G14</f>
        <v>31903181.59</v>
      </c>
      <c r="H9" s="21">
        <f>+H10+H11+H12+H13+H14</f>
        <v>54058219.609999999</v>
      </c>
      <c r="I9" s="21">
        <f>+I10+I11+I12+I13+I14</f>
        <v>31633222.359999999</v>
      </c>
      <c r="J9" s="21">
        <f>+J10+J11+J12+J13+J14</f>
        <v>33753996.100000001</v>
      </c>
      <c r="K9" s="21">
        <f>+K10+K11+K12+K13+K14</f>
        <v>32314784.509999998</v>
      </c>
      <c r="P9" s="20">
        <f>+D9+E9+F9+G9+H9+J9+I9+K9+L9+M9+N9+O9</f>
        <v>281709926.87</v>
      </c>
    </row>
    <row r="10" spans="1:16" x14ac:dyDescent="0.3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1">
        <v>26727717.59</v>
      </c>
      <c r="H10" s="22">
        <v>27251230.48</v>
      </c>
      <c r="I10" s="31">
        <v>26468587.25</v>
      </c>
      <c r="J10" s="22">
        <v>28558772.09</v>
      </c>
      <c r="K10" s="31">
        <v>26795518.84</v>
      </c>
      <c r="P10" s="20">
        <f>+D10+E10+F10+G10+H10+J10+I10+K10+L10+M10+N10+O10</f>
        <v>218096426.72</v>
      </c>
    </row>
    <row r="11" spans="1:16" x14ac:dyDescent="0.3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1">
        <v>1202000</v>
      </c>
      <c r="H11" s="22">
        <v>22523995.07</v>
      </c>
      <c r="I11" s="31">
        <v>1259507.71</v>
      </c>
      <c r="J11" s="37">
        <v>1230102.22</v>
      </c>
      <c r="K11" s="31">
        <v>1188075.2</v>
      </c>
      <c r="P11" s="20">
        <f t="shared" ref="P11:P71" si="0">+D11+E11+F11+G11+H11+J11+I11+K11+L11+M11+N11+O11</f>
        <v>31201825.82</v>
      </c>
    </row>
    <row r="12" spans="1:16" x14ac:dyDescent="0.3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1">
        <v>0</v>
      </c>
      <c r="H12" s="22">
        <v>358602</v>
      </c>
      <c r="I12" s="22">
        <v>0</v>
      </c>
      <c r="J12" s="23">
        <v>0</v>
      </c>
      <c r="K12" s="23">
        <v>358425</v>
      </c>
      <c r="P12" s="20">
        <f t="shared" si="0"/>
        <v>717027</v>
      </c>
    </row>
    <row r="13" spans="1:16" x14ac:dyDescent="0.3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1">
        <v>0</v>
      </c>
      <c r="H13" s="22">
        <v>0</v>
      </c>
      <c r="I13" s="22">
        <v>0</v>
      </c>
      <c r="J13" s="23">
        <v>0</v>
      </c>
      <c r="K13" s="23">
        <v>0</v>
      </c>
      <c r="P13" s="20">
        <f t="shared" si="0"/>
        <v>0</v>
      </c>
    </row>
    <row r="14" spans="1:16" x14ac:dyDescent="0.3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1">
        <v>3973464</v>
      </c>
      <c r="H14" s="22">
        <v>3924392.06</v>
      </c>
      <c r="I14" s="22">
        <v>3905127.4</v>
      </c>
      <c r="J14" s="5">
        <v>3965121.79</v>
      </c>
      <c r="K14" s="5">
        <v>3972765.47</v>
      </c>
      <c r="P14" s="20">
        <f t="shared" si="0"/>
        <v>31694647.329999994</v>
      </c>
    </row>
    <row r="15" spans="1:16" x14ac:dyDescent="0.3">
      <c r="A15" s="3" t="s">
        <v>11</v>
      </c>
      <c r="B15" s="7">
        <f t="shared" ref="B15:I15" si="1">+B16+B17+B18+B19+B20+B21+B22+B23+B24</f>
        <v>91146273</v>
      </c>
      <c r="C15" s="7">
        <f t="shared" si="1"/>
        <v>0</v>
      </c>
      <c r="D15" s="21">
        <f t="shared" si="1"/>
        <v>8971054.8900000006</v>
      </c>
      <c r="E15" s="21">
        <f t="shared" si="1"/>
        <v>7288944.8099999996</v>
      </c>
      <c r="F15" s="21">
        <f t="shared" si="1"/>
        <v>13869558.599999998</v>
      </c>
      <c r="G15" s="32">
        <f t="shared" si="1"/>
        <v>13405444.699999999</v>
      </c>
      <c r="H15" s="32">
        <f t="shared" si="1"/>
        <v>7537299.1800000006</v>
      </c>
      <c r="I15" s="32">
        <f t="shared" si="1"/>
        <v>8390833.25</v>
      </c>
      <c r="J15" s="32">
        <f>+J16+J17+J18+J19+J20+J21+J22+J23+J24</f>
        <v>5552765.25</v>
      </c>
      <c r="K15" s="32">
        <f>+K16+K17+K18+K19+K20+K21+K22+K23+K24</f>
        <v>14306656.43</v>
      </c>
      <c r="P15" s="20">
        <f>+D15+E15+F15+G15+H15+J15+I15+K15+L15+M15+N15+O15</f>
        <v>79322557.109999999</v>
      </c>
    </row>
    <row r="16" spans="1:16" x14ac:dyDescent="0.3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1">
        <v>1273402.82</v>
      </c>
      <c r="H16" s="22">
        <v>1254500.02</v>
      </c>
      <c r="I16" s="22">
        <v>1353024.04</v>
      </c>
      <c r="J16" s="5">
        <v>1972327.73</v>
      </c>
      <c r="K16" s="5">
        <v>2037638.63</v>
      </c>
      <c r="P16" s="20">
        <f t="shared" si="0"/>
        <v>10305022.32</v>
      </c>
    </row>
    <row r="17" spans="1:16" x14ac:dyDescent="0.3">
      <c r="A17" s="4" t="s">
        <v>13</v>
      </c>
      <c r="B17" s="5">
        <v>2345000</v>
      </c>
      <c r="C17" s="5">
        <v>0</v>
      </c>
      <c r="D17" s="24">
        <v>0</v>
      </c>
      <c r="E17" s="24">
        <v>0</v>
      </c>
      <c r="F17" s="24">
        <v>623362.32999999996</v>
      </c>
      <c r="G17" s="33">
        <v>0</v>
      </c>
      <c r="H17" s="24">
        <v>0</v>
      </c>
      <c r="I17" s="24">
        <v>0</v>
      </c>
      <c r="J17" s="24">
        <v>295445.09999999998</v>
      </c>
      <c r="K17" s="5">
        <v>0</v>
      </c>
      <c r="P17" s="20">
        <f t="shared" si="0"/>
        <v>918807.42999999993</v>
      </c>
    </row>
    <row r="18" spans="1:16" x14ac:dyDescent="0.3">
      <c r="A18" s="4" t="s">
        <v>14</v>
      </c>
      <c r="B18" s="5">
        <v>1207000</v>
      </c>
      <c r="C18" s="5">
        <v>0</v>
      </c>
      <c r="D18" s="24">
        <v>0</v>
      </c>
      <c r="E18" s="22">
        <v>0</v>
      </c>
      <c r="F18" s="22">
        <v>0</v>
      </c>
      <c r="G18" s="31">
        <v>26350</v>
      </c>
      <c r="H18" s="22">
        <v>7150</v>
      </c>
      <c r="I18" s="22">
        <v>10950</v>
      </c>
      <c r="J18" s="22">
        <v>6300</v>
      </c>
      <c r="K18" s="5">
        <v>0</v>
      </c>
      <c r="P18" s="20">
        <f t="shared" si="0"/>
        <v>50750</v>
      </c>
    </row>
    <row r="19" spans="1:16" x14ac:dyDescent="0.3">
      <c r="A19" s="4" t="s">
        <v>15</v>
      </c>
      <c r="B19" s="5">
        <v>2085000</v>
      </c>
      <c r="C19" s="5">
        <v>0</v>
      </c>
      <c r="D19" s="24">
        <v>287275.65999999997</v>
      </c>
      <c r="E19" s="22">
        <v>0</v>
      </c>
      <c r="F19" s="22">
        <v>0</v>
      </c>
      <c r="G19" s="31">
        <v>0</v>
      </c>
      <c r="H19" s="22">
        <v>0</v>
      </c>
      <c r="I19" s="22">
        <v>0</v>
      </c>
      <c r="J19" s="22">
        <v>0</v>
      </c>
      <c r="K19" s="5">
        <v>0</v>
      </c>
      <c r="P19" s="20">
        <f t="shared" si="0"/>
        <v>287275.65999999997</v>
      </c>
    </row>
    <row r="20" spans="1:16" x14ac:dyDescent="0.3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1">
        <v>210060.71</v>
      </c>
      <c r="H20" s="22">
        <v>191947.71</v>
      </c>
      <c r="I20" s="22">
        <v>121560.71</v>
      </c>
      <c r="J20" s="22">
        <v>121560.71</v>
      </c>
      <c r="K20" s="5">
        <v>88500</v>
      </c>
      <c r="P20" s="20">
        <f t="shared" si="0"/>
        <v>1616547.2599999998</v>
      </c>
    </row>
    <row r="21" spans="1:16" x14ac:dyDescent="0.3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1">
        <v>6939769.3200000003</v>
      </c>
      <c r="H21" s="22">
        <v>5469357.6699999999</v>
      </c>
      <c r="I21" s="22">
        <v>5493493.6500000004</v>
      </c>
      <c r="J21" s="22">
        <v>0</v>
      </c>
      <c r="K21" s="5">
        <v>10915190.82</v>
      </c>
      <c r="P21" s="20">
        <f t="shared" si="0"/>
        <v>46510983.460000001</v>
      </c>
    </row>
    <row r="22" spans="1:16" x14ac:dyDescent="0.3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1">
        <v>4808866.6500000004</v>
      </c>
      <c r="H22" s="22">
        <v>141375.70000000001</v>
      </c>
      <c r="I22" s="22">
        <v>955659.65</v>
      </c>
      <c r="J22" s="22">
        <v>1661171.32</v>
      </c>
      <c r="K22" s="5">
        <v>47633.33</v>
      </c>
      <c r="P22" s="20">
        <f t="shared" si="0"/>
        <v>10699541.09</v>
      </c>
    </row>
    <row r="23" spans="1:16" x14ac:dyDescent="0.3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1">
        <v>146995.20000000001</v>
      </c>
      <c r="H23" s="22">
        <v>472968.08</v>
      </c>
      <c r="I23" s="22">
        <v>456145.2</v>
      </c>
      <c r="J23" s="22">
        <v>766058.6</v>
      </c>
      <c r="K23" s="5">
        <v>219537.05</v>
      </c>
      <c r="P23" s="20">
        <f t="shared" si="0"/>
        <v>2651244.33</v>
      </c>
    </row>
    <row r="24" spans="1:16" x14ac:dyDescent="0.3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1">
        <v>0</v>
      </c>
      <c r="H24" s="22">
        <v>0</v>
      </c>
      <c r="I24" s="22">
        <v>0</v>
      </c>
      <c r="J24" s="22">
        <v>729901.79</v>
      </c>
      <c r="K24" s="5">
        <v>998156.6</v>
      </c>
      <c r="P24" s="20">
        <f t="shared" si="0"/>
        <v>6282385.5599999996</v>
      </c>
    </row>
    <row r="25" spans="1:16" x14ac:dyDescent="0.3">
      <c r="A25" s="3" t="s">
        <v>21</v>
      </c>
      <c r="B25" s="7">
        <f>+B26+B27+B28+B29+B30+B31+B32+B33+B34</f>
        <v>43661150</v>
      </c>
      <c r="C25" s="7">
        <f t="shared" ref="C25:D25" si="2">+C26+C27+C28+C29+C30+C31+C32+C33+C34</f>
        <v>0</v>
      </c>
      <c r="D25" s="7">
        <f t="shared" si="2"/>
        <v>0</v>
      </c>
      <c r="E25" s="7">
        <f t="shared" ref="E25:K25" si="3">+E26+E27+E28+E29+E30+E31+E32+E33+E34</f>
        <v>4978235.26</v>
      </c>
      <c r="F25" s="7">
        <f t="shared" si="3"/>
        <v>913765.92999999993</v>
      </c>
      <c r="G25" s="34">
        <f t="shared" si="3"/>
        <v>3269100.6</v>
      </c>
      <c r="H25" s="34">
        <f t="shared" si="3"/>
        <v>5412789.3799999999</v>
      </c>
      <c r="I25" s="34">
        <f t="shared" si="3"/>
        <v>321099.81</v>
      </c>
      <c r="J25" s="34">
        <f t="shared" si="3"/>
        <v>8896103</v>
      </c>
      <c r="K25" s="34">
        <f t="shared" si="3"/>
        <v>785782.87</v>
      </c>
      <c r="P25" s="20">
        <f t="shared" si="0"/>
        <v>24576876.849999998</v>
      </c>
    </row>
    <row r="26" spans="1:16" x14ac:dyDescent="0.3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1">
        <v>84810</v>
      </c>
      <c r="H26" s="22">
        <v>295072.57</v>
      </c>
      <c r="I26" s="25">
        <v>48420</v>
      </c>
      <c r="J26" s="22">
        <v>822104.62</v>
      </c>
      <c r="K26" s="5">
        <v>105733.2</v>
      </c>
      <c r="P26" s="20">
        <f t="shared" si="0"/>
        <v>1929867.7299999997</v>
      </c>
    </row>
    <row r="27" spans="1:16" x14ac:dyDescent="0.3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1">
        <v>0</v>
      </c>
      <c r="H27" s="22">
        <v>0</v>
      </c>
      <c r="I27" s="22">
        <v>0</v>
      </c>
      <c r="J27" s="22">
        <v>0</v>
      </c>
      <c r="K27" s="5">
        <v>0</v>
      </c>
      <c r="P27" s="20">
        <f t="shared" si="0"/>
        <v>0</v>
      </c>
    </row>
    <row r="28" spans="1:16" x14ac:dyDescent="0.3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1">
        <v>224341.6</v>
      </c>
      <c r="H28" s="22">
        <v>685259.1</v>
      </c>
      <c r="I28" s="22">
        <v>75649.8</v>
      </c>
      <c r="J28" s="22">
        <v>0</v>
      </c>
      <c r="K28" s="5">
        <v>181165.4</v>
      </c>
      <c r="P28" s="20">
        <f t="shared" si="0"/>
        <v>1343515.9</v>
      </c>
    </row>
    <row r="29" spans="1:16" x14ac:dyDescent="0.3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1">
        <v>0</v>
      </c>
      <c r="H29" s="22">
        <v>165715</v>
      </c>
      <c r="I29" s="22">
        <v>0</v>
      </c>
      <c r="J29" s="22">
        <v>0</v>
      </c>
      <c r="K29" s="5">
        <v>0</v>
      </c>
      <c r="P29" s="20">
        <f t="shared" si="0"/>
        <v>165715</v>
      </c>
    </row>
    <row r="30" spans="1:16" x14ac:dyDescent="0.3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1">
        <v>0</v>
      </c>
      <c r="H30" s="22">
        <v>0</v>
      </c>
      <c r="I30" s="22">
        <v>0</v>
      </c>
      <c r="J30" s="5">
        <v>809880.86</v>
      </c>
      <c r="K30" s="5">
        <v>395154.27</v>
      </c>
      <c r="P30" s="20">
        <f t="shared" si="0"/>
        <v>1367181.1600000001</v>
      </c>
    </row>
    <row r="31" spans="1:16" x14ac:dyDescent="0.3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1">
        <v>87733</v>
      </c>
      <c r="H31" s="22">
        <v>0</v>
      </c>
      <c r="I31" s="22">
        <v>0</v>
      </c>
      <c r="J31" s="22">
        <v>0</v>
      </c>
      <c r="K31" s="5">
        <v>0</v>
      </c>
      <c r="P31" s="20">
        <f t="shared" si="0"/>
        <v>87733</v>
      </c>
    </row>
    <row r="32" spans="1:16" x14ac:dyDescent="0.3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1">
        <v>2689368</v>
      </c>
      <c r="H32" s="22">
        <v>2426268</v>
      </c>
      <c r="I32" s="22">
        <v>11080</v>
      </c>
      <c r="J32" s="5">
        <v>5027370</v>
      </c>
      <c r="K32" s="5">
        <v>103730</v>
      </c>
      <c r="P32" s="20">
        <f t="shared" si="0"/>
        <v>14708354.719999999</v>
      </c>
    </row>
    <row r="33" spans="1:16" x14ac:dyDescent="0.3">
      <c r="A33" s="4" t="s">
        <v>29</v>
      </c>
      <c r="B33" s="5">
        <v>0</v>
      </c>
      <c r="C33" s="5">
        <v>0</v>
      </c>
      <c r="D33" s="7">
        <v>0</v>
      </c>
      <c r="E33" s="22">
        <v>0</v>
      </c>
      <c r="F33" s="22">
        <v>0</v>
      </c>
      <c r="G33" s="31">
        <v>0</v>
      </c>
      <c r="H33" s="22">
        <v>0</v>
      </c>
      <c r="I33" s="22">
        <v>185950.01</v>
      </c>
      <c r="J33" s="22">
        <v>2236747.52</v>
      </c>
      <c r="K33" s="5">
        <v>0</v>
      </c>
      <c r="P33" s="20">
        <f t="shared" si="0"/>
        <v>2422697.5300000003</v>
      </c>
    </row>
    <row r="34" spans="1:16" x14ac:dyDescent="0.3">
      <c r="A34" s="4" t="s">
        <v>30</v>
      </c>
      <c r="B34" s="5">
        <v>7792500</v>
      </c>
      <c r="C34" s="5">
        <v>0</v>
      </c>
      <c r="D34" s="7">
        <v>0</v>
      </c>
      <c r="E34" s="22">
        <v>440739.23</v>
      </c>
      <c r="F34" s="22">
        <v>87749.87</v>
      </c>
      <c r="G34" s="31">
        <v>182848</v>
      </c>
      <c r="H34" s="22">
        <v>1840474.71</v>
      </c>
      <c r="I34" s="22">
        <v>0</v>
      </c>
      <c r="J34" s="22">
        <v>0</v>
      </c>
      <c r="K34" s="5">
        <v>0</v>
      </c>
      <c r="P34" s="20">
        <f t="shared" si="0"/>
        <v>2551811.81</v>
      </c>
    </row>
    <row r="35" spans="1:16" x14ac:dyDescent="0.3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J35" si="4">+D36+D37+D38+D39+D40+D41+D42</f>
        <v>0</v>
      </c>
      <c r="E35" s="7">
        <f t="shared" si="4"/>
        <v>0</v>
      </c>
      <c r="F35" s="7">
        <f t="shared" si="4"/>
        <v>0</v>
      </c>
      <c r="G35" s="7">
        <f t="shared" si="4"/>
        <v>0</v>
      </c>
      <c r="H35" s="7">
        <f t="shared" si="4"/>
        <v>1277185.1100000001</v>
      </c>
      <c r="I35" s="7">
        <f t="shared" si="4"/>
        <v>109460</v>
      </c>
      <c r="J35" s="7">
        <f t="shared" si="4"/>
        <v>0</v>
      </c>
      <c r="K35" s="5">
        <v>0</v>
      </c>
      <c r="P35" s="20">
        <f t="shared" si="0"/>
        <v>1386645.11</v>
      </c>
    </row>
    <row r="36" spans="1:16" x14ac:dyDescent="0.3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1">
        <v>0</v>
      </c>
      <c r="H36" s="22">
        <v>0</v>
      </c>
      <c r="I36" s="22">
        <v>0</v>
      </c>
      <c r="J36" s="22">
        <v>0</v>
      </c>
      <c r="K36" s="5">
        <v>0</v>
      </c>
      <c r="P36" s="20">
        <f t="shared" si="0"/>
        <v>0</v>
      </c>
    </row>
    <row r="37" spans="1:16" x14ac:dyDescent="0.3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1">
        <v>0</v>
      </c>
      <c r="H37" s="22">
        <v>0</v>
      </c>
      <c r="I37" s="22">
        <v>0</v>
      </c>
      <c r="J37" s="22">
        <v>0</v>
      </c>
      <c r="K37" s="5">
        <v>0</v>
      </c>
      <c r="P37" s="20">
        <f t="shared" si="0"/>
        <v>0</v>
      </c>
    </row>
    <row r="38" spans="1:16" x14ac:dyDescent="0.3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1">
        <v>0</v>
      </c>
      <c r="H38" s="22">
        <v>0</v>
      </c>
      <c r="I38" s="22">
        <v>0</v>
      </c>
      <c r="J38" s="22">
        <v>0</v>
      </c>
      <c r="K38" s="5">
        <v>0</v>
      </c>
      <c r="P38" s="20">
        <f t="shared" si="0"/>
        <v>0</v>
      </c>
    </row>
    <row r="39" spans="1:16" x14ac:dyDescent="0.3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1">
        <v>0</v>
      </c>
      <c r="H39" s="22">
        <v>0</v>
      </c>
      <c r="I39" s="22">
        <v>0</v>
      </c>
      <c r="J39" s="22">
        <v>0</v>
      </c>
      <c r="K39" s="5">
        <v>0</v>
      </c>
      <c r="P39" s="20">
        <f t="shared" si="0"/>
        <v>0</v>
      </c>
    </row>
    <row r="40" spans="1:16" x14ac:dyDescent="0.3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1">
        <v>0</v>
      </c>
      <c r="H40" s="22">
        <v>0</v>
      </c>
      <c r="I40" s="22">
        <v>0</v>
      </c>
      <c r="J40" s="22">
        <v>0</v>
      </c>
      <c r="K40" s="5">
        <v>0</v>
      </c>
      <c r="P40" s="20">
        <f t="shared" si="0"/>
        <v>0</v>
      </c>
    </row>
    <row r="41" spans="1:16" x14ac:dyDescent="0.3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1">
        <v>0</v>
      </c>
      <c r="H41" s="22">
        <v>0</v>
      </c>
      <c r="I41" s="22">
        <v>0</v>
      </c>
      <c r="J41" s="22">
        <v>0</v>
      </c>
      <c r="K41" s="5">
        <v>0</v>
      </c>
      <c r="P41" s="20">
        <f t="shared" si="0"/>
        <v>0</v>
      </c>
    </row>
    <row r="42" spans="1:16" x14ac:dyDescent="0.3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1">
        <v>0</v>
      </c>
      <c r="H42" s="22">
        <v>1277185.1100000001</v>
      </c>
      <c r="I42" s="22">
        <v>109460</v>
      </c>
      <c r="J42" s="22">
        <v>0</v>
      </c>
      <c r="K42" s="5">
        <v>0</v>
      </c>
      <c r="P42" s="20">
        <f t="shared" si="0"/>
        <v>1386645.11</v>
      </c>
    </row>
    <row r="43" spans="1:16" x14ac:dyDescent="0.3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2">
        <v>0</v>
      </c>
      <c r="H43" s="21">
        <v>0</v>
      </c>
      <c r="I43" s="21">
        <v>0</v>
      </c>
      <c r="J43" s="21">
        <v>0</v>
      </c>
      <c r="K43" s="5">
        <v>0</v>
      </c>
      <c r="P43" s="20">
        <f t="shared" si="0"/>
        <v>0</v>
      </c>
    </row>
    <row r="44" spans="1:16" x14ac:dyDescent="0.3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1">
        <v>0</v>
      </c>
      <c r="H44" s="22">
        <v>0</v>
      </c>
      <c r="I44" s="22">
        <v>0</v>
      </c>
      <c r="J44" s="22">
        <v>0</v>
      </c>
      <c r="K44" s="5">
        <v>0</v>
      </c>
      <c r="P44" s="20">
        <f t="shared" si="0"/>
        <v>0</v>
      </c>
    </row>
    <row r="45" spans="1:16" x14ac:dyDescent="0.3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1">
        <v>0</v>
      </c>
      <c r="H45" s="22">
        <v>0</v>
      </c>
      <c r="I45" s="22">
        <v>0</v>
      </c>
      <c r="J45" s="22">
        <v>0</v>
      </c>
      <c r="K45" s="5">
        <v>0</v>
      </c>
      <c r="P45" s="20">
        <f t="shared" si="0"/>
        <v>0</v>
      </c>
    </row>
    <row r="46" spans="1:16" x14ac:dyDescent="0.3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1">
        <v>0</v>
      </c>
      <c r="H46" s="22">
        <v>0</v>
      </c>
      <c r="I46" s="22">
        <v>0</v>
      </c>
      <c r="J46" s="22">
        <v>0</v>
      </c>
      <c r="K46" s="5">
        <v>0</v>
      </c>
      <c r="P46" s="20">
        <f t="shared" si="0"/>
        <v>0</v>
      </c>
    </row>
    <row r="47" spans="1:16" x14ac:dyDescent="0.3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1">
        <v>0</v>
      </c>
      <c r="H47" s="22">
        <v>0</v>
      </c>
      <c r="I47" s="22">
        <v>0</v>
      </c>
      <c r="J47" s="22">
        <v>0</v>
      </c>
      <c r="K47" s="5">
        <v>0</v>
      </c>
      <c r="P47" s="20">
        <f t="shared" si="0"/>
        <v>0</v>
      </c>
    </row>
    <row r="48" spans="1:16" x14ac:dyDescent="0.3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1">
        <v>0</v>
      </c>
      <c r="H48" s="22">
        <v>0</v>
      </c>
      <c r="I48" s="22">
        <v>0</v>
      </c>
      <c r="J48" s="22">
        <v>0</v>
      </c>
      <c r="K48" s="5">
        <v>0</v>
      </c>
      <c r="P48" s="20">
        <f t="shared" si="0"/>
        <v>0</v>
      </c>
    </row>
    <row r="49" spans="1:16" x14ac:dyDescent="0.3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1">
        <v>0</v>
      </c>
      <c r="H49" s="22">
        <v>0</v>
      </c>
      <c r="I49" s="22">
        <v>0</v>
      </c>
      <c r="J49" s="22">
        <v>0</v>
      </c>
      <c r="K49" s="5">
        <v>0</v>
      </c>
      <c r="P49" s="20">
        <f t="shared" si="0"/>
        <v>0</v>
      </c>
    </row>
    <row r="50" spans="1:16" x14ac:dyDescent="0.3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1">
        <v>0</v>
      </c>
      <c r="H50" s="22">
        <v>0</v>
      </c>
      <c r="I50" s="22">
        <v>0</v>
      </c>
      <c r="J50" s="22">
        <v>0</v>
      </c>
      <c r="K50" s="5">
        <v>0</v>
      </c>
      <c r="P50" s="20">
        <f t="shared" si="0"/>
        <v>0</v>
      </c>
    </row>
    <row r="51" spans="1:16" x14ac:dyDescent="0.3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J51" si="5">+D52+D53+D54+D55+D56+D57+D58+D59+D60</f>
        <v>0</v>
      </c>
      <c r="E51" s="7">
        <f t="shared" si="5"/>
        <v>0</v>
      </c>
      <c r="F51" s="7">
        <f t="shared" si="5"/>
        <v>0</v>
      </c>
      <c r="G51" s="7">
        <f t="shared" si="5"/>
        <v>165790</v>
      </c>
      <c r="H51" s="34">
        <f t="shared" si="5"/>
        <v>2651388.3499999996</v>
      </c>
      <c r="I51" s="34">
        <f t="shared" si="5"/>
        <v>1299148.3899999999</v>
      </c>
      <c r="J51" s="34">
        <f t="shared" si="5"/>
        <v>357700.04</v>
      </c>
      <c r="K51" s="5">
        <v>0</v>
      </c>
      <c r="P51" s="20">
        <f t="shared" si="0"/>
        <v>4474026.7799999993</v>
      </c>
    </row>
    <row r="52" spans="1:16" x14ac:dyDescent="0.3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1">
        <v>0</v>
      </c>
      <c r="H52" s="31">
        <v>499203.74</v>
      </c>
      <c r="I52" s="22">
        <v>1299148.3899999999</v>
      </c>
      <c r="J52" s="22">
        <v>0</v>
      </c>
      <c r="K52" s="5">
        <v>0</v>
      </c>
      <c r="P52" s="20">
        <f t="shared" si="0"/>
        <v>1798352.13</v>
      </c>
    </row>
    <row r="53" spans="1:16" x14ac:dyDescent="0.3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1">
        <v>0</v>
      </c>
      <c r="H53" s="31">
        <v>0</v>
      </c>
      <c r="I53" s="22">
        <v>0</v>
      </c>
      <c r="J53" s="22">
        <v>0</v>
      </c>
      <c r="K53" s="5">
        <v>0</v>
      </c>
      <c r="P53" s="20">
        <f t="shared" si="0"/>
        <v>0</v>
      </c>
    </row>
    <row r="54" spans="1:16" x14ac:dyDescent="0.3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1">
        <v>0</v>
      </c>
      <c r="H54" s="31">
        <v>0</v>
      </c>
      <c r="I54" s="22">
        <v>0</v>
      </c>
      <c r="J54" s="22">
        <v>0</v>
      </c>
      <c r="K54" s="5">
        <v>0</v>
      </c>
      <c r="P54" s="20">
        <f t="shared" si="0"/>
        <v>0</v>
      </c>
    </row>
    <row r="55" spans="1:16" x14ac:dyDescent="0.3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1">
        <v>0</v>
      </c>
      <c r="H55" s="31">
        <v>0</v>
      </c>
      <c r="I55" s="22">
        <v>0</v>
      </c>
      <c r="J55" s="22">
        <v>0</v>
      </c>
      <c r="K55" s="5">
        <v>0</v>
      </c>
      <c r="P55" s="20">
        <f t="shared" si="0"/>
        <v>0</v>
      </c>
    </row>
    <row r="56" spans="1:16" x14ac:dyDescent="0.3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1">
        <v>165790</v>
      </c>
      <c r="H56" s="31">
        <v>0</v>
      </c>
      <c r="I56" s="22">
        <v>0</v>
      </c>
      <c r="J56" s="22">
        <v>0</v>
      </c>
      <c r="K56" s="5">
        <v>0</v>
      </c>
      <c r="P56" s="20">
        <f t="shared" si="0"/>
        <v>165790</v>
      </c>
    </row>
    <row r="57" spans="1:16" x14ac:dyDescent="0.3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1">
        <v>0</v>
      </c>
      <c r="H57" s="31">
        <v>2152184.61</v>
      </c>
      <c r="I57" s="22">
        <v>0</v>
      </c>
      <c r="J57" s="5">
        <v>357700.04</v>
      </c>
      <c r="K57" s="5">
        <v>0</v>
      </c>
      <c r="P57" s="20">
        <f t="shared" si="0"/>
        <v>2509884.65</v>
      </c>
    </row>
    <row r="58" spans="1:16" x14ac:dyDescent="0.3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1">
        <v>0</v>
      </c>
      <c r="H58" s="31">
        <v>0</v>
      </c>
      <c r="I58" s="22">
        <v>0</v>
      </c>
      <c r="J58" s="22">
        <v>0</v>
      </c>
      <c r="K58" s="5">
        <v>0</v>
      </c>
      <c r="P58" s="20">
        <f t="shared" si="0"/>
        <v>0</v>
      </c>
    </row>
    <row r="59" spans="1:16" x14ac:dyDescent="0.3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1">
        <v>0</v>
      </c>
      <c r="H59" s="31">
        <v>0</v>
      </c>
      <c r="I59" s="22">
        <v>0</v>
      </c>
      <c r="J59" s="22">
        <v>0</v>
      </c>
      <c r="K59" s="5">
        <v>0</v>
      </c>
      <c r="P59" s="20">
        <f t="shared" si="0"/>
        <v>0</v>
      </c>
    </row>
    <row r="60" spans="1:16" x14ac:dyDescent="0.3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1">
        <v>0</v>
      </c>
      <c r="H60" s="31">
        <v>0</v>
      </c>
      <c r="I60" s="22">
        <v>0</v>
      </c>
      <c r="J60" s="22">
        <v>0</v>
      </c>
      <c r="K60" s="5">
        <v>0</v>
      </c>
      <c r="P60" s="20">
        <f t="shared" si="0"/>
        <v>0</v>
      </c>
    </row>
    <row r="61" spans="1:16" x14ac:dyDescent="0.3">
      <c r="A61" s="3" t="s">
        <v>57</v>
      </c>
      <c r="B61" s="7">
        <f>+B62+B63+B64+B65</f>
        <v>700000</v>
      </c>
      <c r="C61" s="7">
        <f t="shared" ref="C61:H61" si="6">+C62+C63+C64+C65</f>
        <v>0</v>
      </c>
      <c r="D61" s="7">
        <f t="shared" si="6"/>
        <v>0</v>
      </c>
      <c r="E61" s="7">
        <f t="shared" si="6"/>
        <v>0</v>
      </c>
      <c r="F61" s="7">
        <f t="shared" si="6"/>
        <v>0</v>
      </c>
      <c r="G61" s="7">
        <f t="shared" si="6"/>
        <v>0</v>
      </c>
      <c r="H61" s="34">
        <f t="shared" si="6"/>
        <v>0</v>
      </c>
      <c r="I61" s="26">
        <v>0</v>
      </c>
      <c r="J61" s="26">
        <v>0</v>
      </c>
      <c r="K61" s="5">
        <v>0</v>
      </c>
      <c r="P61" s="20">
        <f t="shared" si="0"/>
        <v>0</v>
      </c>
    </row>
    <row r="62" spans="1:16" x14ac:dyDescent="0.3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1">
        <v>0</v>
      </c>
      <c r="H62" s="31">
        <v>0</v>
      </c>
      <c r="I62" s="22">
        <v>0</v>
      </c>
      <c r="J62" s="22">
        <v>0</v>
      </c>
      <c r="K62" s="5">
        <v>0</v>
      </c>
      <c r="P62" s="20">
        <f t="shared" si="0"/>
        <v>0</v>
      </c>
    </row>
    <row r="63" spans="1:16" x14ac:dyDescent="0.3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1">
        <v>0</v>
      </c>
      <c r="H63" s="31">
        <v>0</v>
      </c>
      <c r="I63" s="22">
        <v>0</v>
      </c>
      <c r="J63" s="22">
        <v>0</v>
      </c>
      <c r="K63" s="5">
        <v>0</v>
      </c>
      <c r="P63" s="20">
        <f t="shared" si="0"/>
        <v>0</v>
      </c>
    </row>
    <row r="64" spans="1:16" x14ac:dyDescent="0.3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1">
        <v>0</v>
      </c>
      <c r="H64" s="31">
        <v>0</v>
      </c>
      <c r="I64" s="22">
        <v>0</v>
      </c>
      <c r="J64" s="22">
        <v>0</v>
      </c>
      <c r="K64" s="5">
        <v>0</v>
      </c>
      <c r="P64" s="20">
        <f t="shared" si="0"/>
        <v>0</v>
      </c>
    </row>
    <row r="65" spans="1:16" x14ac:dyDescent="0.3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1">
        <v>0</v>
      </c>
      <c r="H65" s="31">
        <v>0</v>
      </c>
      <c r="I65" s="22">
        <v>0</v>
      </c>
      <c r="J65" s="22">
        <v>0</v>
      </c>
      <c r="K65" s="5">
        <v>0</v>
      </c>
      <c r="P65" s="20">
        <f t="shared" si="0"/>
        <v>0</v>
      </c>
    </row>
    <row r="66" spans="1:16" x14ac:dyDescent="0.3">
      <c r="A66" s="3" t="s">
        <v>62</v>
      </c>
      <c r="B66" s="7">
        <v>0</v>
      </c>
      <c r="C66" s="5">
        <v>0</v>
      </c>
      <c r="D66" s="7">
        <v>0</v>
      </c>
      <c r="E66" s="26">
        <v>0</v>
      </c>
      <c r="F66" s="26">
        <v>0</v>
      </c>
      <c r="G66" s="26">
        <v>0</v>
      </c>
      <c r="H66" s="34">
        <v>0</v>
      </c>
      <c r="I66" s="26">
        <v>0</v>
      </c>
      <c r="J66" s="26">
        <v>0</v>
      </c>
      <c r="K66" s="5">
        <v>0</v>
      </c>
      <c r="P66" s="20">
        <f t="shared" si="0"/>
        <v>0</v>
      </c>
    </row>
    <row r="67" spans="1:16" x14ac:dyDescent="0.3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1">
        <v>0</v>
      </c>
      <c r="H67" s="31">
        <v>0</v>
      </c>
      <c r="I67" s="22">
        <v>0</v>
      </c>
      <c r="J67" s="22">
        <v>0</v>
      </c>
      <c r="K67" s="5">
        <v>0</v>
      </c>
      <c r="P67" s="20">
        <f t="shared" si="0"/>
        <v>0</v>
      </c>
    </row>
    <row r="68" spans="1:16" x14ac:dyDescent="0.3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1">
        <v>0</v>
      </c>
      <c r="H68" s="31">
        <v>0</v>
      </c>
      <c r="I68" s="22">
        <v>0</v>
      </c>
      <c r="J68" s="22">
        <v>0</v>
      </c>
      <c r="K68" s="5">
        <v>0</v>
      </c>
      <c r="P68" s="20">
        <f t="shared" si="0"/>
        <v>0</v>
      </c>
    </row>
    <row r="69" spans="1:16" x14ac:dyDescent="0.3">
      <c r="A69" s="3" t="s">
        <v>65</v>
      </c>
      <c r="B69" s="7">
        <v>0</v>
      </c>
      <c r="C69" s="7">
        <v>0</v>
      </c>
      <c r="D69" s="7">
        <v>0</v>
      </c>
      <c r="E69" s="26">
        <v>0</v>
      </c>
      <c r="F69" s="26">
        <v>0</v>
      </c>
      <c r="G69" s="26">
        <v>0</v>
      </c>
      <c r="H69" s="34">
        <v>0</v>
      </c>
      <c r="I69" s="26">
        <v>0</v>
      </c>
      <c r="J69" s="26">
        <v>0</v>
      </c>
      <c r="K69" s="5">
        <v>0</v>
      </c>
      <c r="P69" s="20">
        <f t="shared" si="0"/>
        <v>0</v>
      </c>
    </row>
    <row r="70" spans="1:16" x14ac:dyDescent="0.3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1">
        <v>0</v>
      </c>
      <c r="H70" s="31">
        <v>0</v>
      </c>
      <c r="I70" s="22">
        <v>0</v>
      </c>
      <c r="J70" s="22">
        <v>0</v>
      </c>
      <c r="K70" s="5">
        <v>0</v>
      </c>
      <c r="P70" s="20">
        <f t="shared" si="0"/>
        <v>0</v>
      </c>
    </row>
    <row r="71" spans="1:16" x14ac:dyDescent="0.3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1">
        <v>0</v>
      </c>
      <c r="H71" s="31">
        <v>0</v>
      </c>
      <c r="I71" s="22">
        <v>0</v>
      </c>
      <c r="J71" s="22">
        <v>0</v>
      </c>
      <c r="K71" s="5">
        <v>0</v>
      </c>
      <c r="P71" s="20">
        <f t="shared" si="0"/>
        <v>0</v>
      </c>
    </row>
    <row r="72" spans="1:16" x14ac:dyDescent="0.3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1">
        <v>0</v>
      </c>
      <c r="H72" s="31">
        <v>0</v>
      </c>
      <c r="I72" s="22">
        <v>0</v>
      </c>
      <c r="J72" s="22">
        <v>0</v>
      </c>
      <c r="K72" s="5">
        <v>0</v>
      </c>
      <c r="P72" s="20">
        <f>+D72+E72+F72+G72+H72+J72+I72+K72+L72+M72+N72+O72</f>
        <v>0</v>
      </c>
    </row>
    <row r="73" spans="1:16" x14ac:dyDescent="0.3">
      <c r="A73" s="1" t="s">
        <v>69</v>
      </c>
      <c r="B73" s="36">
        <f t="shared" ref="B73:I73" si="7">+B74+B78+B80</f>
        <v>0</v>
      </c>
      <c r="C73" s="36">
        <f t="shared" si="7"/>
        <v>0</v>
      </c>
      <c r="D73" s="36">
        <f t="shared" si="7"/>
        <v>0</v>
      </c>
      <c r="E73" s="36">
        <f t="shared" si="7"/>
        <v>0</v>
      </c>
      <c r="F73" s="36">
        <f t="shared" si="7"/>
        <v>0</v>
      </c>
      <c r="G73" s="36">
        <f t="shared" si="7"/>
        <v>0</v>
      </c>
      <c r="H73" s="36">
        <f t="shared" si="7"/>
        <v>0</v>
      </c>
      <c r="I73" s="36">
        <f t="shared" si="7"/>
        <v>0</v>
      </c>
      <c r="J73" s="8">
        <f t="shared" ref="J73:O73" si="8">+J74+J78+J80</f>
        <v>0</v>
      </c>
      <c r="K73" s="8">
        <f t="shared" si="8"/>
        <v>0</v>
      </c>
      <c r="L73" s="8">
        <f t="shared" si="8"/>
        <v>0</v>
      </c>
      <c r="M73" s="8">
        <f t="shared" si="8"/>
        <v>0</v>
      </c>
      <c r="N73" s="8">
        <f t="shared" si="8"/>
        <v>0</v>
      </c>
      <c r="O73" s="8">
        <f t="shared" si="8"/>
        <v>0</v>
      </c>
      <c r="P73" s="8">
        <f>+P74+P78+P80</f>
        <v>0</v>
      </c>
    </row>
    <row r="74" spans="1:16" x14ac:dyDescent="0.3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1">
        <v>0</v>
      </c>
      <c r="I74" s="5">
        <v>0</v>
      </c>
      <c r="J74" s="5">
        <v>0</v>
      </c>
      <c r="K74" s="5">
        <v>0</v>
      </c>
      <c r="P74" s="20">
        <f t="shared" ref="P74:P81" si="9">+D74+E74+F74+G74+H74+J74+I74+K74+L74+M74+N74+O74</f>
        <v>0</v>
      </c>
    </row>
    <row r="75" spans="1:16" x14ac:dyDescent="0.3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1">
        <v>0</v>
      </c>
      <c r="H75" s="31">
        <v>0</v>
      </c>
      <c r="I75" s="5">
        <v>0</v>
      </c>
      <c r="J75" s="5">
        <v>0</v>
      </c>
      <c r="K75" s="5">
        <v>0</v>
      </c>
      <c r="P75" s="20">
        <f t="shared" si="9"/>
        <v>0</v>
      </c>
    </row>
    <row r="76" spans="1:16" x14ac:dyDescent="0.3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1">
        <v>0</v>
      </c>
      <c r="H76" s="31">
        <v>0</v>
      </c>
      <c r="I76" s="5">
        <v>0</v>
      </c>
      <c r="J76" s="5">
        <v>0</v>
      </c>
      <c r="K76" s="5">
        <v>0</v>
      </c>
      <c r="P76" s="20">
        <f t="shared" si="9"/>
        <v>0</v>
      </c>
    </row>
    <row r="77" spans="1:16" x14ac:dyDescent="0.3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1">
        <v>0</v>
      </c>
      <c r="I77" s="5">
        <v>0</v>
      </c>
      <c r="J77" s="5">
        <v>0</v>
      </c>
      <c r="K77" s="5">
        <v>0</v>
      </c>
      <c r="P77" s="20">
        <f t="shared" si="9"/>
        <v>0</v>
      </c>
    </row>
    <row r="78" spans="1:16" x14ac:dyDescent="0.3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1">
        <v>0</v>
      </c>
      <c r="H78" s="31">
        <v>0</v>
      </c>
      <c r="I78" s="5">
        <v>0</v>
      </c>
      <c r="J78" s="5">
        <v>0</v>
      </c>
      <c r="K78" s="5">
        <v>0</v>
      </c>
      <c r="P78" s="20">
        <f t="shared" si="9"/>
        <v>0</v>
      </c>
    </row>
    <row r="79" spans="1:16" x14ac:dyDescent="0.3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1">
        <v>0</v>
      </c>
      <c r="H79" s="31">
        <v>0</v>
      </c>
      <c r="I79" s="5">
        <v>0</v>
      </c>
      <c r="J79" s="5">
        <v>0</v>
      </c>
      <c r="K79" s="5">
        <v>0</v>
      </c>
      <c r="P79" s="20">
        <f>+D79+E79+F79+G79+H79+J79+I79+K79+L79+M79+N79+O79</f>
        <v>0</v>
      </c>
    </row>
    <row r="80" spans="1:16" x14ac:dyDescent="0.3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1">
        <v>0</v>
      </c>
      <c r="I80" s="5">
        <v>0</v>
      </c>
      <c r="J80" s="5">
        <v>0</v>
      </c>
      <c r="K80" s="5">
        <v>0</v>
      </c>
      <c r="P80" s="20">
        <f t="shared" si="9"/>
        <v>0</v>
      </c>
    </row>
    <row r="81" spans="1:16" x14ac:dyDescent="0.3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1">
        <v>0</v>
      </c>
      <c r="H81" s="31">
        <v>0</v>
      </c>
      <c r="I81" s="5">
        <v>0</v>
      </c>
      <c r="J81" s="5">
        <v>0</v>
      </c>
      <c r="K81" s="5">
        <v>0</v>
      </c>
      <c r="P81" s="20">
        <f t="shared" si="9"/>
        <v>0</v>
      </c>
    </row>
    <row r="82" spans="1:16" x14ac:dyDescent="0.3">
      <c r="A82" s="9" t="s">
        <v>78</v>
      </c>
      <c r="B82" s="17">
        <f>+B9+B15+B25+B35+B51+B61+B65+B69+B74+B77+B80</f>
        <v>617073784</v>
      </c>
      <c r="C82" s="27">
        <f>+C9+C15+C25+C35+C51+C61+C65+C69+C73</f>
        <v>0</v>
      </c>
      <c r="D82" s="17">
        <f t="shared" ref="D82:I82" si="10">+D15+D9+D25+D35+D51+D61+D66+D70+D74+D78+D80</f>
        <v>41388463.329999998</v>
      </c>
      <c r="E82" s="17">
        <f t="shared" si="10"/>
        <v>44873455.07</v>
      </c>
      <c r="F82" s="17">
        <f t="shared" si="10"/>
        <v>47806163.789999999</v>
      </c>
      <c r="G82" s="17">
        <f t="shared" si="10"/>
        <v>48743516.890000001</v>
      </c>
      <c r="H82" s="17">
        <f t="shared" si="10"/>
        <v>70936881.629999995</v>
      </c>
      <c r="I82" s="17">
        <f t="shared" si="10"/>
        <v>41753763.810000002</v>
      </c>
      <c r="J82" s="17">
        <f>+J15+J9+J25+J35+J51+J61+J66+J70+J74+J78+J80</f>
        <v>48560564.390000001</v>
      </c>
      <c r="K82" s="17">
        <f>+K15+K9+K25+K35+K51+K61+K66+K70+K74+K78+K80</f>
        <v>47407223.809999995</v>
      </c>
      <c r="L82" s="28"/>
      <c r="M82" s="28"/>
      <c r="N82" s="28"/>
      <c r="O82" s="28"/>
      <c r="P82" s="17">
        <f>+P15+P9+P25+P35+P51+P61+P66+P70+P74+P78+P80</f>
        <v>391470032.72000003</v>
      </c>
    </row>
    <row r="83" spans="1:16" x14ac:dyDescent="0.3">
      <c r="A83" t="s">
        <v>79</v>
      </c>
    </row>
    <row r="85" spans="1:16" ht="16.5" customHeight="1" x14ac:dyDescent="0.3">
      <c r="A85" s="55" t="s">
        <v>86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ht="18" customHeight="1" x14ac:dyDescent="0.3">
      <c r="A86" s="57" t="s">
        <v>87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1:16" ht="30.75" customHeight="1" x14ac:dyDescent="0.3">
      <c r="A87" s="59" t="s">
        <v>88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9.5" customHeight="1" x14ac:dyDescent="0.3">
      <c r="A88" s="29"/>
      <c r="B88" s="29"/>
    </row>
    <row r="89" spans="1:16" ht="19.5" customHeight="1" x14ac:dyDescent="0.3">
      <c r="A89" s="29"/>
      <c r="B89" s="29"/>
    </row>
    <row r="94" spans="1:16" x14ac:dyDescent="0.3">
      <c r="A94" s="10" t="s">
        <v>105</v>
      </c>
      <c r="B94" s="10"/>
      <c r="C94" s="10"/>
      <c r="D94" s="10"/>
      <c r="E94" s="10"/>
      <c r="F94" s="10"/>
      <c r="G94" s="10"/>
      <c r="H94" s="10"/>
      <c r="I94" s="11" t="s">
        <v>80</v>
      </c>
    </row>
    <row r="95" spans="1:16" x14ac:dyDescent="0.3">
      <c r="A95" s="12" t="s">
        <v>106</v>
      </c>
      <c r="B95" s="12"/>
      <c r="C95" s="12"/>
      <c r="D95" s="12"/>
      <c r="E95" s="12"/>
      <c r="F95" s="12"/>
      <c r="G95" s="12"/>
      <c r="H95" s="12"/>
      <c r="I95" s="13" t="s">
        <v>81</v>
      </c>
    </row>
    <row r="96" spans="1:16" x14ac:dyDescent="0.3">
      <c r="A96" s="14" t="s">
        <v>107</v>
      </c>
      <c r="B96" s="14"/>
      <c r="C96" s="14"/>
      <c r="D96" s="14"/>
      <c r="E96" s="14"/>
      <c r="F96" s="14"/>
      <c r="G96" s="14"/>
      <c r="H96" s="14"/>
      <c r="I96" s="15" t="s">
        <v>82</v>
      </c>
    </row>
    <row r="97" spans="1:16" x14ac:dyDescent="0.3">
      <c r="A97" s="14"/>
      <c r="B97" s="14"/>
      <c r="C97" s="14"/>
      <c r="D97" s="15"/>
      <c r="E97" s="30"/>
      <c r="F97" s="35"/>
    </row>
    <row r="98" spans="1:16" x14ac:dyDescent="0.3">
      <c r="A98" s="14"/>
      <c r="B98" s="15"/>
    </row>
    <row r="99" spans="1:16" x14ac:dyDescent="0.3">
      <c r="A99" s="14"/>
      <c r="B99" s="15"/>
    </row>
    <row r="100" spans="1:16" x14ac:dyDescent="0.3">
      <c r="A100" s="14"/>
      <c r="B100" s="15"/>
    </row>
    <row r="101" spans="1:16" x14ac:dyDescent="0.3">
      <c r="A101" s="16"/>
      <c r="B101" s="16"/>
    </row>
    <row r="102" spans="1:16" x14ac:dyDescent="0.3">
      <c r="A102" s="54" t="s">
        <v>83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</row>
    <row r="103" spans="1:16" x14ac:dyDescent="0.3">
      <c r="A103" s="46" t="s">
        <v>84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  <row r="104" spans="1:16" x14ac:dyDescent="0.3">
      <c r="A104" s="47" t="s">
        <v>85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</sheetData>
  <mergeCells count="15"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mdilone</cp:lastModifiedBy>
  <cp:lastPrinted>2023-09-05T15:54:13Z</cp:lastPrinted>
  <dcterms:created xsi:type="dcterms:W3CDTF">2021-10-08T14:29:19Z</dcterms:created>
  <dcterms:modified xsi:type="dcterms:W3CDTF">2023-09-12T14:49:13Z</dcterms:modified>
</cp:coreProperties>
</file>