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84055191-276D-41B3-8314-A0D0E0DABB5F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1" l="1"/>
  <c r="G73" i="1"/>
  <c r="F73" i="1"/>
  <c r="E73" i="1"/>
  <c r="D73" i="1"/>
  <c r="C73" i="1"/>
  <c r="G61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I73" i="1"/>
  <c r="H73" i="1"/>
  <c r="P81" i="1"/>
  <c r="P80" i="1"/>
  <c r="P78" i="1"/>
  <c r="P77" i="1"/>
  <c r="P76" i="1"/>
  <c r="P75" i="1"/>
  <c r="P74" i="1"/>
  <c r="P73" i="1" s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D9" i="1" l="1"/>
  <c r="C44" i="1"/>
  <c r="C15" i="1"/>
  <c r="C9" i="1"/>
  <c r="P9" i="1" l="1"/>
  <c r="P82" i="1" s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<sst xmlns="http://schemas.openxmlformats.org/spreadsheetml/2006/main" count="109" uniqueCount="109">
  <si>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</si>
  <si>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</si>
  <si>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</si>
  <si>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</si>
  <si>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</si>
  <si>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</si>
  <si>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</si>
  <si>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</si>
  <si>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</si>
  <si>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</si>
  <si>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</si>
  <si>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</si>
  <si>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</si>
  <si>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</si>
  <si>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</si>
  <si>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</si>
  <si>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</si>
  <si>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</si>
  <si>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</si>
  <si>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</si>
  <si>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</si>
  <si>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</si>
  <si>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</si>
  <si>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</si>
  <si>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</si>
  <si>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</si>
  <si>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</si>
  <si>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</si>
  <si>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</si>
  <si>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</si>
  <si>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</si>
  <si>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</si>
  <si>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</si>
  <si>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</si>
  <si>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</si>
  <si>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</si>
  <si>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</si>
  <si>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</si>
  <si>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</si>
  <si>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</si>
  <si>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</si>
  <si>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</si>
  <si>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</si>
  <si>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</si>
  <si>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</si>
  <si>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</si>
  <si>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</si>
  <si>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</si>
  <si>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</si>
  <si>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</si>
  <si>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</si>
  <si>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</si>
  <si>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</si>
  <si>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</si>
  <si>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</si>
  <si>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</si>
  <si>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</si>
  <si>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</si>
  <si>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</si>
  <si>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</si>
  <si>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</si>
  <si>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</si>
  <si>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</si>
  <si>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</si>
  <si>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</si>
  <si>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</si>
  <si>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</si>
  <si>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</si>
  <si>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</si>
  <si>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</si>
  <si>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</si>
  <si>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</si>
  <si>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</si>
  <si>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</si>
  <si>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</si>
  <si>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</si>
  <si>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</si>
  <si>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</si>
  <si>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</si>
  <si>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</si>
  <si>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</si>
  <si>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</si>
  <si>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</si>
  <si>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</si>
  <si>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</si>
  <si>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</si>
  <si>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</si>
  <si>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</si>
  <si>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</si>
  <si>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</si>
  <si>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</si>
  <si>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</si>
  <si>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</si>
  <si>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</si>
  <si>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</si>
  <si>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</si>
  <si>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</si>
  <si>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</si>
  <si>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</si>
  <si>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</si>
  <si>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</si>
  <si>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</si>
  <si>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</si>
  <si>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</si>
  <si>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</si>
  <si>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</si>
  <si>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</si>
  <si>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</si>
  <si>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 xml:space="preserve"> Abril  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</si>
</sst>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4" fontId="0" fillId="0" borderId="0" xfId="1" applyNumberFormat="1" applyFont="1" applyAlignment="1"/>
    <xf numFmtId="43" fontId="8" fillId="0" borderId="0" xfId="0" applyNumberFormat="1" applyFont="1" applyFill="1" applyBorder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4" fontId="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809624</xdr:colOff>
      <xdr:row>1</xdr:row>
      <xdr:rowOff>9525</xdr:rowOff>
    </xdr:from>
    <xdr:to>
      <xdr:col>5</xdr:col>
      <xdr:colOff>657224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0744199" y="371475"/>
          <a:ext cx="10572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4</xdr:col>
      <xdr:colOff>762000</xdr:colOff>
      <xdr:row>0</xdr:row>
      <xdr:rowOff>180975</xdr:rowOff>
    </xdr:from>
    <xdr:to>
      <xdr:col>5</xdr:col>
      <xdr:colOff>685801</xdr:colOff>
      <xdr:row>4</xdr:row>
      <xdr:rowOff>180975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96575" y="180975"/>
          <a:ext cx="1133476" cy="1028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Normal="100" workbookViewId="0">
      <selection activeCell="A3" sqref="A3:P3"/>
    </sheetView>
  </sheetViews>
  <sheetFormatPr baseColWidth="10" defaultRowHeight="15" x14ac:dyDescent="0.25"/>
  <cols>
    <col min="1" max="1" width="90.42578125" customWidth="1"/>
    <col min="2" max="2" width="21.85546875" customWidth="1"/>
    <col min="3" max="3" width="16.85546875" customWidth="1"/>
    <col min="4" max="4" width="19.85546875" customWidth="1"/>
    <col min="5" max="5" width="18.140625" customWidth="1"/>
    <col min="6" max="6" width="16.85546875" customWidth="1"/>
    <col min="7" max="7" width="15.5703125" customWidth="1"/>
    <col min="8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40"/>
      <c r="B1" s="41"/>
    </row>
    <row r="2" spans="1:16" ht="21" x14ac:dyDescent="0.2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.75" x14ac:dyDescent="0.25">
      <c r="A3" s="44" t="s">
        <v>108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15.75" x14ac:dyDescent="0.25">
      <c r="A4" s="46" t="s">
        <v>89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 x14ac:dyDescent="0.25">
      <c r="A5" s="46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x14ac:dyDescent="0.25">
      <c r="A6" s="55" t="s">
        <v>2</v>
      </c>
      <c r="B6" s="50" t="s">
        <v>3</v>
      </c>
      <c r="C6" s="50" t="s">
        <v>90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6" x14ac:dyDescent="0.25">
      <c r="A7" s="55"/>
      <c r="B7" s="51"/>
      <c r="C7" s="51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>+G10+G11+G12+G13+G14</f>
        <v>31903181.59</v>
      </c>
      <c r="H9" s="21"/>
      <c r="I9" s="21"/>
      <c r="J9" s="21"/>
      <c r="P9" s="20">
        <f>+D9+E9+F9+G9+H9+J9+I9+K9+L9+M9+N9+O9</f>
        <v>129949704.29000001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6">
        <v>26727717.59</v>
      </c>
      <c r="H10" s="23"/>
      <c r="I10" s="23"/>
      <c r="J10" s="23"/>
      <c r="P10" s="20">
        <f t="shared" ref="P10:P71" si="0">+D10+E10+F10+G10+H10+J10+I10+K10+L10+M10+N10+O10</f>
        <v>109022318.06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6">
        <v>1202000</v>
      </c>
      <c r="H11" s="23"/>
      <c r="I11" s="23"/>
      <c r="J11" s="24"/>
      <c r="P11" s="20">
        <f t="shared" si="0"/>
        <v>5000145.62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6">
        <v>0</v>
      </c>
      <c r="H12" s="23"/>
      <c r="I12" s="22"/>
      <c r="J12" s="25"/>
      <c r="P12" s="20">
        <f t="shared" si="0"/>
        <v>0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6">
        <v>0</v>
      </c>
      <c r="H13" s="22"/>
      <c r="I13" s="22"/>
      <c r="J13" s="25"/>
      <c r="P13" s="20">
        <f t="shared" si="0"/>
        <v>0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6">
        <v>3973464</v>
      </c>
      <c r="H14" s="23"/>
      <c r="I14" s="23"/>
      <c r="J14" s="26"/>
      <c r="P14" s="20">
        <f t="shared" si="0"/>
        <v>15927240.609999999</v>
      </c>
    </row>
    <row r="15" spans="1:16" x14ac:dyDescent="0.25">
      <c r="A15" s="3" t="s">
        <v>11</v>
      </c>
      <c r="B15" s="7">
        <f t="shared" ref="B15:G15" si="1">+B16+B17+B18+B19+B20+B21+B22+B23+B24</f>
        <v>91146273</v>
      </c>
      <c r="C15" s="7">
        <f t="shared" si="1"/>
        <v>0</v>
      </c>
      <c r="D15" s="21">
        <f t="shared" si="1"/>
        <v>8971054.8900000006</v>
      </c>
      <c r="E15" s="21">
        <f t="shared" si="1"/>
        <v>7288944.8099999996</v>
      </c>
      <c r="F15" s="21">
        <f t="shared" si="1"/>
        <v>13869558.599999998</v>
      </c>
      <c r="G15" s="37">
        <f t="shared" si="1"/>
        <v>13405444.699999999</v>
      </c>
      <c r="H15" s="27"/>
      <c r="I15" s="21"/>
      <c r="J15" s="21"/>
      <c r="P15" s="20">
        <f>+D15+E15+F15+G15+H15+J15+I15+K15+L15+M15+N15+O15</f>
        <v>43535003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6">
        <v>1273402.82</v>
      </c>
      <c r="H16" s="23"/>
      <c r="I16" s="22"/>
      <c r="J16" s="23"/>
      <c r="P16" s="20">
        <f t="shared" si="0"/>
        <v>3687531.9000000004</v>
      </c>
    </row>
    <row r="17" spans="1:16" x14ac:dyDescent="0.25">
      <c r="A17" s="4" t="s">
        <v>13</v>
      </c>
      <c r="B17" s="5">
        <v>2345000</v>
      </c>
      <c r="C17" s="5">
        <v>0</v>
      </c>
      <c r="D17" s="28">
        <v>0</v>
      </c>
      <c r="E17" s="28">
        <v>0</v>
      </c>
      <c r="F17" s="28">
        <v>623362.32999999996</v>
      </c>
      <c r="G17" s="38">
        <v>0</v>
      </c>
      <c r="H17" s="29"/>
      <c r="I17" s="28"/>
      <c r="J17" s="29"/>
      <c r="P17" s="20">
        <f t="shared" si="0"/>
        <v>623362.32999999996</v>
      </c>
    </row>
    <row r="18" spans="1:16" x14ac:dyDescent="0.25">
      <c r="A18" s="4" t="s">
        <v>14</v>
      </c>
      <c r="B18" s="5">
        <v>1207000</v>
      </c>
      <c r="C18" s="5">
        <v>0</v>
      </c>
      <c r="D18" s="28">
        <v>0</v>
      </c>
      <c r="E18" s="22">
        <v>0</v>
      </c>
      <c r="F18" s="22">
        <v>0</v>
      </c>
      <c r="G18" s="36">
        <v>26350</v>
      </c>
      <c r="H18" s="22"/>
      <c r="I18" s="22"/>
      <c r="J18" s="23"/>
      <c r="P18" s="20">
        <f t="shared" si="0"/>
        <v>26350</v>
      </c>
    </row>
    <row r="19" spans="1:16" x14ac:dyDescent="0.25">
      <c r="A19" s="4" t="s">
        <v>15</v>
      </c>
      <c r="B19" s="5">
        <v>2085000</v>
      </c>
      <c r="C19" s="5">
        <v>0</v>
      </c>
      <c r="D19" s="28">
        <v>287275.65999999997</v>
      </c>
      <c r="E19" s="22">
        <v>0</v>
      </c>
      <c r="F19" s="22">
        <v>0</v>
      </c>
      <c r="G19" s="36">
        <v>0</v>
      </c>
      <c r="H19" s="22"/>
      <c r="I19" s="22"/>
      <c r="J19" s="22"/>
      <c r="P19" s="20">
        <f t="shared" si="0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6">
        <v>210060.71</v>
      </c>
      <c r="H20" s="23"/>
      <c r="I20" s="22"/>
      <c r="J20" s="23"/>
      <c r="P20" s="20">
        <f t="shared" si="0"/>
        <v>1092978.1299999999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6">
        <v>6939769.3200000003</v>
      </c>
      <c r="H21" s="23"/>
      <c r="I21" s="22"/>
      <c r="J21" s="23"/>
      <c r="P21" s="20">
        <f t="shared" si="0"/>
        <v>24632941.32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6">
        <v>4808866.6500000004</v>
      </c>
      <c r="H22" s="23"/>
      <c r="I22" s="22"/>
      <c r="J22" s="23"/>
      <c r="P22" s="20">
        <f t="shared" si="0"/>
        <v>7893701.0899999999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6">
        <v>146995.20000000001</v>
      </c>
      <c r="H23" s="23"/>
      <c r="I23" s="22"/>
      <c r="J23" s="23"/>
      <c r="P23" s="20">
        <f t="shared" si="0"/>
        <v>736535.39999999991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6">
        <v>0</v>
      </c>
      <c r="H24" s="22"/>
      <c r="I24" s="22"/>
      <c r="J24" s="23"/>
      <c r="P24" s="20">
        <f t="shared" si="0"/>
        <v>4554327.17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2">+C26+C27+C28+C29+C30+C31+C32+C33+C34</f>
        <v>0</v>
      </c>
      <c r="D25" s="7">
        <f t="shared" si="2"/>
        <v>0</v>
      </c>
      <c r="E25" s="7">
        <f>+E26+E27+E28+E29+E30+E31+E32+E33+E34</f>
        <v>4978235.26</v>
      </c>
      <c r="F25" s="7">
        <f>+F26+F27+F28+F29+F30+F31+F32+F33+F34</f>
        <v>913765.92999999993</v>
      </c>
      <c r="G25" s="39">
        <f>+G26+G27+G28+G29+G30+G31+G32+G33+G34</f>
        <v>3269100.6</v>
      </c>
      <c r="H25" s="27"/>
      <c r="I25" s="21"/>
      <c r="J25" s="21"/>
      <c r="P25" s="20">
        <f t="shared" si="0"/>
        <v>9161101.7899999991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6">
        <v>84810</v>
      </c>
      <c r="H26" s="23"/>
      <c r="I26" s="30"/>
      <c r="J26" s="23"/>
      <c r="P26" s="20">
        <f t="shared" si="0"/>
        <v>658537.34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6">
        <v>0</v>
      </c>
      <c r="H27" s="22"/>
      <c r="I27" s="22"/>
      <c r="J27" s="23"/>
      <c r="P27" s="20">
        <f t="shared" si="0"/>
        <v>0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6">
        <v>224341.6</v>
      </c>
      <c r="H28" s="23"/>
      <c r="I28" s="23"/>
      <c r="J28" s="23"/>
      <c r="P28" s="20">
        <f t="shared" si="0"/>
        <v>401441.6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6">
        <v>0</v>
      </c>
      <c r="H29" s="22"/>
      <c r="I29" s="22"/>
      <c r="J29" s="22"/>
      <c r="P29" s="20">
        <f t="shared" si="0"/>
        <v>0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6">
        <v>0</v>
      </c>
      <c r="H30" s="23"/>
      <c r="I30" s="22"/>
      <c r="J30" s="23"/>
      <c r="P30" s="20">
        <f t="shared" si="0"/>
        <v>162146.03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6">
        <v>87733</v>
      </c>
      <c r="H31" s="22"/>
      <c r="I31" s="22"/>
      <c r="J31" s="23"/>
      <c r="P31" s="20">
        <f t="shared" si="0"/>
        <v>87733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6">
        <v>2689368</v>
      </c>
      <c r="H32" s="23"/>
      <c r="I32" s="22"/>
      <c r="J32" s="23"/>
      <c r="P32" s="20">
        <f t="shared" si="0"/>
        <v>7139906.7199999997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0</v>
      </c>
      <c r="F33" s="22">
        <v>0</v>
      </c>
      <c r="G33" s="36">
        <v>0</v>
      </c>
      <c r="H33" s="22"/>
      <c r="I33" s="22"/>
      <c r="J33" s="22"/>
      <c r="P33" s="20">
        <f t="shared" si="0"/>
        <v>0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440739.23</v>
      </c>
      <c r="F34" s="22">
        <v>87749.87</v>
      </c>
      <c r="G34" s="36">
        <v>182848</v>
      </c>
      <c r="H34" s="22"/>
      <c r="I34" s="22"/>
      <c r="J34" s="23"/>
      <c r="P34" s="20">
        <f t="shared" si="0"/>
        <v>711337.1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G35" si="3">+D36+D37+D38+D39+D40+D41+D42</f>
        <v>0</v>
      </c>
      <c r="E35" s="7">
        <f t="shared" si="3"/>
        <v>0</v>
      </c>
      <c r="F35" s="7">
        <f t="shared" si="3"/>
        <v>0</v>
      </c>
      <c r="G35" s="7">
        <f t="shared" si="3"/>
        <v>0</v>
      </c>
      <c r="H35" s="21"/>
      <c r="I35" s="21"/>
      <c r="J35" s="21"/>
      <c r="P35" s="20">
        <f t="shared" si="0"/>
        <v>0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6">
        <v>0</v>
      </c>
      <c r="H36" s="22"/>
      <c r="I36" s="22"/>
      <c r="J36" s="22"/>
      <c r="P36" s="20">
        <f t="shared" si="0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6">
        <v>0</v>
      </c>
      <c r="H37" s="22"/>
      <c r="I37" s="22"/>
      <c r="J37" s="22"/>
      <c r="P37" s="20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6">
        <v>0</v>
      </c>
      <c r="H38" s="22"/>
      <c r="I38" s="22"/>
      <c r="J38" s="22"/>
      <c r="P38" s="20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6">
        <v>0</v>
      </c>
      <c r="H39" s="22"/>
      <c r="I39" s="22"/>
      <c r="J39" s="22"/>
      <c r="P39" s="20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6">
        <v>0</v>
      </c>
      <c r="H40" s="22"/>
      <c r="I40" s="22"/>
      <c r="J40" s="22"/>
      <c r="P40" s="20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6">
        <v>0</v>
      </c>
      <c r="H41" s="22"/>
      <c r="I41" s="22"/>
      <c r="J41" s="22"/>
      <c r="P41" s="20">
        <f t="shared" si="0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6">
        <v>0</v>
      </c>
      <c r="H42" s="22"/>
      <c r="I42" s="22"/>
      <c r="J42" s="22"/>
      <c r="P42" s="20">
        <f t="shared" si="0"/>
        <v>0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7">
        <v>0</v>
      </c>
      <c r="H43" s="21"/>
      <c r="I43" s="21"/>
      <c r="J43" s="21"/>
      <c r="P43" s="20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6">
        <v>0</v>
      </c>
      <c r="H44" s="22"/>
      <c r="I44" s="22"/>
      <c r="J44" s="22"/>
      <c r="P44" s="20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6">
        <v>0</v>
      </c>
      <c r="H45" s="22"/>
      <c r="I45" s="22"/>
      <c r="J45" s="22"/>
      <c r="P45" s="20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6">
        <v>0</v>
      </c>
      <c r="H46" s="22"/>
      <c r="I46" s="22"/>
      <c r="J46" s="22"/>
      <c r="P46" s="20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6">
        <v>0</v>
      </c>
      <c r="H47" s="22"/>
      <c r="I47" s="22"/>
      <c r="J47" s="22"/>
      <c r="P47" s="20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6">
        <v>0</v>
      </c>
      <c r="H48" s="22"/>
      <c r="I48" s="22"/>
      <c r="J48" s="22"/>
      <c r="P48" s="20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6">
        <v>0</v>
      </c>
      <c r="H49" s="22"/>
      <c r="I49" s="22"/>
      <c r="J49" s="22"/>
      <c r="P49" s="20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6">
        <v>0</v>
      </c>
      <c r="H50" s="22"/>
      <c r="I50" s="22"/>
      <c r="J50" s="22"/>
      <c r="P50" s="20">
        <f t="shared" si="0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G51" si="4">+D52+D53+D54+D55+D56+D57+D58+D59+D60</f>
        <v>0</v>
      </c>
      <c r="E51" s="7">
        <f t="shared" si="4"/>
        <v>0</v>
      </c>
      <c r="F51" s="7">
        <f t="shared" si="4"/>
        <v>0</v>
      </c>
      <c r="G51" s="7">
        <f t="shared" si="4"/>
        <v>165790</v>
      </c>
      <c r="H51" s="27"/>
      <c r="I51" s="21"/>
      <c r="J51" s="21"/>
      <c r="P51" s="20">
        <f t="shared" si="0"/>
        <v>165790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6">
        <v>0</v>
      </c>
      <c r="H52" s="23"/>
      <c r="I52" s="22"/>
      <c r="J52" s="22"/>
      <c r="P52" s="20">
        <f t="shared" si="0"/>
        <v>0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6">
        <v>0</v>
      </c>
      <c r="H53" s="22"/>
      <c r="I53" s="22"/>
      <c r="J53" s="22"/>
      <c r="P53" s="20">
        <f t="shared" si="0"/>
        <v>0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6">
        <v>0</v>
      </c>
      <c r="H54" s="22"/>
      <c r="I54" s="22"/>
      <c r="J54" s="22"/>
      <c r="P54" s="20">
        <f t="shared" si="0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6">
        <v>0</v>
      </c>
      <c r="H55" s="22"/>
      <c r="I55" s="22"/>
      <c r="J55" s="22"/>
      <c r="P55" s="20">
        <f t="shared" si="0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6">
        <v>165790</v>
      </c>
      <c r="H56" s="23"/>
      <c r="I56" s="22"/>
      <c r="J56" s="22"/>
      <c r="P56" s="20">
        <f t="shared" si="0"/>
        <v>165790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6">
        <v>0</v>
      </c>
      <c r="H57" s="22"/>
      <c r="I57" s="22"/>
      <c r="J57" s="22"/>
      <c r="P57" s="20">
        <f t="shared" si="0"/>
        <v>0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6">
        <v>0</v>
      </c>
      <c r="H58" s="22"/>
      <c r="I58" s="22"/>
      <c r="J58" s="22"/>
      <c r="P58" s="20">
        <f t="shared" si="0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6">
        <v>0</v>
      </c>
      <c r="H59" s="22"/>
      <c r="I59" s="22"/>
      <c r="J59" s="22"/>
      <c r="P59" s="20">
        <f t="shared" si="0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6">
        <v>0</v>
      </c>
      <c r="H60" s="22"/>
      <c r="I60" s="22"/>
      <c r="J60" s="22"/>
      <c r="P60" s="20">
        <f t="shared" si="0"/>
        <v>0</v>
      </c>
    </row>
    <row r="61" spans="1:16" x14ac:dyDescent="0.25">
      <c r="A61" s="3" t="s">
        <v>57</v>
      </c>
      <c r="B61" s="7">
        <f>+B62+B63+B64+B65</f>
        <v>700000</v>
      </c>
      <c r="C61" s="7">
        <f t="shared" ref="C61:G61" si="5">+C62+C63+C64+C65</f>
        <v>0</v>
      </c>
      <c r="D61" s="7">
        <f t="shared" si="5"/>
        <v>0</v>
      </c>
      <c r="E61" s="7">
        <f t="shared" si="5"/>
        <v>0</v>
      </c>
      <c r="F61" s="7">
        <f t="shared" si="5"/>
        <v>0</v>
      </c>
      <c r="G61" s="7">
        <f t="shared" si="5"/>
        <v>0</v>
      </c>
      <c r="H61" s="31"/>
      <c r="I61" s="31"/>
      <c r="J61" s="31"/>
      <c r="P61" s="20">
        <f t="shared" si="0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6">
        <v>0</v>
      </c>
      <c r="H62" s="22"/>
      <c r="I62" s="22"/>
      <c r="J62" s="22"/>
      <c r="P62" s="20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6">
        <v>0</v>
      </c>
      <c r="H63" s="22"/>
      <c r="I63" s="22"/>
      <c r="J63" s="22"/>
      <c r="P63" s="20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6">
        <v>0</v>
      </c>
      <c r="H64" s="22"/>
      <c r="I64" s="22"/>
      <c r="J64" s="22"/>
      <c r="P64" s="20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6">
        <v>0</v>
      </c>
      <c r="H65" s="22"/>
      <c r="I65" s="22"/>
      <c r="J65" s="22"/>
      <c r="P65" s="20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31">
        <v>0</v>
      </c>
      <c r="F66" s="31">
        <v>0</v>
      </c>
      <c r="G66" s="31">
        <v>0</v>
      </c>
      <c r="H66" s="31"/>
      <c r="I66" s="31"/>
      <c r="J66" s="31"/>
      <c r="P66" s="20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6">
        <v>0</v>
      </c>
      <c r="H67" s="22"/>
      <c r="I67" s="22"/>
      <c r="J67" s="22"/>
      <c r="P67" s="20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6">
        <v>0</v>
      </c>
      <c r="H68" s="22"/>
      <c r="I68" s="22"/>
      <c r="J68" s="22"/>
      <c r="P68" s="20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31">
        <v>0</v>
      </c>
      <c r="F69" s="31">
        <v>0</v>
      </c>
      <c r="G69" s="31">
        <v>0</v>
      </c>
      <c r="H69" s="31"/>
      <c r="I69" s="31"/>
      <c r="J69" s="31"/>
      <c r="P69" s="20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6">
        <v>0</v>
      </c>
      <c r="H70" s="22"/>
      <c r="I70" s="22"/>
      <c r="J70" s="22"/>
      <c r="P70" s="20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6">
        <v>0</v>
      </c>
      <c r="H71" s="22"/>
      <c r="I71" s="22"/>
      <c r="J71" s="22"/>
      <c r="P71" s="20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6">
        <v>0</v>
      </c>
      <c r="H72" s="22"/>
      <c r="I72" s="22"/>
      <c r="J72" s="22"/>
      <c r="P72" s="20">
        <f>+D72+E72+F72+G72+H72+J72+I72+K72+L72+M72+N72+O72</f>
        <v>0</v>
      </c>
    </row>
    <row r="73" spans="1:16" x14ac:dyDescent="0.25">
      <c r="A73" s="1" t="s">
        <v>69</v>
      </c>
      <c r="B73" s="8">
        <f t="shared" ref="B73:G73" si="6">+B74+B78+B80</f>
        <v>0</v>
      </c>
      <c r="C73" s="8">
        <f t="shared" si="6"/>
        <v>0</v>
      </c>
      <c r="D73" s="8">
        <f t="shared" si="6"/>
        <v>0</v>
      </c>
      <c r="E73" s="8">
        <f t="shared" si="6"/>
        <v>0</v>
      </c>
      <c r="F73" s="8">
        <f t="shared" si="6"/>
        <v>0</v>
      </c>
      <c r="G73" s="8">
        <f t="shared" si="6"/>
        <v>0</v>
      </c>
      <c r="H73" s="8">
        <f t="shared" ref="H73:O73" si="7">+H74+H78+H80</f>
        <v>0</v>
      </c>
      <c r="I73" s="8">
        <f t="shared" si="7"/>
        <v>0</v>
      </c>
      <c r="J73" s="8">
        <f t="shared" si="7"/>
        <v>0</v>
      </c>
      <c r="K73" s="8">
        <f t="shared" si="7"/>
        <v>0</v>
      </c>
      <c r="L73" s="8">
        <f t="shared" si="7"/>
        <v>0</v>
      </c>
      <c r="M73" s="8">
        <f t="shared" si="7"/>
        <v>0</v>
      </c>
      <c r="N73" s="8">
        <f t="shared" si="7"/>
        <v>0</v>
      </c>
      <c r="O73" s="8">
        <f t="shared" si="7"/>
        <v>0</v>
      </c>
      <c r="P73" s="8">
        <f>+P74+P78+P80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/>
      <c r="I74" s="5"/>
      <c r="J74" s="5"/>
      <c r="P74" s="20">
        <f t="shared" ref="P74:P81" si="8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6">
        <v>0</v>
      </c>
      <c r="H75" s="5"/>
      <c r="I75" s="5"/>
      <c r="J75" s="5"/>
      <c r="P75" s="20">
        <f t="shared" si="8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6">
        <v>0</v>
      </c>
      <c r="H76" s="5"/>
      <c r="I76" s="5"/>
      <c r="J76" s="5"/>
      <c r="P76" s="20">
        <f t="shared" si="8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/>
      <c r="I77" s="5"/>
      <c r="J77" s="5"/>
      <c r="P77" s="20">
        <f t="shared" si="8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6">
        <v>0</v>
      </c>
      <c r="H78" s="5"/>
      <c r="I78" s="5"/>
      <c r="J78" s="5"/>
      <c r="P78" s="20">
        <f t="shared" si="8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6">
        <v>0</v>
      </c>
      <c r="H79" s="5"/>
      <c r="I79" s="5"/>
      <c r="J79" s="5"/>
      <c r="P79" s="20">
        <f>+D79+E79+F79+G79+H79+J79+I79+K79+L79+M79+N79+O79</f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/>
      <c r="I80" s="5"/>
      <c r="J80" s="5"/>
      <c r="P80" s="20">
        <f t="shared" si="8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6">
        <v>0</v>
      </c>
      <c r="H81" s="5"/>
      <c r="I81" s="5"/>
      <c r="J81" s="5"/>
      <c r="P81" s="20">
        <f t="shared" si="8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32">
        <f>+C9+C15+C25+C35+C51+C61+C65+C69+C73</f>
        <v>0</v>
      </c>
      <c r="D82" s="17">
        <f>+D15+D9+D25+D35+D51+D61+D66+D70+D74+D78+D80</f>
        <v>41388463.329999998</v>
      </c>
      <c r="E82" s="17">
        <f>+E15+E9+E25+E35+E51+E61+E66+E70+E74+E78+E80</f>
        <v>44873455.07</v>
      </c>
      <c r="F82" s="17">
        <f>+F15+F9+F25+F35+F51+F61+F66+F70+F74+F78+F80</f>
        <v>47806163.789999999</v>
      </c>
      <c r="G82" s="17">
        <f>+G15+G9+G25+G35+G51+G61+G66+G70+G74+G78+G80</f>
        <v>48743516.890000001</v>
      </c>
      <c r="H82" s="32"/>
      <c r="I82" s="32"/>
      <c r="J82" s="32"/>
      <c r="K82" s="33"/>
      <c r="L82" s="33"/>
      <c r="M82" s="33"/>
      <c r="N82" s="33"/>
      <c r="O82" s="33"/>
      <c r="P82" s="17">
        <f>+P15+P9+P25+P35+P51+P61+P66+P70+P74+P78+P80</f>
        <v>182811599.08000001</v>
      </c>
    </row>
    <row r="83" spans="1:16" x14ac:dyDescent="0.25">
      <c r="A83" t="s">
        <v>79</v>
      </c>
    </row>
    <row r="85" spans="1:16" ht="16.5" customHeight="1" x14ac:dyDescent="0.25">
      <c r="A85" s="57" t="s">
        <v>86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</row>
    <row r="86" spans="1:16" ht="18" customHeight="1" x14ac:dyDescent="0.25">
      <c r="A86" s="59" t="s">
        <v>87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</row>
    <row r="87" spans="1:16" ht="30.75" customHeight="1" x14ac:dyDescent="0.25">
      <c r="A87" s="61" t="s">
        <v>88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</row>
    <row r="88" spans="1:16" ht="19.5" customHeight="1" x14ac:dyDescent="0.25">
      <c r="A88" s="34"/>
      <c r="B88" s="34"/>
    </row>
    <row r="89" spans="1:16" ht="19.5" customHeight="1" x14ac:dyDescent="0.25">
      <c r="A89" s="34"/>
      <c r="B89" s="34"/>
    </row>
    <row r="94" spans="1:16" x14ac:dyDescent="0.25">
      <c r="A94" s="10" t="s">
        <v>105</v>
      </c>
      <c r="B94" s="10"/>
      <c r="C94" s="10"/>
      <c r="D94" s="10"/>
      <c r="E94" s="10"/>
      <c r="F94" s="10"/>
      <c r="G94" s="11" t="s">
        <v>80</v>
      </c>
    </row>
    <row r="95" spans="1:16" x14ac:dyDescent="0.25">
      <c r="A95" s="12" t="s">
        <v>106</v>
      </c>
      <c r="B95" s="12"/>
      <c r="C95" s="12"/>
      <c r="D95" s="12"/>
      <c r="E95" s="12"/>
      <c r="F95" s="12"/>
      <c r="G95" s="13" t="s">
        <v>81</v>
      </c>
    </row>
    <row r="96" spans="1:16" x14ac:dyDescent="0.25">
      <c r="A96" s="14" t="s">
        <v>107</v>
      </c>
      <c r="B96" s="14"/>
      <c r="C96" s="14"/>
      <c r="D96" s="14"/>
      <c r="E96" s="14"/>
      <c r="F96" s="14"/>
      <c r="G96" s="15" t="s">
        <v>82</v>
      </c>
    </row>
    <row r="97" spans="1:16" x14ac:dyDescent="0.25">
      <c r="A97" s="14"/>
      <c r="B97" s="14"/>
      <c r="C97" s="14"/>
      <c r="D97" s="15"/>
      <c r="E97" s="35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56" t="s">
        <v>83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x14ac:dyDescent="0.25">
      <c r="A103" s="48" t="s">
        <v>84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</row>
    <row r="104" spans="1:16" x14ac:dyDescent="0.25">
      <c r="A104" s="49" t="s">
        <v>85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</row>
  </sheetData>
  <mergeCells count="15"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2023-05-08T15:08:39Z</cp:lastPrinted>
  <dcterms:created xsi:type="dcterms:W3CDTF">2021-10-08T14:29:19Z</dcterms:created>
  <dcterms:modified xsi:type="dcterms:W3CDTF">2023-05-17T14:20:13Z</dcterms:modified>
</cp:coreProperties>
</file>